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zander\Documents\Whitsheds\Geochron paper\"/>
    </mc:Choice>
  </mc:AlternateContent>
  <bookViews>
    <workbookView xWindow="0" yWindow="0" windowWidth="25605" windowHeight="14640"/>
  </bookViews>
  <sheets>
    <sheet name="Contents" sheetId="20" r:id="rId1"/>
    <sheet name="Table S1" sheetId="5" r:id="rId2"/>
    <sheet name="Table S2" sheetId="6" r:id="rId3"/>
    <sheet name="Table S3" sheetId="1" r:id="rId4"/>
    <sheet name="Table S4" sheetId="2" r:id="rId5"/>
    <sheet name="Table S5" sheetId="21" r:id="rId6"/>
    <sheet name="Table S6" sheetId="3" r:id="rId7"/>
    <sheet name="Table S7" sheetId="4" r:id="rId8"/>
    <sheet name="Fig. S1" sheetId="22" r:id="rId9"/>
    <sheet name="Fig. S2" sheetId="23" r:id="rId10"/>
    <sheet name="Fig. S3" sheetId="29" r:id="rId11"/>
    <sheet name="Fig. S4" sheetId="30" r:id="rId12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35" i="21" l="1"/>
  <c r="F435" i="21"/>
  <c r="G435" i="21"/>
  <c r="H435" i="21"/>
  <c r="I435" i="21"/>
  <c r="J435" i="21"/>
  <c r="K435" i="21"/>
  <c r="L435" i="21"/>
  <c r="M435" i="21"/>
  <c r="N435" i="21"/>
  <c r="O435" i="21"/>
  <c r="P435" i="21"/>
  <c r="Q435" i="21"/>
  <c r="D435" i="21"/>
  <c r="E434" i="21"/>
  <c r="F434" i="21"/>
  <c r="G434" i="21"/>
  <c r="H434" i="21"/>
  <c r="I434" i="21"/>
  <c r="J434" i="21"/>
  <c r="K434" i="21"/>
  <c r="L434" i="21"/>
  <c r="M434" i="21"/>
  <c r="N434" i="21"/>
  <c r="O434" i="21"/>
  <c r="P434" i="21"/>
  <c r="Q434" i="21"/>
  <c r="D434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85" i="21"/>
  <c r="Q84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1" i="21"/>
  <c r="Q52" i="21"/>
  <c r="Q53" i="21"/>
  <c r="Q54" i="21"/>
  <c r="Q55" i="21"/>
  <c r="Q56" i="21"/>
  <c r="Q57" i="21"/>
  <c r="Q58" i="21"/>
  <c r="Q82" i="21"/>
  <c r="Q81" i="21"/>
  <c r="Q79" i="21"/>
  <c r="Q78" i="21"/>
  <c r="Q76" i="21"/>
  <c r="Q75" i="21"/>
  <c r="Q107" i="21"/>
  <c r="Q108" i="21"/>
  <c r="Q109" i="21"/>
  <c r="Q103" i="21"/>
  <c r="Q104" i="21"/>
  <c r="Q105" i="21"/>
  <c r="Q98" i="21"/>
  <c r="Q99" i="21"/>
  <c r="Q100" i="21"/>
  <c r="Q101" i="21"/>
  <c r="Q94" i="21"/>
  <c r="Q95" i="21"/>
  <c r="Q96" i="21"/>
  <c r="Q89" i="21"/>
  <c r="Q90" i="21"/>
  <c r="Q91" i="21"/>
  <c r="Q92" i="21"/>
  <c r="Q120" i="21"/>
  <c r="Q122" i="21"/>
  <c r="Q123" i="21"/>
  <c r="Q124" i="21"/>
  <c r="Q125" i="21"/>
  <c r="Q127" i="21"/>
  <c r="Q128" i="21"/>
  <c r="Q129" i="21"/>
  <c r="Q130" i="21"/>
  <c r="Q131" i="21"/>
  <c r="Q132" i="21"/>
  <c r="Q138" i="21"/>
  <c r="Q137" i="21"/>
  <c r="Q135" i="21"/>
  <c r="Q134" i="21"/>
  <c r="Q155" i="21"/>
  <c r="Q156" i="21"/>
  <c r="Q157" i="21"/>
  <c r="Q158" i="21"/>
  <c r="Q159" i="21"/>
  <c r="Q160" i="21"/>
  <c r="Q161" i="21"/>
  <c r="Q162" i="21"/>
  <c r="Q163" i="21"/>
  <c r="Q164" i="21"/>
  <c r="Q165" i="21"/>
  <c r="Q166" i="21"/>
  <c r="Q168" i="21"/>
  <c r="Q167" i="21"/>
  <c r="Q173" i="21"/>
  <c r="Q174" i="21"/>
  <c r="Q175" i="21"/>
  <c r="Q179" i="21"/>
  <c r="Q180" i="21"/>
  <c r="Q181" i="21"/>
  <c r="Q192" i="21"/>
  <c r="Q193" i="21"/>
  <c r="Q194" i="21"/>
  <c r="Q195" i="21"/>
  <c r="Q196" i="21"/>
  <c r="Q197" i="21"/>
  <c r="Q198" i="21"/>
  <c r="Q199" i="21"/>
  <c r="Q200" i="21"/>
  <c r="Q201" i="21"/>
  <c r="Q202" i="21"/>
  <c r="Q203" i="21"/>
  <c r="Q204" i="21"/>
  <c r="Q206" i="21"/>
  <c r="Q205" i="21"/>
  <c r="Q211" i="21"/>
  <c r="Q212" i="21"/>
  <c r="Q213" i="21"/>
  <c r="Q228" i="21"/>
  <c r="Q229" i="21"/>
  <c r="Q230" i="21"/>
  <c r="Q231" i="21"/>
  <c r="Q233" i="21"/>
  <c r="Q234" i="21"/>
  <c r="Q235" i="21"/>
  <c r="Q236" i="21"/>
  <c r="Q238" i="21"/>
  <c r="Q239" i="21"/>
  <c r="Q240" i="21"/>
  <c r="Q241" i="21"/>
  <c r="Q243" i="21"/>
  <c r="Q244" i="21"/>
  <c r="Q245" i="21"/>
  <c r="Q246" i="21"/>
  <c r="Q248" i="21"/>
  <c r="Q249" i="21"/>
  <c r="Q250" i="21"/>
  <c r="Q251" i="21"/>
  <c r="Q253" i="21"/>
  <c r="Q254" i="21"/>
  <c r="Q255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3" i="21"/>
  <c r="Q282" i="21"/>
  <c r="Q292" i="21"/>
  <c r="Q293" i="21"/>
  <c r="Q294" i="21"/>
  <c r="Q295" i="21"/>
  <c r="Q296" i="21"/>
  <c r="Q297" i="21"/>
  <c r="Q298" i="21"/>
  <c r="Q299" i="21"/>
  <c r="Q300" i="21"/>
  <c r="Q301" i="21"/>
  <c r="Q302" i="21"/>
  <c r="Q304" i="21"/>
  <c r="Q303" i="21"/>
  <c r="Q308" i="21"/>
  <c r="Q309" i="21"/>
  <c r="Q310" i="21"/>
  <c r="Q311" i="21"/>
  <c r="Q313" i="21"/>
  <c r="Q312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1" i="21"/>
  <c r="Q340" i="21"/>
  <c r="Q352" i="21"/>
  <c r="Q353" i="21"/>
  <c r="Q354" i="21"/>
  <c r="Q348" i="21"/>
  <c r="Q349" i="21"/>
  <c r="Q350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3" i="21"/>
  <c r="Q382" i="21"/>
  <c r="Q397" i="21"/>
  <c r="Q398" i="21"/>
  <c r="Q399" i="21"/>
  <c r="Q400" i="21"/>
  <c r="Q401" i="21"/>
  <c r="Q403" i="21"/>
  <c r="Q404" i="21"/>
  <c r="Q405" i="21"/>
  <c r="Q420" i="21"/>
  <c r="Q421" i="21"/>
  <c r="Q422" i="21"/>
  <c r="Q407" i="21"/>
  <c r="Q408" i="21"/>
  <c r="Q409" i="21"/>
  <c r="Q410" i="21"/>
  <c r="Q412" i="21"/>
  <c r="Q413" i="21"/>
  <c r="Q414" i="21"/>
  <c r="Q416" i="21"/>
  <c r="Q417" i="21"/>
  <c r="Q418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500" i="21"/>
  <c r="Q501" i="21"/>
  <c r="Q502" i="21"/>
  <c r="Q503" i="21"/>
  <c r="Q504" i="21"/>
  <c r="Q505" i="21"/>
  <c r="Q506" i="21"/>
  <c r="Q507" i="21"/>
  <c r="Q510" i="21"/>
  <c r="Q511" i="21"/>
  <c r="Q512" i="21"/>
  <c r="Q515" i="21"/>
  <c r="Q516" i="21"/>
  <c r="Q517" i="21"/>
  <c r="Q518" i="21"/>
  <c r="Q519" i="21"/>
  <c r="Q520" i="21"/>
  <c r="Q521" i="21"/>
  <c r="Q523" i="21"/>
  <c r="Q524" i="21"/>
  <c r="Q525" i="21"/>
  <c r="Q532" i="21"/>
  <c r="Q533" i="21"/>
  <c r="Q534" i="21"/>
  <c r="Q535" i="21"/>
  <c r="Q536" i="21"/>
  <c r="Q537" i="21"/>
  <c r="Q538" i="21"/>
  <c r="Q539" i="21"/>
  <c r="Q540" i="21"/>
  <c r="Q541" i="21"/>
  <c r="Q542" i="21"/>
  <c r="Q543" i="21"/>
  <c r="Q544" i="21"/>
  <c r="Q547" i="21"/>
  <c r="Q548" i="21"/>
  <c r="Q549" i="21"/>
  <c r="Q550" i="21"/>
  <c r="Q551" i="21"/>
  <c r="Q552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1" i="21"/>
  <c r="Q582" i="21"/>
  <c r="Q583" i="21"/>
  <c r="Q584" i="21"/>
  <c r="Q585" i="21"/>
  <c r="Q586" i="21"/>
  <c r="Q587" i="21"/>
  <c r="Q590" i="21"/>
  <c r="Q591" i="21"/>
  <c r="Q592" i="21"/>
  <c r="Q601" i="21"/>
  <c r="Q602" i="21"/>
  <c r="Q603" i="21"/>
  <c r="Q604" i="21"/>
  <c r="Q605" i="21"/>
  <c r="Q606" i="21"/>
  <c r="Q607" i="21"/>
  <c r="Q608" i="21"/>
  <c r="Q609" i="21"/>
  <c r="Q610" i="21"/>
  <c r="Q611" i="21"/>
  <c r="Q612" i="21"/>
  <c r="Q613" i="21"/>
  <c r="Q614" i="21"/>
  <c r="Q615" i="21"/>
  <c r="Q616" i="21"/>
  <c r="Q617" i="21"/>
  <c r="Q618" i="21"/>
  <c r="Q626" i="21"/>
  <c r="Q627" i="21"/>
  <c r="Q628" i="21"/>
  <c r="Q629" i="21"/>
  <c r="Q630" i="21"/>
  <c r="Q631" i="21"/>
  <c r="Q632" i="21"/>
  <c r="Q633" i="21"/>
  <c r="Q634" i="21"/>
  <c r="Q635" i="21"/>
  <c r="Q636" i="21"/>
  <c r="Q637" i="21"/>
  <c r="Q638" i="21"/>
  <c r="Q639" i="21"/>
  <c r="Q640" i="21"/>
  <c r="Q641" i="21"/>
  <c r="Q642" i="21"/>
  <c r="Q643" i="21"/>
  <c r="Q644" i="21"/>
  <c r="Q645" i="21"/>
  <c r="Q646" i="21"/>
  <c r="Q647" i="21"/>
  <c r="Q648" i="21"/>
  <c r="Q649" i="21"/>
  <c r="Q650" i="21"/>
  <c r="Q651" i="21"/>
  <c r="Q690" i="21"/>
  <c r="Q691" i="21"/>
  <c r="Q653" i="21"/>
  <c r="Q654" i="21"/>
  <c r="Q655" i="21"/>
  <c r="Q656" i="21"/>
  <c r="Q657" i="21"/>
  <c r="Q658" i="21"/>
  <c r="Q659" i="21"/>
  <c r="Q660" i="21"/>
  <c r="Q661" i="21"/>
  <c r="Q662" i="21"/>
  <c r="Q663" i="21"/>
  <c r="Q664" i="21"/>
  <c r="Q665" i="21"/>
  <c r="Q666" i="21"/>
  <c r="Q667" i="21"/>
  <c r="Q668" i="21"/>
  <c r="Q669" i="21"/>
  <c r="Q670" i="21"/>
  <c r="Q671" i="21"/>
  <c r="Q672" i="21"/>
  <c r="Q673" i="21"/>
  <c r="Q674" i="21"/>
  <c r="Q675" i="21"/>
  <c r="Q676" i="21"/>
  <c r="Q677" i="21"/>
  <c r="Q678" i="21"/>
  <c r="Q679" i="21"/>
  <c r="Q680" i="21"/>
  <c r="Q681" i="21"/>
  <c r="Q682" i="21"/>
  <c r="Q683" i="21"/>
  <c r="Q684" i="21"/>
  <c r="Q685" i="21"/>
  <c r="Q686" i="21"/>
  <c r="Q687" i="21"/>
  <c r="Q688" i="21"/>
  <c r="Q693" i="21"/>
  <c r="Q694" i="21"/>
  <c r="Q696" i="21"/>
  <c r="Q697" i="21"/>
  <c r="Q804" i="21"/>
  <c r="Q805" i="21"/>
  <c r="Q806" i="21"/>
  <c r="Q807" i="21"/>
  <c r="Q808" i="21"/>
  <c r="Q809" i="21"/>
  <c r="Q810" i="21"/>
  <c r="Q811" i="21"/>
  <c r="Q812" i="21"/>
  <c r="Q813" i="21"/>
  <c r="Q814" i="21"/>
  <c r="Q815" i="21"/>
  <c r="Q816" i="21"/>
  <c r="Q817" i="21"/>
  <c r="Q818" i="21"/>
  <c r="Q819" i="21"/>
  <c r="Q820" i="21"/>
  <c r="Q821" i="21"/>
  <c r="Q822" i="21"/>
  <c r="Q823" i="21"/>
  <c r="Q824" i="21"/>
  <c r="Q825" i="21"/>
  <c r="Q826" i="21"/>
  <c r="Q827" i="21"/>
  <c r="Q828" i="21"/>
  <c r="Q829" i="21"/>
  <c r="Q830" i="21"/>
  <c r="Q831" i="21"/>
  <c r="Q832" i="21"/>
  <c r="Q833" i="21"/>
  <c r="Q834" i="21"/>
  <c r="Q835" i="21"/>
  <c r="Q836" i="21"/>
  <c r="Q837" i="21"/>
  <c r="Q838" i="21"/>
  <c r="Q839" i="21"/>
  <c r="Q840" i="21"/>
  <c r="Q841" i="21"/>
  <c r="Q842" i="21"/>
  <c r="Q843" i="21"/>
  <c r="Q844" i="21"/>
  <c r="Q845" i="21"/>
  <c r="Q846" i="21"/>
  <c r="Q847" i="21"/>
  <c r="Q848" i="21"/>
  <c r="Q849" i="21"/>
  <c r="Q850" i="21"/>
  <c r="Q851" i="21"/>
  <c r="Q852" i="21"/>
  <c r="Q853" i="21"/>
  <c r="Q854" i="21"/>
  <c r="Q855" i="21"/>
  <c r="Q856" i="21"/>
  <c r="Q857" i="21"/>
  <c r="Q858" i="21"/>
  <c r="Q859" i="21"/>
  <c r="Q860" i="21"/>
  <c r="Q861" i="21"/>
  <c r="Q862" i="21"/>
  <c r="Q864" i="21"/>
  <c r="Q865" i="21"/>
  <c r="Q885" i="21"/>
  <c r="Q886" i="21"/>
  <c r="Q887" i="21"/>
  <c r="Q888" i="21"/>
  <c r="Q889" i="21"/>
  <c r="Q890" i="21"/>
  <c r="Q891" i="21"/>
  <c r="Q892" i="21"/>
  <c r="Q893" i="21"/>
  <c r="Q894" i="21"/>
  <c r="Q895" i="21"/>
  <c r="Q896" i="21"/>
  <c r="Q897" i="21"/>
  <c r="Q898" i="21"/>
  <c r="Q899" i="21"/>
  <c r="Q900" i="21"/>
  <c r="Q901" i="21"/>
  <c r="Q902" i="21"/>
  <c r="Q903" i="21"/>
  <c r="Q904" i="21"/>
  <c r="Q905" i="21"/>
  <c r="Q906" i="21"/>
  <c r="Q907" i="21"/>
  <c r="Q908" i="21"/>
  <c r="Q909" i="21"/>
  <c r="Q910" i="21"/>
  <c r="Q911" i="21"/>
  <c r="Q912" i="21"/>
  <c r="Q913" i="21"/>
  <c r="Q914" i="21"/>
  <c r="Q915" i="21"/>
  <c r="Q916" i="21"/>
  <c r="Q917" i="21"/>
  <c r="Q918" i="21"/>
  <c r="Q919" i="21"/>
  <c r="Q920" i="21"/>
  <c r="Q921" i="21"/>
  <c r="Q922" i="21"/>
  <c r="Q923" i="21"/>
  <c r="Q924" i="21"/>
  <c r="Q925" i="21"/>
  <c r="Q926" i="21"/>
  <c r="Q927" i="21"/>
  <c r="Q928" i="21"/>
  <c r="Q929" i="21"/>
  <c r="Q930" i="21"/>
  <c r="Q931" i="21"/>
  <c r="Q932" i="21"/>
  <c r="Q933" i="21"/>
  <c r="Q934" i="21"/>
  <c r="Q935" i="21"/>
  <c r="Q936" i="21"/>
  <c r="Q937" i="21"/>
  <c r="Q938" i="21"/>
  <c r="Q939" i="21"/>
  <c r="Q940" i="21"/>
  <c r="Q941" i="21"/>
  <c r="Q942" i="21"/>
  <c r="Q943" i="21"/>
  <c r="Q944" i="21"/>
  <c r="Q945" i="21"/>
  <c r="Q946" i="21"/>
  <c r="Q947" i="21"/>
  <c r="Q948" i="21"/>
  <c r="Q949" i="21"/>
  <c r="Q950" i="21"/>
  <c r="Q951" i="21"/>
  <c r="Q952" i="21"/>
  <c r="Q953" i="21"/>
  <c r="Q954" i="21"/>
  <c r="Q955" i="21"/>
  <c r="Q956" i="21"/>
  <c r="Q957" i="21"/>
  <c r="Q958" i="21"/>
  <c r="Q959" i="21"/>
  <c r="Q960" i="21"/>
  <c r="Q961" i="21"/>
  <c r="Q962" i="21"/>
  <c r="Q963" i="21"/>
  <c r="Q964" i="21"/>
  <c r="Q965" i="21"/>
  <c r="Q966" i="21"/>
  <c r="Q967" i="21"/>
  <c r="Q968" i="21"/>
  <c r="Q969" i="21"/>
  <c r="Q970" i="21"/>
  <c r="Q971" i="21"/>
  <c r="Q972" i="21"/>
  <c r="Q973" i="21"/>
  <c r="Q974" i="21"/>
  <c r="Q975" i="21"/>
  <c r="Q976" i="21"/>
  <c r="Q977" i="21"/>
  <c r="Q978" i="21"/>
  <c r="Q979" i="21"/>
  <c r="Q980" i="21"/>
  <c r="Q981" i="21"/>
  <c r="Q982" i="21"/>
  <c r="Q983" i="21"/>
  <c r="Q984" i="21"/>
  <c r="Q985" i="21"/>
  <c r="Q986" i="21"/>
  <c r="Q987" i="21"/>
  <c r="Q988" i="21"/>
  <c r="Q989" i="21"/>
  <c r="Q990" i="21"/>
  <c r="Q991" i="21"/>
  <c r="Q992" i="21"/>
  <c r="Q993" i="21"/>
  <c r="Q994" i="21"/>
  <c r="Q995" i="21"/>
  <c r="Q996" i="21"/>
  <c r="Q997" i="21"/>
  <c r="Q998" i="21"/>
  <c r="Q999" i="21"/>
  <c r="Q1000" i="21"/>
  <c r="Q1001" i="21"/>
  <c r="Q1002" i="21"/>
  <c r="Q1003" i="21"/>
  <c r="Q1004" i="21"/>
  <c r="Q1005" i="21"/>
  <c r="Q1006" i="21"/>
  <c r="Q1007" i="21"/>
  <c r="Q1008" i="21"/>
  <c r="Q1009" i="21"/>
  <c r="Q1010" i="21"/>
  <c r="Q1011" i="21"/>
  <c r="Q1012" i="21"/>
  <c r="Q1013" i="21"/>
  <c r="Q1014" i="21"/>
  <c r="Q1015" i="21"/>
  <c r="Q1016" i="21"/>
  <c r="Q1017" i="21"/>
  <c r="Q1018" i="21"/>
  <c r="Q1019" i="21"/>
  <c r="Q1020" i="21"/>
  <c r="Q1021" i="21"/>
  <c r="Q1022" i="21"/>
  <c r="Q1023" i="21"/>
  <c r="Q1024" i="21"/>
  <c r="Q1025" i="21"/>
  <c r="Q1026" i="21"/>
  <c r="Q1027" i="21"/>
  <c r="Q1028" i="21"/>
  <c r="Q1029" i="21"/>
  <c r="Q1030" i="21"/>
  <c r="Q1031" i="21"/>
  <c r="Q1032" i="21"/>
  <c r="Q1033" i="21"/>
  <c r="Q1034" i="21"/>
  <c r="Q1035" i="21"/>
  <c r="Q1036" i="21"/>
  <c r="Q1037" i="21"/>
  <c r="Q1038" i="21"/>
  <c r="Q1039" i="21"/>
  <c r="Q1040" i="21"/>
  <c r="Q1041" i="21"/>
  <c r="Q1042" i="21"/>
  <c r="Q1043" i="21"/>
  <c r="Q1044" i="21"/>
  <c r="Q1045" i="21"/>
  <c r="Q1046" i="21"/>
  <c r="Q1047" i="21"/>
  <c r="Q1048" i="21"/>
  <c r="Q1049" i="21"/>
  <c r="Q1050" i="21"/>
  <c r="Q1051" i="21"/>
  <c r="Q1052" i="21"/>
  <c r="Q1053" i="21"/>
  <c r="Q1054" i="21"/>
  <c r="Q1055" i="21"/>
  <c r="Q1056" i="21"/>
  <c r="Q1057" i="21"/>
  <c r="Q1058" i="21"/>
  <c r="Q1059" i="21"/>
  <c r="Q1060" i="21"/>
  <c r="Q1061" i="21"/>
  <c r="Q1062" i="21"/>
  <c r="Q1063" i="21"/>
  <c r="Q1064" i="21"/>
  <c r="Q1065" i="21"/>
  <c r="Q1066" i="21"/>
  <c r="Q1067" i="21"/>
  <c r="Q1068" i="21"/>
  <c r="Q1069" i="21"/>
  <c r="Q1070" i="21"/>
  <c r="Q1071" i="21"/>
  <c r="Q1072" i="21"/>
  <c r="Q1073" i="21"/>
  <c r="Q1074" i="21"/>
  <c r="Q1075" i="21"/>
  <c r="Q1076" i="21"/>
  <c r="Q1077" i="21"/>
  <c r="Q1078" i="21"/>
  <c r="Q1079" i="21"/>
  <c r="Q1080" i="21"/>
  <c r="Q1081" i="21"/>
  <c r="Q1082" i="21"/>
  <c r="Q1083" i="21"/>
  <c r="Q1084" i="21"/>
  <c r="Q1085" i="21"/>
  <c r="Q1086" i="21"/>
  <c r="Q1087" i="21"/>
  <c r="Q1088" i="21"/>
  <c r="Q1089" i="21"/>
  <c r="Q1091" i="21"/>
  <c r="Q1092" i="21"/>
  <c r="Q1098" i="21"/>
  <c r="Q1099" i="21"/>
  <c r="Q1100" i="21"/>
  <c r="Q1101" i="21"/>
  <c r="Q1102" i="21"/>
  <c r="Q1103" i="21"/>
  <c r="Q1104" i="21"/>
  <c r="Q1105" i="21"/>
  <c r="Q1106" i="21"/>
  <c r="Q1107" i="21"/>
  <c r="Q1108" i="21"/>
  <c r="Q1109" i="21"/>
  <c r="Q1110" i="21"/>
  <c r="Q1111" i="21"/>
  <c r="Q1112" i="21"/>
  <c r="Q1113" i="21"/>
  <c r="Q1114" i="21"/>
  <c r="Q1115" i="21"/>
  <c r="Q1116" i="21"/>
  <c r="Q1117" i="21"/>
  <c r="Q1118" i="21"/>
  <c r="Q1119" i="21"/>
  <c r="Q1120" i="21"/>
  <c r="Q1121" i="21"/>
  <c r="Q1122" i="21"/>
  <c r="Q1123" i="21"/>
  <c r="Q1124" i="21"/>
  <c r="Q1125" i="21"/>
  <c r="Q1126" i="21"/>
  <c r="Q1127" i="21"/>
  <c r="Q1128" i="21"/>
  <c r="Q1129" i="21"/>
  <c r="Q1130" i="21"/>
  <c r="Q1131" i="21"/>
  <c r="Q1132" i="21"/>
  <c r="Q1133" i="21"/>
  <c r="Q1134" i="21"/>
  <c r="Q1135" i="21"/>
  <c r="Q1136" i="21"/>
  <c r="Q1137" i="21"/>
  <c r="Q1138" i="21"/>
  <c r="Q1139" i="21"/>
  <c r="Q1140" i="21"/>
  <c r="Q1141" i="21"/>
  <c r="Q1142" i="21"/>
  <c r="Q1143" i="21"/>
  <c r="Q1144" i="21"/>
  <c r="Q1145" i="21"/>
  <c r="Q1146" i="21"/>
  <c r="Q1147" i="21"/>
  <c r="Q1148" i="21"/>
  <c r="Q1149" i="21"/>
  <c r="Q1150" i="21"/>
  <c r="Q1151" i="21"/>
  <c r="Q1152" i="21"/>
  <c r="Q1153" i="21"/>
  <c r="Q1154" i="21"/>
  <c r="Q1155" i="21"/>
  <c r="Q1156" i="21"/>
  <c r="Q1157" i="21"/>
  <c r="Q1158" i="21"/>
  <c r="Q1159" i="21"/>
  <c r="Q1160" i="21"/>
  <c r="Q1161" i="21"/>
  <c r="Q1162" i="21"/>
  <c r="Q1163" i="21"/>
  <c r="Q1164" i="21"/>
  <c r="Q1165" i="21"/>
  <c r="Q1166" i="21"/>
  <c r="Q1167" i="21"/>
  <c r="Q1168" i="21"/>
  <c r="Q1169" i="21"/>
  <c r="Q1170" i="21"/>
  <c r="Q1171" i="21"/>
  <c r="Q1172" i="21"/>
  <c r="Q1173" i="21"/>
  <c r="Q1174" i="21"/>
  <c r="Q1175" i="21"/>
  <c r="Q1176" i="21"/>
  <c r="Q1177" i="21"/>
  <c r="Q1178" i="21"/>
  <c r="Q1179" i="21"/>
  <c r="Q1180" i="21"/>
  <c r="Q1181" i="21"/>
  <c r="Q1182" i="21"/>
  <c r="Q1183" i="21"/>
  <c r="Q1184" i="21"/>
  <c r="Q1185" i="21"/>
  <c r="Q1186" i="21"/>
  <c r="Q1187" i="21"/>
  <c r="Q1188" i="21"/>
  <c r="Q1189" i="21"/>
  <c r="Q1190" i="21"/>
  <c r="Q1191" i="21"/>
  <c r="Q1192" i="21"/>
  <c r="Q1193" i="21"/>
  <c r="Q1194" i="21"/>
  <c r="Q1195" i="21"/>
  <c r="Q1196" i="21"/>
  <c r="Q1197" i="21"/>
  <c r="Q1198" i="21"/>
  <c r="Q1199" i="21"/>
  <c r="Q1200" i="21"/>
  <c r="Q1201" i="21"/>
  <c r="Q1202" i="21"/>
  <c r="Q1203" i="21"/>
  <c r="Q1204" i="21"/>
  <c r="Q1205" i="21"/>
  <c r="Q1206" i="21"/>
  <c r="Q1207" i="21"/>
  <c r="Q1208" i="21"/>
  <c r="Q1209" i="21"/>
  <c r="Q1210" i="21"/>
  <c r="Q1211" i="21"/>
  <c r="Q1212" i="21"/>
  <c r="Q1213" i="21"/>
  <c r="Q1214" i="21"/>
  <c r="Q1215" i="21"/>
  <c r="Q1216" i="21"/>
  <c r="Q1217" i="21"/>
  <c r="Q1218" i="21"/>
  <c r="Q1219" i="21"/>
  <c r="Q1220" i="21"/>
  <c r="Q1221" i="21"/>
  <c r="Q1222" i="21"/>
  <c r="Q1223" i="21"/>
  <c r="Q1224" i="21"/>
  <c r="Q1225" i="21"/>
  <c r="Q1226" i="21"/>
  <c r="Q1227" i="21"/>
  <c r="Q1228" i="21"/>
  <c r="Q1229" i="21"/>
  <c r="Q1230" i="21"/>
  <c r="Q1231" i="21"/>
  <c r="Q1232" i="21"/>
  <c r="Q1233" i="21"/>
  <c r="Q1234" i="21"/>
  <c r="Q1235" i="21"/>
  <c r="Q1236" i="21"/>
  <c r="Q1237" i="21"/>
  <c r="Q1238" i="21"/>
  <c r="Q1239" i="21"/>
  <c r="Q1240" i="21"/>
  <c r="Q1241" i="21"/>
  <c r="Q1242" i="21"/>
  <c r="Q1243" i="21"/>
  <c r="Q1244" i="21"/>
  <c r="Q1245" i="21"/>
  <c r="Q1246" i="21"/>
  <c r="Q1247" i="21"/>
  <c r="Q1248" i="21"/>
  <c r="Q1249" i="21"/>
  <c r="Q1250" i="21"/>
  <c r="Q1251" i="21"/>
  <c r="Q1252" i="21"/>
  <c r="Q1253" i="21"/>
  <c r="Q1254" i="21"/>
  <c r="Q1255" i="21"/>
  <c r="Q1256" i="21"/>
  <c r="Q1257" i="21"/>
  <c r="Q1258" i="21"/>
  <c r="Q1259" i="21"/>
  <c r="Q1260" i="21"/>
  <c r="Q1261" i="21"/>
  <c r="Q1262" i="21"/>
  <c r="Q1263" i="21"/>
  <c r="Q1264" i="21"/>
  <c r="Q1265" i="21"/>
  <c r="Q1266" i="21"/>
  <c r="Q1267" i="21"/>
  <c r="Q1269" i="21"/>
  <c r="Q1270" i="21"/>
  <c r="Q1276" i="21"/>
  <c r="Q1277" i="21"/>
  <c r="Q1278" i="21"/>
  <c r="Q1279" i="21"/>
  <c r="Q1280" i="21"/>
  <c r="Q1281" i="21"/>
  <c r="Q1282" i="21"/>
  <c r="Q1283" i="21"/>
  <c r="Q1284" i="21"/>
  <c r="Q1285" i="21"/>
  <c r="Q1286" i="21"/>
  <c r="Q1287" i="21"/>
  <c r="Q1288" i="21"/>
  <c r="Q1289" i="21"/>
  <c r="Q1290" i="21"/>
  <c r="Q1291" i="21"/>
  <c r="Q1292" i="21"/>
  <c r="Q1293" i="21"/>
  <c r="Q1294" i="21"/>
  <c r="Q1295" i="21"/>
  <c r="Q1296" i="21"/>
  <c r="Q1297" i="21"/>
  <c r="Q1298" i="21"/>
  <c r="Q1299" i="21"/>
  <c r="Q1300" i="21"/>
  <c r="Q1301" i="21"/>
  <c r="Q1302" i="21"/>
  <c r="Q1303" i="21"/>
  <c r="Q1304" i="21"/>
  <c r="Q1305" i="21"/>
  <c r="Q1306" i="21"/>
  <c r="Q1307" i="21"/>
  <c r="Q1308" i="21"/>
  <c r="Q1309" i="21"/>
  <c r="Q1310" i="21"/>
  <c r="Q1311" i="21"/>
  <c r="Q1312" i="21"/>
  <c r="Q1313" i="21"/>
  <c r="Q1314" i="21"/>
  <c r="Q1315" i="21"/>
  <c r="Q1316" i="21"/>
  <c r="Q1317" i="21"/>
  <c r="Q1318" i="21"/>
  <c r="Q1319" i="21"/>
  <c r="Q1320" i="21"/>
  <c r="Q1321" i="21"/>
  <c r="Q1322" i="21"/>
  <c r="Q1323" i="21"/>
  <c r="Q1324" i="21"/>
  <c r="Q1325" i="21"/>
  <c r="Q1326" i="21"/>
  <c r="Q1327" i="21"/>
  <c r="Q1328" i="21"/>
  <c r="Q1329" i="21"/>
  <c r="Q1330" i="21"/>
  <c r="Q1331" i="21"/>
  <c r="Q1332" i="21"/>
  <c r="Q1333" i="21"/>
  <c r="Q1334" i="21"/>
  <c r="Q1335" i="21"/>
  <c r="Q1336" i="21"/>
  <c r="Q1337" i="21"/>
  <c r="Q1338" i="21"/>
  <c r="Q1339" i="21"/>
  <c r="Q1340" i="21"/>
  <c r="Q1341" i="21"/>
  <c r="Q1342" i="21"/>
  <c r="Q1343" i="21"/>
  <c r="Q1344" i="21"/>
  <c r="Q1345" i="21"/>
  <c r="Q1346" i="21"/>
  <c r="Q1347" i="21"/>
  <c r="Q1348" i="21"/>
  <c r="Q1349" i="21"/>
  <c r="Q1350" i="21"/>
  <c r="Q1351" i="21"/>
  <c r="Q1352" i="21"/>
  <c r="Q1353" i="21"/>
  <c r="Q1354" i="21"/>
  <c r="Q1355" i="21"/>
  <c r="Q1356" i="21"/>
  <c r="Q1357" i="21"/>
  <c r="Q1358" i="21"/>
  <c r="Q1359" i="21"/>
  <c r="Q1360" i="21"/>
  <c r="Q1361" i="21"/>
  <c r="Q1362" i="21"/>
  <c r="Q1363" i="21"/>
  <c r="Q1364" i="21"/>
  <c r="Q1365" i="21"/>
  <c r="Q1366" i="21"/>
  <c r="Q1367" i="21"/>
  <c r="Q1368" i="21"/>
  <c r="Q1369" i="21"/>
  <c r="Q1370" i="21"/>
  <c r="Q1371" i="21"/>
  <c r="Q1372" i="21"/>
  <c r="Q1373" i="21"/>
  <c r="Q1374" i="21"/>
  <c r="Q1375" i="21"/>
  <c r="Q1376" i="21"/>
  <c r="Q1377" i="21"/>
  <c r="Q1378" i="21"/>
  <c r="Q1379" i="21"/>
  <c r="Q1380" i="21"/>
  <c r="Q1381" i="21"/>
  <c r="Q1382" i="21"/>
  <c r="Q1383" i="21"/>
  <c r="Q1384" i="21"/>
  <c r="Q1385" i="21"/>
  <c r="Q1386" i="21"/>
  <c r="Q1387" i="21"/>
  <c r="Q1388" i="21"/>
  <c r="Q1389" i="21"/>
  <c r="Q1390" i="21"/>
  <c r="Q1391" i="21"/>
  <c r="Q1392" i="21"/>
  <c r="Q1393" i="21"/>
  <c r="Q1394" i="21"/>
  <c r="Q1395" i="21"/>
  <c r="Q1396" i="21"/>
  <c r="Q1397" i="21"/>
  <c r="Q1398" i="21"/>
  <c r="Q1399" i="21"/>
  <c r="Q1400" i="21"/>
  <c r="Q1401" i="21"/>
  <c r="Q1402" i="21"/>
  <c r="Q1403" i="21"/>
  <c r="Q1404" i="21"/>
  <c r="Q1405" i="21"/>
  <c r="Q1406" i="21"/>
  <c r="Q1407" i="21"/>
  <c r="Q1408" i="21"/>
  <c r="Q1409" i="21"/>
  <c r="Q1410" i="21"/>
  <c r="Q1411" i="21"/>
  <c r="Q1412" i="21"/>
  <c r="Q1413" i="21"/>
  <c r="Q1414" i="21"/>
  <c r="Q1415" i="21"/>
  <c r="Q1417" i="21"/>
  <c r="Q1418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556" i="21"/>
  <c r="Q554" i="21"/>
  <c r="Q498" i="21"/>
  <c r="Q497" i="21"/>
  <c r="Q496" i="21"/>
  <c r="Q495" i="21"/>
  <c r="Q494" i="21"/>
  <c r="Q493" i="21"/>
  <c r="Q492" i="21"/>
  <c r="Q491" i="21"/>
  <c r="Q490" i="21"/>
  <c r="Q489" i="21"/>
  <c r="Q488" i="21"/>
  <c r="Q431" i="21"/>
  <c r="Q433" i="21"/>
  <c r="Q432" i="21"/>
  <c r="Q429" i="21"/>
  <c r="Q428" i="21"/>
  <c r="Q426" i="21"/>
  <c r="Q424" i="21"/>
  <c r="Q388" i="21"/>
  <c r="Q358" i="21"/>
  <c r="Q357" i="21"/>
  <c r="Q356" i="21"/>
  <c r="Q346" i="21"/>
  <c r="Q319" i="21"/>
  <c r="Q318" i="21"/>
  <c r="Q317" i="21"/>
  <c r="Q260" i="21"/>
  <c r="Q259" i="21"/>
  <c r="Q258" i="21"/>
  <c r="Q257" i="21"/>
  <c r="Q217" i="21"/>
  <c r="Q216" i="21"/>
  <c r="Q215" i="21"/>
  <c r="Q183" i="21"/>
  <c r="Q177" i="21"/>
  <c r="Q146" i="21"/>
  <c r="Q145" i="21"/>
  <c r="Q144" i="21"/>
  <c r="Q140" i="21"/>
  <c r="Q111" i="21"/>
  <c r="P109" i="21"/>
  <c r="P105" i="21"/>
  <c r="P101" i="21"/>
  <c r="P96" i="21"/>
  <c r="P92" i="21"/>
  <c r="E1417" i="21"/>
  <c r="F1417" i="21"/>
  <c r="G1417" i="21"/>
  <c r="H1417" i="21"/>
  <c r="I1417" i="21"/>
  <c r="J1417" i="21"/>
  <c r="K1417" i="21"/>
  <c r="L1417" i="21"/>
  <c r="M1417" i="21"/>
  <c r="N1417" i="21"/>
  <c r="O1417" i="21"/>
  <c r="P1417" i="21"/>
  <c r="E1418" i="21"/>
  <c r="F1418" i="21"/>
  <c r="G1418" i="21"/>
  <c r="H1418" i="21"/>
  <c r="I1418" i="21"/>
  <c r="J1418" i="21"/>
  <c r="K1418" i="21"/>
  <c r="L1418" i="21"/>
  <c r="M1418" i="21"/>
  <c r="N1418" i="21"/>
  <c r="O1418" i="21"/>
  <c r="P1418" i="21"/>
  <c r="R1417" i="21"/>
  <c r="D1418" i="21"/>
  <c r="D1417" i="21"/>
  <c r="P1270" i="21"/>
  <c r="O1270" i="21"/>
  <c r="N1270" i="21"/>
  <c r="M1270" i="21"/>
  <c r="L1270" i="21"/>
  <c r="K1270" i="21"/>
  <c r="J1270" i="21"/>
  <c r="I1270" i="21"/>
  <c r="H1270" i="21"/>
  <c r="G1270" i="21"/>
  <c r="F1270" i="21"/>
  <c r="E1270" i="21"/>
  <c r="P1269" i="21"/>
  <c r="O1269" i="21"/>
  <c r="N1269" i="21"/>
  <c r="M1269" i="21"/>
  <c r="L1269" i="21"/>
  <c r="K1269" i="21"/>
  <c r="J1269" i="21"/>
  <c r="I1269" i="21"/>
  <c r="H1269" i="21"/>
  <c r="G1269" i="21"/>
  <c r="F1269" i="21"/>
  <c r="E1269" i="21"/>
  <c r="R1269" i="21"/>
  <c r="D1270" i="21"/>
  <c r="D1269" i="21"/>
  <c r="E1091" i="21"/>
  <c r="F1091" i="21"/>
  <c r="G1091" i="21"/>
  <c r="H1091" i="21"/>
  <c r="I1091" i="21"/>
  <c r="J1091" i="21"/>
  <c r="K1091" i="21"/>
  <c r="L1091" i="21"/>
  <c r="M1091" i="21"/>
  <c r="N1091" i="21"/>
  <c r="O1091" i="21"/>
  <c r="P1091" i="21"/>
  <c r="E1092" i="21"/>
  <c r="F1092" i="21"/>
  <c r="G1092" i="21"/>
  <c r="H1092" i="21"/>
  <c r="I1092" i="21"/>
  <c r="J1092" i="21"/>
  <c r="K1092" i="21"/>
  <c r="L1092" i="21"/>
  <c r="M1092" i="21"/>
  <c r="N1092" i="21"/>
  <c r="O1092" i="21"/>
  <c r="P1092" i="21"/>
  <c r="R1091" i="21"/>
  <c r="D1092" i="21"/>
  <c r="D1091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1" i="21"/>
  <c r="X52" i="21"/>
  <c r="X53" i="21"/>
  <c r="X54" i="21"/>
  <c r="X55" i="21"/>
  <c r="X56" i="21"/>
  <c r="X57" i="21"/>
  <c r="X58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R75" i="21"/>
  <c r="AA75" i="21"/>
  <c r="AB75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AA76" i="21"/>
  <c r="AB76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R78" i="21"/>
  <c r="AA78" i="21"/>
  <c r="AB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AA79" i="21"/>
  <c r="AB79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R81" i="21"/>
  <c r="AA81" i="21"/>
  <c r="AB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AA82" i="21"/>
  <c r="AB82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R84" i="21"/>
  <c r="AA84" i="21"/>
  <c r="AB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AA85" i="21"/>
  <c r="AB85" i="21"/>
  <c r="D92" i="21"/>
  <c r="E92" i="21"/>
  <c r="F92" i="21"/>
  <c r="G92" i="21"/>
  <c r="H92" i="21"/>
  <c r="I92" i="21"/>
  <c r="J92" i="21"/>
  <c r="K92" i="21"/>
  <c r="L92" i="21"/>
  <c r="M92" i="21"/>
  <c r="N92" i="21"/>
  <c r="O92" i="21"/>
  <c r="R92" i="21"/>
  <c r="AA92" i="21"/>
  <c r="AB92" i="21"/>
  <c r="D96" i="21"/>
  <c r="E96" i="21"/>
  <c r="F96" i="21"/>
  <c r="G96" i="21"/>
  <c r="H96" i="21"/>
  <c r="I96" i="21"/>
  <c r="J96" i="21"/>
  <c r="K96" i="21"/>
  <c r="L96" i="21"/>
  <c r="M96" i="21"/>
  <c r="N96" i="21"/>
  <c r="O96" i="21"/>
  <c r="R96" i="21"/>
  <c r="AA96" i="21"/>
  <c r="AB96" i="21"/>
  <c r="D101" i="21"/>
  <c r="E101" i="21"/>
  <c r="F101" i="21"/>
  <c r="G101" i="21"/>
  <c r="H101" i="21"/>
  <c r="I101" i="21"/>
  <c r="J101" i="21"/>
  <c r="K101" i="21"/>
  <c r="L101" i="21"/>
  <c r="M101" i="21"/>
  <c r="N101" i="21"/>
  <c r="O101" i="21"/>
  <c r="R101" i="21"/>
  <c r="AA101" i="21"/>
  <c r="AB101" i="21"/>
  <c r="D105" i="21"/>
  <c r="E105" i="21"/>
  <c r="F105" i="21"/>
  <c r="G105" i="21"/>
  <c r="H105" i="21"/>
  <c r="I105" i="21"/>
  <c r="J105" i="21"/>
  <c r="K105" i="21"/>
  <c r="L105" i="21"/>
  <c r="M105" i="21"/>
  <c r="N105" i="21"/>
  <c r="O105" i="21"/>
  <c r="R105" i="21"/>
  <c r="AA105" i="21"/>
  <c r="AB105" i="21"/>
  <c r="D109" i="21"/>
  <c r="E109" i="21"/>
  <c r="F109" i="21"/>
  <c r="G109" i="21"/>
  <c r="H109" i="21"/>
  <c r="I109" i="21"/>
  <c r="J109" i="21"/>
  <c r="K109" i="21"/>
  <c r="L109" i="21"/>
  <c r="M109" i="21"/>
  <c r="N109" i="21"/>
  <c r="O109" i="21"/>
  <c r="R109" i="21"/>
  <c r="AA109" i="21"/>
  <c r="AB109" i="21"/>
  <c r="X127" i="21"/>
  <c r="X128" i="21"/>
  <c r="X129" i="21"/>
  <c r="X130" i="21"/>
  <c r="X131" i="21"/>
  <c r="X132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R134" i="21"/>
  <c r="AA134" i="21"/>
  <c r="AB134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AA135" i="21"/>
  <c r="AB135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R137" i="21"/>
  <c r="AA137" i="21"/>
  <c r="AB137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AA138" i="21"/>
  <c r="AB138" i="21"/>
  <c r="X155" i="21"/>
  <c r="X156" i="21"/>
  <c r="X157" i="21"/>
  <c r="X158" i="21"/>
  <c r="X159" i="21"/>
  <c r="X160" i="21"/>
  <c r="X161" i="21"/>
  <c r="X162" i="21"/>
  <c r="X163" i="21"/>
  <c r="X164" i="21"/>
  <c r="X165" i="21"/>
  <c r="X166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R167" i="21"/>
  <c r="AB167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AB168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R175" i="21"/>
  <c r="AB175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R181" i="21"/>
  <c r="AB181" i="21"/>
  <c r="V186" i="21"/>
  <c r="T187" i="21"/>
  <c r="U187" i="21"/>
  <c r="V187" i="21"/>
  <c r="V188" i="21"/>
  <c r="X192" i="21"/>
  <c r="X193" i="21"/>
  <c r="X194" i="21"/>
  <c r="X195" i="21"/>
  <c r="X196" i="21"/>
  <c r="X197" i="21"/>
  <c r="X198" i="21"/>
  <c r="X199" i="21"/>
  <c r="X200" i="21"/>
  <c r="X201" i="21"/>
  <c r="X202" i="21"/>
  <c r="X203" i="21"/>
  <c r="X204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R205" i="21"/>
  <c r="AA205" i="21"/>
  <c r="AB205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AA206" i="21"/>
  <c r="AB206" i="21"/>
  <c r="D213" i="21"/>
  <c r="E213" i="21"/>
  <c r="F213" i="21"/>
  <c r="G213" i="21"/>
  <c r="H213" i="21"/>
  <c r="I213" i="21"/>
  <c r="J213" i="21"/>
  <c r="K213" i="21"/>
  <c r="L213" i="21"/>
  <c r="M213" i="21"/>
  <c r="N213" i="21"/>
  <c r="O213" i="21"/>
  <c r="P213" i="21"/>
  <c r="R213" i="21"/>
  <c r="AA213" i="21"/>
  <c r="AB213" i="21"/>
  <c r="D231" i="21"/>
  <c r="E231" i="21"/>
  <c r="F231" i="21"/>
  <c r="G231" i="21"/>
  <c r="H231" i="21"/>
  <c r="I231" i="21"/>
  <c r="J231" i="21"/>
  <c r="K231" i="21"/>
  <c r="L231" i="21"/>
  <c r="M231" i="21"/>
  <c r="N231" i="21"/>
  <c r="O231" i="21"/>
  <c r="P231" i="21"/>
  <c r="R231" i="21"/>
  <c r="AA231" i="21"/>
  <c r="AB231" i="21"/>
  <c r="D236" i="21"/>
  <c r="E236" i="21"/>
  <c r="F236" i="21"/>
  <c r="G236" i="21"/>
  <c r="H236" i="21"/>
  <c r="I236" i="21"/>
  <c r="J236" i="21"/>
  <c r="K236" i="21"/>
  <c r="L236" i="21"/>
  <c r="M236" i="21"/>
  <c r="N236" i="21"/>
  <c r="O236" i="21"/>
  <c r="P236" i="21"/>
  <c r="R236" i="21"/>
  <c r="AA236" i="21"/>
  <c r="AB236" i="21"/>
  <c r="D241" i="21"/>
  <c r="E241" i="21"/>
  <c r="F241" i="21"/>
  <c r="G241" i="21"/>
  <c r="H241" i="21"/>
  <c r="I241" i="21"/>
  <c r="J241" i="21"/>
  <c r="K241" i="21"/>
  <c r="L241" i="21"/>
  <c r="M241" i="21"/>
  <c r="N241" i="21"/>
  <c r="O241" i="21"/>
  <c r="P241" i="21"/>
  <c r="R241" i="21"/>
  <c r="AA241" i="21"/>
  <c r="AB241" i="21"/>
  <c r="D246" i="21"/>
  <c r="E246" i="21"/>
  <c r="F246" i="21"/>
  <c r="G246" i="21"/>
  <c r="H246" i="21"/>
  <c r="I246" i="21"/>
  <c r="J246" i="21"/>
  <c r="K246" i="21"/>
  <c r="L246" i="21"/>
  <c r="M246" i="21"/>
  <c r="N246" i="21"/>
  <c r="O246" i="21"/>
  <c r="P246" i="21"/>
  <c r="R246" i="21"/>
  <c r="AA246" i="21"/>
  <c r="AB246" i="21"/>
  <c r="D251" i="21"/>
  <c r="E251" i="21"/>
  <c r="F251" i="21"/>
  <c r="G251" i="21"/>
  <c r="H251" i="21"/>
  <c r="I251" i="21"/>
  <c r="J251" i="21"/>
  <c r="K251" i="21"/>
  <c r="L251" i="21"/>
  <c r="M251" i="21"/>
  <c r="N251" i="21"/>
  <c r="O251" i="21"/>
  <c r="P251" i="21"/>
  <c r="R251" i="21"/>
  <c r="AA251" i="21"/>
  <c r="AB251" i="21"/>
  <c r="D255" i="21"/>
  <c r="E255" i="21"/>
  <c r="F255" i="21"/>
  <c r="G255" i="21"/>
  <c r="H255" i="21"/>
  <c r="I255" i="21"/>
  <c r="J255" i="21"/>
  <c r="K255" i="21"/>
  <c r="L255" i="21"/>
  <c r="M255" i="21"/>
  <c r="N255" i="21"/>
  <c r="O255" i="21"/>
  <c r="P255" i="21"/>
  <c r="R255" i="21"/>
  <c r="AA255" i="21"/>
  <c r="AB255" i="21"/>
  <c r="X268" i="21"/>
  <c r="X269" i="21"/>
  <c r="X270" i="21"/>
  <c r="X271" i="21"/>
  <c r="X272" i="21"/>
  <c r="X273" i="21"/>
  <c r="X274" i="21"/>
  <c r="X275" i="21"/>
  <c r="X276" i="21"/>
  <c r="X277" i="21"/>
  <c r="X278" i="21"/>
  <c r="X279" i="21"/>
  <c r="X280" i="21"/>
  <c r="X281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R282" i="21"/>
  <c r="AA282" i="21"/>
  <c r="AB282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AA283" i="21"/>
  <c r="AB283" i="21"/>
  <c r="X292" i="21"/>
  <c r="X293" i="21"/>
  <c r="X294" i="21"/>
  <c r="X295" i="21"/>
  <c r="X296" i="21"/>
  <c r="X297" i="21"/>
  <c r="X298" i="21"/>
  <c r="X299" i="21"/>
  <c r="X300" i="21"/>
  <c r="X301" i="21"/>
  <c r="X302" i="21"/>
  <c r="D303" i="21"/>
  <c r="E303" i="21"/>
  <c r="F303" i="21"/>
  <c r="G303" i="21"/>
  <c r="H303" i="21"/>
  <c r="I303" i="21"/>
  <c r="J303" i="21"/>
  <c r="K303" i="21"/>
  <c r="L303" i="21"/>
  <c r="M303" i="21"/>
  <c r="N303" i="21"/>
  <c r="O303" i="21"/>
  <c r="P303" i="21"/>
  <c r="R303" i="21"/>
  <c r="AA303" i="21"/>
  <c r="AB303" i="21"/>
  <c r="D304" i="21"/>
  <c r="E304" i="21"/>
  <c r="F304" i="21"/>
  <c r="G304" i="21"/>
  <c r="H304" i="21"/>
  <c r="I304" i="21"/>
  <c r="J304" i="21"/>
  <c r="K304" i="21"/>
  <c r="L304" i="21"/>
  <c r="M304" i="21"/>
  <c r="N304" i="21"/>
  <c r="O304" i="21"/>
  <c r="P304" i="21"/>
  <c r="AA304" i="21"/>
  <c r="AB304" i="21"/>
  <c r="D312" i="21"/>
  <c r="E312" i="21"/>
  <c r="F312" i="21"/>
  <c r="G312" i="21"/>
  <c r="H312" i="21"/>
  <c r="I312" i="21"/>
  <c r="J312" i="21"/>
  <c r="K312" i="21"/>
  <c r="L312" i="21"/>
  <c r="M312" i="21"/>
  <c r="N312" i="21"/>
  <c r="O312" i="21"/>
  <c r="P312" i="21"/>
  <c r="R312" i="21"/>
  <c r="AA312" i="21"/>
  <c r="AB312" i="21"/>
  <c r="D313" i="21"/>
  <c r="E313" i="21"/>
  <c r="F313" i="21"/>
  <c r="G313" i="21"/>
  <c r="H313" i="21"/>
  <c r="I313" i="21"/>
  <c r="J313" i="21"/>
  <c r="K313" i="21"/>
  <c r="L313" i="21"/>
  <c r="M313" i="21"/>
  <c r="N313" i="21"/>
  <c r="O313" i="21"/>
  <c r="P313" i="21"/>
  <c r="AA313" i="21"/>
  <c r="AB313" i="21"/>
  <c r="X327" i="21"/>
  <c r="X328" i="21"/>
  <c r="X329" i="21"/>
  <c r="X330" i="21"/>
  <c r="X331" i="21"/>
  <c r="X332" i="21"/>
  <c r="X333" i="21"/>
  <c r="X334" i="21"/>
  <c r="X335" i="21"/>
  <c r="X336" i="21"/>
  <c r="X337" i="21"/>
  <c r="X338" i="21"/>
  <c r="X339" i="21"/>
  <c r="D340" i="21"/>
  <c r="E340" i="21"/>
  <c r="F340" i="21"/>
  <c r="G340" i="21"/>
  <c r="H340" i="21"/>
  <c r="I340" i="21"/>
  <c r="J340" i="21"/>
  <c r="K340" i="21"/>
  <c r="L340" i="21"/>
  <c r="M340" i="21"/>
  <c r="N340" i="21"/>
  <c r="O340" i="21"/>
  <c r="P340" i="21"/>
  <c r="R340" i="21"/>
  <c r="AB340" i="21"/>
  <c r="D341" i="21"/>
  <c r="E341" i="21"/>
  <c r="E342" i="21"/>
  <c r="F341" i="21"/>
  <c r="G341" i="21"/>
  <c r="H341" i="21"/>
  <c r="I341" i="21"/>
  <c r="J341" i="21"/>
  <c r="K341" i="21"/>
  <c r="L341" i="21"/>
  <c r="M341" i="21"/>
  <c r="N341" i="21"/>
  <c r="O341" i="21"/>
  <c r="P341" i="21"/>
  <c r="AB341" i="21"/>
  <c r="D342" i="21"/>
  <c r="F342" i="21"/>
  <c r="G342" i="21"/>
  <c r="H342" i="21"/>
  <c r="I342" i="21"/>
  <c r="J342" i="21"/>
  <c r="K342" i="21"/>
  <c r="L342" i="21"/>
  <c r="M342" i="21"/>
  <c r="N342" i="21"/>
  <c r="O342" i="21"/>
  <c r="P342" i="21"/>
  <c r="AB342" i="21"/>
  <c r="D350" i="21"/>
  <c r="E350" i="21"/>
  <c r="F350" i="21"/>
  <c r="G350" i="21"/>
  <c r="H350" i="21"/>
  <c r="I350" i="21"/>
  <c r="J350" i="21"/>
  <c r="K350" i="21"/>
  <c r="L350" i="21"/>
  <c r="M350" i="21"/>
  <c r="N350" i="21"/>
  <c r="O350" i="21"/>
  <c r="P350" i="21"/>
  <c r="R350" i="21"/>
  <c r="AB350" i="21"/>
  <c r="D354" i="21"/>
  <c r="E354" i="21"/>
  <c r="F354" i="21"/>
  <c r="G354" i="21"/>
  <c r="H354" i="21"/>
  <c r="I354" i="21"/>
  <c r="J354" i="21"/>
  <c r="K354" i="21"/>
  <c r="L354" i="21"/>
  <c r="M354" i="21"/>
  <c r="N354" i="21"/>
  <c r="O354" i="21"/>
  <c r="P354" i="21"/>
  <c r="R354" i="21"/>
  <c r="AB354" i="21"/>
  <c r="X367" i="21"/>
  <c r="X368" i="21"/>
  <c r="X369" i="21"/>
  <c r="X370" i="21"/>
  <c r="X371" i="21"/>
  <c r="X372" i="21"/>
  <c r="X373" i="21"/>
  <c r="X374" i="21"/>
  <c r="X375" i="21"/>
  <c r="X376" i="21"/>
  <c r="X377" i="21"/>
  <c r="X378" i="21"/>
  <c r="X379" i="21"/>
  <c r="X380" i="21"/>
  <c r="X381" i="21"/>
  <c r="D382" i="21"/>
  <c r="E382" i="21"/>
  <c r="F382" i="21"/>
  <c r="G382" i="21"/>
  <c r="H382" i="21"/>
  <c r="I382" i="21"/>
  <c r="J382" i="21"/>
  <c r="K382" i="21"/>
  <c r="L382" i="21"/>
  <c r="M382" i="21"/>
  <c r="N382" i="21"/>
  <c r="O382" i="21"/>
  <c r="P382" i="21"/>
  <c r="R382" i="21"/>
  <c r="AA382" i="21"/>
  <c r="AB382" i="21"/>
  <c r="D383" i="21"/>
  <c r="E383" i="21"/>
  <c r="F383" i="21"/>
  <c r="G383" i="21"/>
  <c r="H383" i="21"/>
  <c r="I383" i="21"/>
  <c r="J383" i="21"/>
  <c r="K383" i="21"/>
  <c r="L383" i="21"/>
  <c r="L384" i="21"/>
  <c r="M383" i="21"/>
  <c r="N383" i="21"/>
  <c r="O383" i="21"/>
  <c r="P383" i="21"/>
  <c r="AA383" i="21"/>
  <c r="AA384" i="21"/>
  <c r="AB383" i="21"/>
  <c r="D384" i="21"/>
  <c r="E384" i="21"/>
  <c r="F384" i="21"/>
  <c r="G384" i="21"/>
  <c r="H384" i="21"/>
  <c r="I384" i="21"/>
  <c r="J384" i="21"/>
  <c r="K384" i="21"/>
  <c r="M384" i="21"/>
  <c r="N384" i="21"/>
  <c r="O384" i="21"/>
  <c r="P384" i="21"/>
  <c r="AB384" i="21"/>
  <c r="D401" i="21"/>
  <c r="E401" i="21"/>
  <c r="F401" i="21"/>
  <c r="G401" i="21"/>
  <c r="H401" i="21"/>
  <c r="I401" i="21"/>
  <c r="J401" i="21"/>
  <c r="K401" i="21"/>
  <c r="L401" i="21"/>
  <c r="M401" i="21"/>
  <c r="N401" i="21"/>
  <c r="O401" i="21"/>
  <c r="P401" i="21"/>
  <c r="R401" i="21"/>
  <c r="AA401" i="21"/>
  <c r="AB401" i="21"/>
  <c r="D405" i="21"/>
  <c r="E405" i="21"/>
  <c r="F405" i="21"/>
  <c r="G405" i="21"/>
  <c r="H405" i="21"/>
  <c r="I405" i="21"/>
  <c r="J405" i="21"/>
  <c r="K405" i="21"/>
  <c r="L405" i="21"/>
  <c r="M405" i="21"/>
  <c r="N405" i="21"/>
  <c r="O405" i="21"/>
  <c r="P405" i="21"/>
  <c r="R405" i="21"/>
  <c r="AA405" i="21"/>
  <c r="AB405" i="21"/>
  <c r="D410" i="21"/>
  <c r="E410" i="21"/>
  <c r="F410" i="21"/>
  <c r="G410" i="21"/>
  <c r="H410" i="21"/>
  <c r="I410" i="21"/>
  <c r="J410" i="21"/>
  <c r="K410" i="21"/>
  <c r="L410" i="21"/>
  <c r="M410" i="21"/>
  <c r="N410" i="21"/>
  <c r="O410" i="21"/>
  <c r="P410" i="21"/>
  <c r="R410" i="21"/>
  <c r="AA410" i="21"/>
  <c r="AB410" i="21"/>
  <c r="D414" i="21"/>
  <c r="E414" i="21"/>
  <c r="F414" i="21"/>
  <c r="G414" i="21"/>
  <c r="H414" i="21"/>
  <c r="I414" i="21"/>
  <c r="J414" i="21"/>
  <c r="K414" i="21"/>
  <c r="L414" i="21"/>
  <c r="M414" i="21"/>
  <c r="N414" i="21"/>
  <c r="O414" i="21"/>
  <c r="P414" i="21"/>
  <c r="R414" i="21"/>
  <c r="AA414" i="21"/>
  <c r="AB414" i="21"/>
  <c r="D418" i="21"/>
  <c r="E418" i="21"/>
  <c r="F418" i="21"/>
  <c r="G418" i="21"/>
  <c r="H418" i="21"/>
  <c r="I418" i="21"/>
  <c r="J418" i="21"/>
  <c r="K418" i="21"/>
  <c r="L418" i="21"/>
  <c r="M418" i="21"/>
  <c r="N418" i="21"/>
  <c r="O418" i="21"/>
  <c r="P418" i="21"/>
  <c r="R418" i="21"/>
  <c r="AA418" i="21"/>
  <c r="AB418" i="21"/>
  <c r="D422" i="21"/>
  <c r="E422" i="21"/>
  <c r="F422" i="21"/>
  <c r="G422" i="21"/>
  <c r="H422" i="21"/>
  <c r="I422" i="21"/>
  <c r="J422" i="21"/>
  <c r="K422" i="21"/>
  <c r="L422" i="21"/>
  <c r="M422" i="21"/>
  <c r="N422" i="21"/>
  <c r="O422" i="21"/>
  <c r="P422" i="21"/>
  <c r="R422" i="21"/>
  <c r="AA422" i="21"/>
  <c r="AB422" i="21"/>
  <c r="X442" i="21"/>
  <c r="X443" i="21"/>
  <c r="X444" i="21"/>
  <c r="X445" i="21"/>
  <c r="X446" i="21"/>
  <c r="X447" i="21"/>
  <c r="X448" i="21"/>
  <c r="X449" i="21"/>
  <c r="X450" i="21"/>
  <c r="X451" i="21"/>
  <c r="X452" i="21"/>
  <c r="X453" i="21"/>
  <c r="X454" i="21"/>
  <c r="X455" i="21"/>
  <c r="X456" i="21"/>
  <c r="D457" i="21"/>
  <c r="E457" i="21"/>
  <c r="F457" i="21"/>
  <c r="G457" i="21"/>
  <c r="H457" i="21"/>
  <c r="I457" i="21"/>
  <c r="J457" i="21"/>
  <c r="K457" i="21"/>
  <c r="L457" i="21"/>
  <c r="M457" i="21"/>
  <c r="N457" i="21"/>
  <c r="O457" i="21"/>
  <c r="P457" i="21"/>
  <c r="R457" i="21"/>
  <c r="AA457" i="21"/>
  <c r="AB457" i="21"/>
  <c r="D458" i="21"/>
  <c r="E458" i="21"/>
  <c r="F458" i="21"/>
  <c r="G458" i="21"/>
  <c r="H458" i="21"/>
  <c r="I458" i="21"/>
  <c r="J458" i="21"/>
  <c r="K458" i="21"/>
  <c r="L458" i="21"/>
  <c r="M458" i="21"/>
  <c r="N458" i="21"/>
  <c r="O458" i="21"/>
  <c r="P458" i="21"/>
  <c r="AA458" i="21"/>
  <c r="AB458" i="21"/>
  <c r="D459" i="21"/>
  <c r="E459" i="21"/>
  <c r="F459" i="21"/>
  <c r="G459" i="21"/>
  <c r="H459" i="21"/>
  <c r="I459" i="21"/>
  <c r="J459" i="21"/>
  <c r="K459" i="21"/>
  <c r="L459" i="21"/>
  <c r="M459" i="21"/>
  <c r="N459" i="21"/>
  <c r="O459" i="21"/>
  <c r="P459" i="21"/>
  <c r="AA459" i="21"/>
  <c r="AB459" i="21"/>
  <c r="D486" i="21"/>
  <c r="E486" i="21"/>
  <c r="F486" i="21"/>
  <c r="G486" i="21"/>
  <c r="H486" i="21"/>
  <c r="I486" i="21"/>
  <c r="J486" i="21"/>
  <c r="K486" i="21"/>
  <c r="L486" i="21"/>
  <c r="M486" i="21"/>
  <c r="N486" i="21"/>
  <c r="O486" i="21"/>
  <c r="P486" i="21"/>
  <c r="R486" i="21"/>
  <c r="AA486" i="21"/>
  <c r="AB486" i="21"/>
  <c r="D487" i="21"/>
  <c r="E487" i="21"/>
  <c r="F487" i="21"/>
  <c r="G487" i="21"/>
  <c r="H487" i="21"/>
  <c r="I487" i="21"/>
  <c r="J487" i="21"/>
  <c r="K487" i="21"/>
  <c r="L487" i="21"/>
  <c r="M487" i="21"/>
  <c r="N487" i="21"/>
  <c r="O487" i="21"/>
  <c r="P487" i="21"/>
  <c r="AA487" i="21"/>
  <c r="AB487" i="21"/>
  <c r="D506" i="21"/>
  <c r="E506" i="21"/>
  <c r="F506" i="21"/>
  <c r="G506" i="21"/>
  <c r="H506" i="21"/>
  <c r="I506" i="21"/>
  <c r="J506" i="21"/>
  <c r="K506" i="21"/>
  <c r="L506" i="21"/>
  <c r="M506" i="21"/>
  <c r="N506" i="21"/>
  <c r="O506" i="21"/>
  <c r="P506" i="21"/>
  <c r="R506" i="21"/>
  <c r="AA506" i="21"/>
  <c r="AB506" i="21"/>
  <c r="D507" i="21"/>
  <c r="E507" i="21"/>
  <c r="F507" i="21"/>
  <c r="G507" i="21"/>
  <c r="H507" i="21"/>
  <c r="I507" i="21"/>
  <c r="J507" i="21"/>
  <c r="K507" i="21"/>
  <c r="L507" i="21"/>
  <c r="M507" i="21"/>
  <c r="N507" i="21"/>
  <c r="O507" i="21"/>
  <c r="P507" i="21"/>
  <c r="AA507" i="21"/>
  <c r="AB507" i="21"/>
  <c r="D512" i="21"/>
  <c r="E512" i="21"/>
  <c r="F512" i="21"/>
  <c r="G512" i="21"/>
  <c r="H512" i="21"/>
  <c r="I512" i="21"/>
  <c r="J512" i="21"/>
  <c r="K512" i="21"/>
  <c r="L512" i="21"/>
  <c r="M512" i="21"/>
  <c r="N512" i="21"/>
  <c r="O512" i="21"/>
  <c r="P512" i="21"/>
  <c r="R512" i="21"/>
  <c r="AA512" i="21"/>
  <c r="AB512" i="21"/>
  <c r="D520" i="21"/>
  <c r="E520" i="21"/>
  <c r="F520" i="21"/>
  <c r="G520" i="21"/>
  <c r="H520" i="21"/>
  <c r="I520" i="21"/>
  <c r="J520" i="21"/>
  <c r="K520" i="21"/>
  <c r="L520" i="21"/>
  <c r="M520" i="21"/>
  <c r="N520" i="21"/>
  <c r="O520" i="21"/>
  <c r="P520" i="21"/>
  <c r="R520" i="21"/>
  <c r="AA520" i="21"/>
  <c r="AB520" i="21"/>
  <c r="D521" i="21"/>
  <c r="E521" i="21"/>
  <c r="F521" i="21"/>
  <c r="G521" i="21"/>
  <c r="H521" i="21"/>
  <c r="I521" i="21"/>
  <c r="J521" i="21"/>
  <c r="K521" i="21"/>
  <c r="L521" i="21"/>
  <c r="M521" i="21"/>
  <c r="N521" i="21"/>
  <c r="O521" i="21"/>
  <c r="P521" i="21"/>
  <c r="AA521" i="21"/>
  <c r="AB521" i="21"/>
  <c r="D525" i="21"/>
  <c r="E525" i="21"/>
  <c r="F525" i="21"/>
  <c r="G525" i="21"/>
  <c r="H525" i="21"/>
  <c r="I525" i="21"/>
  <c r="J525" i="21"/>
  <c r="K525" i="21"/>
  <c r="L525" i="21"/>
  <c r="M525" i="21"/>
  <c r="N525" i="21"/>
  <c r="O525" i="21"/>
  <c r="P525" i="21"/>
  <c r="R525" i="21"/>
  <c r="AA525" i="21"/>
  <c r="AB525" i="21"/>
  <c r="V541" i="21"/>
  <c r="D543" i="21"/>
  <c r="E543" i="21"/>
  <c r="F543" i="21"/>
  <c r="G543" i="21"/>
  <c r="H543" i="21"/>
  <c r="I543" i="21"/>
  <c r="J543" i="21"/>
  <c r="K543" i="21"/>
  <c r="L543" i="21"/>
  <c r="M543" i="21"/>
  <c r="N543" i="21"/>
  <c r="O543" i="21"/>
  <c r="P543" i="21"/>
  <c r="R543" i="21"/>
  <c r="AA543" i="21"/>
  <c r="AB543" i="21"/>
  <c r="D544" i="21"/>
  <c r="E544" i="21"/>
  <c r="F544" i="21"/>
  <c r="G544" i="21"/>
  <c r="H544" i="21"/>
  <c r="I544" i="21"/>
  <c r="J544" i="21"/>
  <c r="K544" i="21"/>
  <c r="L544" i="21"/>
  <c r="M544" i="21"/>
  <c r="N544" i="21"/>
  <c r="O544" i="21"/>
  <c r="P544" i="21"/>
  <c r="AA544" i="21"/>
  <c r="AB544" i="21"/>
  <c r="D551" i="21"/>
  <c r="E551" i="21"/>
  <c r="F551" i="21"/>
  <c r="G551" i="21"/>
  <c r="H551" i="21"/>
  <c r="I551" i="21"/>
  <c r="J551" i="21"/>
  <c r="K551" i="21"/>
  <c r="L551" i="21"/>
  <c r="M551" i="21"/>
  <c r="N551" i="21"/>
  <c r="O551" i="21"/>
  <c r="P551" i="21"/>
  <c r="R551" i="21"/>
  <c r="AA551" i="21"/>
  <c r="AB551" i="21"/>
  <c r="D552" i="21"/>
  <c r="E552" i="21"/>
  <c r="F552" i="21"/>
  <c r="G552" i="21"/>
  <c r="H552" i="21"/>
  <c r="I552" i="21"/>
  <c r="J552" i="21"/>
  <c r="K552" i="21"/>
  <c r="L552" i="21"/>
  <c r="M552" i="21"/>
  <c r="N552" i="21"/>
  <c r="O552" i="21"/>
  <c r="P552" i="21"/>
  <c r="AA552" i="21"/>
  <c r="AB552" i="21"/>
  <c r="D578" i="21"/>
  <c r="E578" i="21"/>
  <c r="F578" i="21"/>
  <c r="G578" i="21"/>
  <c r="H578" i="21"/>
  <c r="I578" i="21"/>
  <c r="J578" i="21"/>
  <c r="K578" i="21"/>
  <c r="L578" i="21"/>
  <c r="M578" i="21"/>
  <c r="N578" i="21"/>
  <c r="O578" i="21"/>
  <c r="P578" i="21"/>
  <c r="R578" i="21"/>
  <c r="AA578" i="21"/>
  <c r="AB578" i="21"/>
  <c r="D579" i="21"/>
  <c r="E579" i="21"/>
  <c r="F579" i="21"/>
  <c r="G579" i="21"/>
  <c r="H579" i="21"/>
  <c r="I579" i="21"/>
  <c r="J579" i="21"/>
  <c r="K579" i="21"/>
  <c r="L579" i="21"/>
  <c r="M579" i="21"/>
  <c r="N579" i="21"/>
  <c r="O579" i="21"/>
  <c r="P579" i="21"/>
  <c r="AA579" i="21"/>
  <c r="AB579" i="21"/>
  <c r="D586" i="21"/>
  <c r="E586" i="21"/>
  <c r="F586" i="21"/>
  <c r="G586" i="21"/>
  <c r="H586" i="21"/>
  <c r="I586" i="21"/>
  <c r="J586" i="21"/>
  <c r="K586" i="21"/>
  <c r="L586" i="21"/>
  <c r="M586" i="21"/>
  <c r="N586" i="21"/>
  <c r="O586" i="21"/>
  <c r="P586" i="21"/>
  <c r="R586" i="21"/>
  <c r="AA586" i="21"/>
  <c r="AB586" i="21"/>
  <c r="D587" i="21"/>
  <c r="E587" i="21"/>
  <c r="F587" i="21"/>
  <c r="G587" i="21"/>
  <c r="H587" i="21"/>
  <c r="I587" i="21"/>
  <c r="J587" i="21"/>
  <c r="K587" i="21"/>
  <c r="L587" i="21"/>
  <c r="M587" i="21"/>
  <c r="N587" i="21"/>
  <c r="O587" i="21"/>
  <c r="P587" i="21"/>
  <c r="AA587" i="21"/>
  <c r="AB587" i="21"/>
  <c r="D592" i="21"/>
  <c r="E592" i="21"/>
  <c r="F592" i="21"/>
  <c r="G592" i="21"/>
  <c r="H592" i="21"/>
  <c r="I592" i="21"/>
  <c r="J592" i="21"/>
  <c r="K592" i="21"/>
  <c r="L592" i="21"/>
  <c r="M592" i="21"/>
  <c r="N592" i="21"/>
  <c r="O592" i="21"/>
  <c r="P592" i="21"/>
  <c r="R592" i="21"/>
  <c r="AA592" i="21"/>
  <c r="AB592" i="21"/>
  <c r="D617" i="21"/>
  <c r="E617" i="21"/>
  <c r="F617" i="21"/>
  <c r="G617" i="21"/>
  <c r="H617" i="21"/>
  <c r="I617" i="21"/>
  <c r="J617" i="21"/>
  <c r="K617" i="21"/>
  <c r="L617" i="21"/>
  <c r="M617" i="21"/>
  <c r="N617" i="21"/>
  <c r="O617" i="21"/>
  <c r="P617" i="21"/>
  <c r="R617" i="21"/>
  <c r="AA617" i="21"/>
  <c r="AB617" i="21"/>
  <c r="D618" i="21"/>
  <c r="E618" i="21"/>
  <c r="F618" i="21"/>
  <c r="G618" i="21"/>
  <c r="H618" i="21"/>
  <c r="I618" i="21"/>
  <c r="J618" i="21"/>
  <c r="K618" i="21"/>
  <c r="L618" i="21"/>
  <c r="M618" i="21"/>
  <c r="N618" i="21"/>
  <c r="O618" i="21"/>
  <c r="P618" i="21"/>
  <c r="AA618" i="21"/>
  <c r="AB618" i="21"/>
  <c r="D690" i="21"/>
  <c r="E690" i="21"/>
  <c r="F690" i="21"/>
  <c r="G690" i="21"/>
  <c r="H690" i="21"/>
  <c r="I690" i="21"/>
  <c r="J690" i="21"/>
  <c r="K690" i="21"/>
  <c r="L690" i="21"/>
  <c r="M690" i="21"/>
  <c r="N690" i="21"/>
  <c r="O690" i="21"/>
  <c r="P690" i="21"/>
  <c r="R690" i="21"/>
  <c r="AA690" i="21"/>
  <c r="AB690" i="21"/>
  <c r="D691" i="21"/>
  <c r="E691" i="21"/>
  <c r="F691" i="21"/>
  <c r="G691" i="21"/>
  <c r="H691" i="21"/>
  <c r="I691" i="21"/>
  <c r="J691" i="21"/>
  <c r="K691" i="21"/>
  <c r="L691" i="21"/>
  <c r="M691" i="21"/>
  <c r="N691" i="21"/>
  <c r="O691" i="21"/>
  <c r="P691" i="21"/>
  <c r="AA691" i="21"/>
  <c r="AB691" i="21"/>
  <c r="D693" i="21"/>
  <c r="E693" i="21"/>
  <c r="F693" i="21"/>
  <c r="G693" i="21"/>
  <c r="H693" i="21"/>
  <c r="I693" i="21"/>
  <c r="J693" i="21"/>
  <c r="K693" i="21"/>
  <c r="L693" i="21"/>
  <c r="M693" i="21"/>
  <c r="N693" i="21"/>
  <c r="O693" i="21"/>
  <c r="P693" i="21"/>
  <c r="R693" i="21"/>
  <c r="AA693" i="21"/>
  <c r="AB693" i="21"/>
  <c r="D694" i="21"/>
  <c r="E694" i="21"/>
  <c r="F694" i="21"/>
  <c r="G694" i="21"/>
  <c r="H694" i="21"/>
  <c r="I694" i="21"/>
  <c r="J694" i="21"/>
  <c r="K694" i="21"/>
  <c r="L694" i="21"/>
  <c r="M694" i="21"/>
  <c r="N694" i="21"/>
  <c r="O694" i="21"/>
  <c r="P694" i="21"/>
  <c r="AA694" i="21"/>
  <c r="AB694" i="21"/>
  <c r="D696" i="21"/>
  <c r="E696" i="21"/>
  <c r="F696" i="21"/>
  <c r="G696" i="21"/>
  <c r="H696" i="21"/>
  <c r="I696" i="21"/>
  <c r="J696" i="21"/>
  <c r="K696" i="21"/>
  <c r="L696" i="21"/>
  <c r="M696" i="21"/>
  <c r="N696" i="21"/>
  <c r="O696" i="21"/>
  <c r="P696" i="21"/>
  <c r="R696" i="21"/>
  <c r="AA696" i="21"/>
  <c r="AB696" i="21"/>
  <c r="D697" i="21"/>
  <c r="E697" i="21"/>
  <c r="F697" i="21"/>
  <c r="G697" i="21"/>
  <c r="H697" i="21"/>
  <c r="I697" i="21"/>
  <c r="J697" i="21"/>
  <c r="K697" i="21"/>
  <c r="L697" i="21"/>
  <c r="M697" i="21"/>
  <c r="N697" i="21"/>
  <c r="O697" i="21"/>
  <c r="P697" i="21"/>
  <c r="AA697" i="21"/>
  <c r="AB697" i="21"/>
  <c r="D864" i="21"/>
  <c r="E864" i="21"/>
  <c r="F864" i="21"/>
  <c r="G864" i="21"/>
  <c r="H864" i="21"/>
  <c r="I864" i="21"/>
  <c r="J864" i="21"/>
  <c r="K864" i="21"/>
  <c r="L864" i="21"/>
  <c r="N864" i="21"/>
  <c r="O864" i="21"/>
  <c r="P864" i="21"/>
  <c r="R864" i="21"/>
  <c r="AA864" i="21"/>
  <c r="AB864" i="21"/>
  <c r="D865" i="21"/>
  <c r="E865" i="21"/>
  <c r="F865" i="21"/>
  <c r="G865" i="21"/>
  <c r="H865" i="21"/>
  <c r="I865" i="21"/>
  <c r="J865" i="21"/>
  <c r="K865" i="21"/>
  <c r="L865" i="21"/>
  <c r="N865" i="21"/>
  <c r="O865" i="21"/>
  <c r="P865" i="21"/>
  <c r="AA865" i="21"/>
  <c r="AB865" i="21"/>
</calcChain>
</file>

<file path=xl/sharedStrings.xml><?xml version="1.0" encoding="utf-8"?>
<sst xmlns="http://schemas.openxmlformats.org/spreadsheetml/2006/main" count="2257" uniqueCount="474">
  <si>
    <t>Sample ID</t>
  </si>
  <si>
    <t xml:space="preserve">		age</t>
  </si>
  <si>
    <t xml:space="preserve">	error</t>
  </si>
  <si>
    <r>
      <t>Age Type</t>
    </r>
    <r>
      <rPr>
        <vertAlign val="superscript"/>
        <sz val="11"/>
        <color theme="1"/>
        <rFont val="Calibri"/>
        <family val="2"/>
        <scheme val="minor"/>
      </rPr>
      <t>a</t>
    </r>
  </si>
  <si>
    <t>surface</t>
  </si>
  <si>
    <t>AM-210</t>
  </si>
  <si>
    <t>Pb</t>
  </si>
  <si>
    <r>
      <t xml:space="preserve">a </t>
    </r>
    <r>
      <rPr>
        <sz val="11"/>
        <color theme="1"/>
        <rFont val="Calibri"/>
        <family val="2"/>
        <scheme val="minor"/>
      </rPr>
      <t>0 indicates an age given in years before 1950, 1 indicates an uncalibrated radiocarbon age</t>
    </r>
  </si>
  <si>
    <t>Pu</t>
  </si>
  <si>
    <t>Pu onset</t>
  </si>
  <si>
    <t>AD</t>
  </si>
  <si>
    <t>Range</t>
  </si>
  <si>
    <t>Depth Below Lake Floor (cm)</t>
  </si>
  <si>
    <t>CE</t>
  </si>
  <si>
    <t>cm</t>
  </si>
  <si>
    <t>±</t>
  </si>
  <si>
    <t>Drymass</t>
  </si>
  <si>
    <t>Chronology</t>
  </si>
  <si>
    <t>Sedimentation Rate</t>
  </si>
  <si>
    <t>Date</t>
  </si>
  <si>
    <t>Age</t>
  </si>
  <si>
    <t>yr</t>
  </si>
  <si>
    <t>± %</t>
  </si>
  <si>
    <t>Dry Mass</t>
  </si>
  <si>
    <t>Cum Unsupported</t>
  </si>
  <si>
    <t>Total</t>
  </si>
  <si>
    <t>Supported</t>
  </si>
  <si>
    <t>Unsupported</t>
  </si>
  <si>
    <t xml:space="preserve">*All analyses in this worksheet were performed by Handong Yang, Environmental Change Research Centre, University College London
</t>
  </si>
  <si>
    <t>Lab ID</t>
  </si>
  <si>
    <t>Bq/kg</t>
  </si>
  <si>
    <t>± SD</t>
  </si>
  <si>
    <t>Batch 1</t>
  </si>
  <si>
    <t>Batch 2</t>
  </si>
  <si>
    <t>-</t>
  </si>
  <si>
    <t>&lt; 0.03</t>
  </si>
  <si>
    <r>
      <rPr>
        <vertAlign val="superscript"/>
        <sz val="11"/>
        <rFont val="Calibri"/>
        <family val="2"/>
        <scheme val="minor"/>
      </rPr>
      <t>137</t>
    </r>
    <r>
      <rPr>
        <sz val="11"/>
        <rFont val="Calibri"/>
        <family val="2"/>
        <scheme val="minor"/>
      </rPr>
      <t>Cs</t>
    </r>
  </si>
  <si>
    <r>
      <rPr>
        <vertAlign val="superscript"/>
        <sz val="11"/>
        <rFont val="Calibri"/>
        <family val="2"/>
        <scheme val="minor"/>
      </rPr>
      <t>241</t>
    </r>
    <r>
      <rPr>
        <sz val="11"/>
        <rFont val="Calibri"/>
        <family val="2"/>
        <scheme val="minor"/>
      </rPr>
      <t>Am</t>
    </r>
  </si>
  <si>
    <r>
      <t>Bq Kg</t>
    </r>
    <r>
      <rPr>
        <vertAlign val="superscript"/>
        <sz val="11"/>
        <rFont val="Calibri"/>
        <family val="2"/>
        <scheme val="minor"/>
      </rPr>
      <t>-1</t>
    </r>
  </si>
  <si>
    <r>
      <rPr>
        <vertAlign val="superscript"/>
        <sz val="11"/>
        <rFont val="Calibri"/>
        <family val="2"/>
        <scheme val="minor"/>
      </rPr>
      <t>210</t>
    </r>
    <r>
      <rPr>
        <sz val="11"/>
        <rFont val="Calibri"/>
        <family val="2"/>
        <scheme val="minor"/>
      </rPr>
      <t>Pb</t>
    </r>
  </si>
  <si>
    <r>
      <t>g cm</t>
    </r>
    <r>
      <rPr>
        <vertAlign val="superscript"/>
        <sz val="11"/>
        <rFont val="Calibri"/>
        <family val="2"/>
        <scheme val="minor"/>
      </rPr>
      <t>-2</t>
    </r>
  </si>
  <si>
    <r>
      <t>Bq m</t>
    </r>
    <r>
      <rPr>
        <vertAlign val="superscript"/>
        <sz val="11"/>
        <rFont val="Calibri"/>
        <family val="2"/>
        <scheme val="minor"/>
      </rPr>
      <t>-2</t>
    </r>
  </si>
  <si>
    <r>
      <t>g cm</t>
    </r>
    <r>
      <rPr>
        <vertAlign val="superscript"/>
        <sz val="11"/>
        <rFont val="Calibri"/>
        <family val="2"/>
        <scheme val="minor"/>
      </rPr>
      <t>-2</t>
    </r>
    <r>
      <rPr>
        <sz val="11"/>
        <rFont val="Calibri"/>
        <family val="2"/>
        <scheme val="minor"/>
      </rPr>
      <t xml:space="preserve"> yr</t>
    </r>
    <r>
      <rPr>
        <vertAlign val="superscript"/>
        <sz val="11"/>
        <rFont val="Calibri"/>
        <family val="2"/>
        <scheme val="minor"/>
      </rPr>
      <t>-1</t>
    </r>
  </si>
  <si>
    <r>
      <t>cm yr</t>
    </r>
    <r>
      <rPr>
        <vertAlign val="superscript"/>
        <sz val="11"/>
        <rFont val="Calibri"/>
        <family val="2"/>
        <scheme val="minor"/>
      </rPr>
      <t>-1</t>
    </r>
  </si>
  <si>
    <t>Upper Whitshed Lake core 11-UW-2A</t>
  </si>
  <si>
    <t>Lower Whitshed Lake core 10-WS-1A</t>
  </si>
  <si>
    <t>Tube Depth</t>
  </si>
  <si>
    <t>Min 95%</t>
  </si>
  <si>
    <t>Max 95%</t>
  </si>
  <si>
    <t>Median (cal yr BP)</t>
  </si>
  <si>
    <t>Point Number</t>
  </si>
  <si>
    <t>Sample</t>
  </si>
  <si>
    <t xml:space="preserve">   SiO2  </t>
  </si>
  <si>
    <t xml:space="preserve">   TiO2  </t>
  </si>
  <si>
    <t xml:space="preserve">   Al2O3 </t>
  </si>
  <si>
    <t xml:space="preserve">   FeO   </t>
  </si>
  <si>
    <t xml:space="preserve">   MnO   </t>
  </si>
  <si>
    <t xml:space="preserve">   MgO   </t>
  </si>
  <si>
    <t xml:space="preserve">   CaO   </t>
  </si>
  <si>
    <t xml:space="preserve">   Na2O  </t>
  </si>
  <si>
    <t xml:space="preserve">   K2O   </t>
  </si>
  <si>
    <t>P2O5</t>
  </si>
  <si>
    <t xml:space="preserve">   Cl    </t>
  </si>
  <si>
    <t xml:space="preserve">  Total  </t>
  </si>
  <si>
    <t>count</t>
  </si>
  <si>
    <t>CU1286</t>
  </si>
  <si>
    <t>CU1286 on BC - SINK</t>
  </si>
  <si>
    <t>CU1286 on BC</t>
  </si>
  <si>
    <t>AVERAGE</t>
  </si>
  <si>
    <t>StDev</t>
  </si>
  <si>
    <t>CU1286 float on BC</t>
  </si>
  <si>
    <t>CU1160</t>
  </si>
  <si>
    <t>CU1160 float on BI</t>
  </si>
  <si>
    <t>CU1161</t>
  </si>
  <si>
    <t>CU1162</t>
  </si>
  <si>
    <t>CU1162 on BC</t>
  </si>
  <si>
    <t>CU1162 sink on BC</t>
  </si>
  <si>
    <t>CU1157</t>
  </si>
  <si>
    <t>CU1157 sink on AY</t>
  </si>
  <si>
    <t>CU1157 fl on AY</t>
  </si>
  <si>
    <t>CU1157 flt on AY - continued May 2</t>
  </si>
  <si>
    <t>CU1158</t>
  </si>
  <si>
    <t>CU1159</t>
  </si>
  <si>
    <t>CU1278</t>
  </si>
  <si>
    <t>CU1149</t>
  </si>
  <si>
    <t>CU 1149 flt on AW (Alaska)</t>
  </si>
  <si>
    <t>CU 1149 flt cont on AW (Alaska)</t>
  </si>
  <si>
    <t>CU1150</t>
  </si>
  <si>
    <t>CU 1150 flt on AW (Alaska)</t>
  </si>
  <si>
    <t>CU1150 sink on AW</t>
  </si>
  <si>
    <t>CU1151</t>
  </si>
  <si>
    <t>CU 1151 float on AX (Alaska)</t>
  </si>
  <si>
    <t>11-UW-2A-5</t>
  </si>
  <si>
    <t>11-UW-2A-13</t>
  </si>
  <si>
    <t>11-UW-2A-2.5</t>
  </si>
  <si>
    <t>10-WS-2-1-104.5</t>
  </si>
  <si>
    <t>11-UW-2A-36.5</t>
  </si>
  <si>
    <t>11-UW-2-2-163.5</t>
  </si>
  <si>
    <t>11-UW-2-2-185</t>
  </si>
  <si>
    <t>11-UW-2-2-355</t>
  </si>
  <si>
    <t>10-WS-2-127.5</t>
  </si>
  <si>
    <t>10-WS-2-189</t>
  </si>
  <si>
    <t>10-WS-2-198.5</t>
  </si>
  <si>
    <t>Notes</t>
  </si>
  <si>
    <t>Supplementary Tables</t>
  </si>
  <si>
    <t>Tube Depth to DBLF adjustments:</t>
  </si>
  <si>
    <t>10-WS-2: Add 3.5 cm</t>
  </si>
  <si>
    <t>11-UW-2 (includes 11-UW-2-(1,2,3): Add 15 cm</t>
  </si>
  <si>
    <t>11-UW-2A: Tube depth = DBLF</t>
  </si>
  <si>
    <t>Tube Depth (cm)</t>
  </si>
  <si>
    <t>Depth BLF (cm)</t>
  </si>
  <si>
    <t xml:space="preserve">2-3 cm tube depth </t>
  </si>
  <si>
    <t>4.5-5.5 cm tube depth</t>
  </si>
  <si>
    <t>13-14 cm tube depth</t>
  </si>
  <si>
    <t>36-36.5 cm tube depth</t>
  </si>
  <si>
    <t>163-164 cm tube depth</t>
  </si>
  <si>
    <t>185-186.5 cm tube depth</t>
  </si>
  <si>
    <t>354.5-355.5 cm tube depth</t>
  </si>
  <si>
    <t>104-105 cm tube depth</t>
  </si>
  <si>
    <t>127.5-128.5 cm tube depth</t>
  </si>
  <si>
    <t>188.5-189.5 cm tube depth</t>
  </si>
  <si>
    <t>198-199 cm tube depth</t>
  </si>
  <si>
    <t>Table S3: Inputs for Upper Whitshed Lake Age Model constructed in Bacon.R</t>
  </si>
  <si>
    <t>Table S4: Inputs for Lower Whitshed Lake Age Model constructed in Bacon.R</t>
  </si>
  <si>
    <t>Table S3: Upper Whitshed age model inputs</t>
  </si>
  <si>
    <t>Table S4: Lower Whitshed age model inputs</t>
  </si>
  <si>
    <t>Mean - pop 1</t>
  </si>
  <si>
    <t xml:space="preserve">UA1364 17 </t>
  </si>
  <si>
    <t xml:space="preserve">UA1365 2 </t>
  </si>
  <si>
    <t xml:space="preserve">UA1364 7 </t>
  </si>
  <si>
    <t xml:space="preserve">UA1364 3 </t>
  </si>
  <si>
    <t xml:space="preserve">UA1364 1 </t>
  </si>
  <si>
    <t xml:space="preserve">UA1365 4 </t>
  </si>
  <si>
    <t xml:space="preserve">UA1365 10 </t>
  </si>
  <si>
    <t xml:space="preserve">UA1365 17 </t>
  </si>
  <si>
    <t xml:space="preserve">UA1364 16 </t>
  </si>
  <si>
    <t xml:space="preserve">UA1365 16 </t>
  </si>
  <si>
    <t xml:space="preserve">UA1365 38 </t>
  </si>
  <si>
    <t xml:space="preserve">UA1365 25 </t>
  </si>
  <si>
    <t xml:space="preserve">UA1365 26 </t>
  </si>
  <si>
    <t xml:space="preserve">UA1365 21 </t>
  </si>
  <si>
    <t xml:space="preserve">UA1365 3 </t>
  </si>
  <si>
    <t xml:space="preserve">UA1365 29 </t>
  </si>
  <si>
    <t xml:space="preserve">UA1365 27 </t>
  </si>
  <si>
    <t xml:space="preserve">UA1363 1 </t>
  </si>
  <si>
    <t xml:space="preserve">UA1363 32 </t>
  </si>
  <si>
    <t xml:space="preserve">UA1365 36 </t>
  </si>
  <si>
    <t xml:space="preserve">UA1363 14 </t>
  </si>
  <si>
    <t xml:space="preserve">UA1365 33 </t>
  </si>
  <si>
    <t xml:space="preserve">UA1365 18 </t>
  </si>
  <si>
    <t xml:space="preserve">UA1364 4 </t>
  </si>
  <si>
    <t xml:space="preserve">UA1365 15 </t>
  </si>
  <si>
    <t xml:space="preserve">UA1365 7 </t>
  </si>
  <si>
    <t xml:space="preserve">UA1363 5 </t>
  </si>
  <si>
    <t xml:space="preserve">UA1365 20 </t>
  </si>
  <si>
    <t xml:space="preserve">UA1365 5 </t>
  </si>
  <si>
    <t xml:space="preserve">UA1365 8 </t>
  </si>
  <si>
    <t xml:space="preserve">UA1365 14 </t>
  </si>
  <si>
    <t xml:space="preserve">UA1363 33 </t>
  </si>
  <si>
    <t xml:space="preserve">UA1365 22 </t>
  </si>
  <si>
    <t xml:space="preserve">UA1364 20 </t>
  </si>
  <si>
    <t xml:space="preserve">UA1365 24 </t>
  </si>
  <si>
    <t xml:space="preserve">UA1365 32 </t>
  </si>
  <si>
    <t xml:space="preserve">UA1365 13 </t>
  </si>
  <si>
    <t xml:space="preserve">UA1365 37 </t>
  </si>
  <si>
    <t xml:space="preserve">UA1365 19 </t>
  </si>
  <si>
    <t xml:space="preserve">UA1365 12 </t>
  </si>
  <si>
    <t xml:space="preserve">UA1365 31 </t>
  </si>
  <si>
    <t xml:space="preserve">UA1365 1 </t>
  </si>
  <si>
    <t xml:space="preserve">UA1365 34 </t>
  </si>
  <si>
    <t xml:space="preserve">UA1363 17 </t>
  </si>
  <si>
    <t xml:space="preserve">UA1365 6 </t>
  </si>
  <si>
    <t xml:space="preserve">UA1364 15 </t>
  </si>
  <si>
    <t xml:space="preserve">UA1365 35 </t>
  </si>
  <si>
    <t xml:space="preserve">UA1365 28 </t>
  </si>
  <si>
    <t xml:space="preserve">UA1363 15 </t>
  </si>
  <si>
    <t xml:space="preserve">UA1365 30 </t>
  </si>
  <si>
    <t xml:space="preserve">UA1365 11 </t>
  </si>
  <si>
    <t xml:space="preserve">UA1365 23 </t>
  </si>
  <si>
    <t xml:space="preserve">UA1364 9 </t>
  </si>
  <si>
    <t xml:space="preserve">UA1364 8 </t>
  </si>
  <si>
    <t xml:space="preserve">UA1363 6 </t>
  </si>
  <si>
    <t xml:space="preserve">UA1364 13 </t>
  </si>
  <si>
    <t xml:space="preserve">UA1363 11 </t>
  </si>
  <si>
    <t xml:space="preserve">UA1364 2 </t>
  </si>
  <si>
    <t xml:space="preserve">UA1363 22 </t>
  </si>
  <si>
    <t>Points with SiO2 &gt; 77.3, TiO2 &lt; 0.25 for endmember average:</t>
  </si>
  <si>
    <t xml:space="preserve">UA1364 22 </t>
  </si>
  <si>
    <t xml:space="preserve">UA1364 14 </t>
  </si>
  <si>
    <t xml:space="preserve">UA1364 18 </t>
  </si>
  <si>
    <t xml:space="preserve">UA1364 19 </t>
  </si>
  <si>
    <t xml:space="preserve">UA1364 6 </t>
  </si>
  <si>
    <t xml:space="preserve">UA1364 5 </t>
  </si>
  <si>
    <t>Other compositions differ in Ti and Fe</t>
  </si>
  <si>
    <t xml:space="preserve">UA1364 10 </t>
  </si>
  <si>
    <t>Highest silica component of CU1160 and CU1286 matches highest silica component of Katmai-Novarupta 1912</t>
  </si>
  <si>
    <t xml:space="preserve">UA1364 11 </t>
  </si>
  <si>
    <t xml:space="preserve">UA1364 12 </t>
  </si>
  <si>
    <t xml:space="preserve">UA1364 21 </t>
  </si>
  <si>
    <t xml:space="preserve">UA1363 24 </t>
  </si>
  <si>
    <t xml:space="preserve">UA1363 26 </t>
  </si>
  <si>
    <t xml:space="preserve">UA1363 4 </t>
  </si>
  <si>
    <t xml:space="preserve">UA1363 21 </t>
  </si>
  <si>
    <t xml:space="preserve">UA1363 27 </t>
  </si>
  <si>
    <t xml:space="preserve">UA1363 7 </t>
  </si>
  <si>
    <t xml:space="preserve">UA1363 19 </t>
  </si>
  <si>
    <t xml:space="preserve">UA1363 18 </t>
  </si>
  <si>
    <t xml:space="preserve">UA1363 16 </t>
  </si>
  <si>
    <t xml:space="preserve">UA1363 23 </t>
  </si>
  <si>
    <t xml:space="preserve">UA1363 20 </t>
  </si>
  <si>
    <t xml:space="preserve">UA1363 10 </t>
  </si>
  <si>
    <t xml:space="preserve">UA1363 30 </t>
  </si>
  <si>
    <t xml:space="preserve">UA1363 9 </t>
  </si>
  <si>
    <t xml:space="preserve">UA1363 8 </t>
  </si>
  <si>
    <t xml:space="preserve">UA1363 29 </t>
  </si>
  <si>
    <t xml:space="preserve">UA1363 2 </t>
  </si>
  <si>
    <t xml:space="preserve">UA1363 3 </t>
  </si>
  <si>
    <t xml:space="preserve">UA1363 13 </t>
  </si>
  <si>
    <t xml:space="preserve">UA1363 28 </t>
  </si>
  <si>
    <t>Note: The lower silica components of the eruption are poorly represented in this data set</t>
  </si>
  <si>
    <t>Katmai (Novarupta) 1912 Reference Data - Analyzed at U. Alberta by S. Kuehn, sample from Kodiak Island AK provided by K. Wallace</t>
  </si>
  <si>
    <t>Mean - all</t>
  </si>
  <si>
    <t>Mean - pop 2</t>
  </si>
  <si>
    <t>Probable source: Redoubt source</t>
  </si>
  <si>
    <t>CU1154 sink</t>
  </si>
  <si>
    <t>CU1154 float</t>
  </si>
  <si>
    <t>Higher silica mode (pop 2)</t>
  </si>
  <si>
    <t>Lower silica mode (pop 1)</t>
  </si>
  <si>
    <t xml:space="preserve"> 11-CB-4-4 269</t>
  </si>
  <si>
    <t>Model age 
10,636 +/- 195 BP</t>
  </si>
  <si>
    <t>Cabin Lake - Zander et al. (2013)</t>
  </si>
  <si>
    <t xml:space="preserve">CU1154 </t>
  </si>
  <si>
    <t>Very similar geochemistry, but different ages - probably two eruptions of the same source volcano</t>
  </si>
  <si>
    <t>Probable source: Augustine</t>
  </si>
  <si>
    <t>Mean</t>
  </si>
  <si>
    <t>CU1153 sink</t>
  </si>
  <si>
    <t>CU1153 float</t>
  </si>
  <si>
    <t xml:space="preserve"> 11-CB-4-2 131</t>
  </si>
  <si>
    <t>Model age 
2,571 +/- 143 BP</t>
  </si>
  <si>
    <t xml:space="preserve">CU1153 </t>
  </si>
  <si>
    <t>single shard, detrital?</t>
  </si>
  <si>
    <t>CU1152 float</t>
  </si>
  <si>
    <t>broadly similar to White River east;  e.g. UA 1252, n=16</t>
  </si>
  <si>
    <t>Reference</t>
  </si>
  <si>
    <t>two shards, detrital?</t>
  </si>
  <si>
    <t>Possibly same unit as major population in CU1148</t>
  </si>
  <si>
    <t>Probable source: Redoubt</t>
  </si>
  <si>
    <t>CU1152 sink</t>
  </si>
  <si>
    <t>Major population</t>
  </si>
  <si>
    <t xml:space="preserve"> 11-CB-4-1 90.5</t>
  </si>
  <si>
    <t>Model age 
754 +/- 52 CE</t>
  </si>
  <si>
    <t xml:space="preserve">CU1152 </t>
  </si>
  <si>
    <t>CU1148 float</t>
  </si>
  <si>
    <t>Probable source: Redoubt or Churchill</t>
  </si>
  <si>
    <t>Type II affinity</t>
  </si>
  <si>
    <t xml:space="preserve"> 10-CB-1C 102</t>
  </si>
  <si>
    <t>Model age 
647 +/- 55 CE</t>
  </si>
  <si>
    <t xml:space="preserve">CU1148 </t>
  </si>
  <si>
    <t>single shard, altered (alkali exchange), detrital?</t>
  </si>
  <si>
    <t>CU1146 float</t>
  </si>
  <si>
    <t>Katmai (Novarupta) 1912 reference; Kodiak Island basal layer; UA 1365, n=71; Analyzed at U. Alberta; Sample supplied by K. Wallace</t>
  </si>
  <si>
    <t>Probable source: Katmai (Novarupta) 1912</t>
  </si>
  <si>
    <t>CU1146 sink</t>
  </si>
  <si>
    <t>Microcryst-contaminated data</t>
  </si>
  <si>
    <t>Probable source: Crater Peak</t>
  </si>
  <si>
    <t>found in this sample</t>
  </si>
  <si>
    <t>by the abundant 1-2 micron microcrysts</t>
  </si>
  <si>
    <t>Some analyses probably skewed</t>
  </si>
  <si>
    <t xml:space="preserve"> 10-CB-1C 2.5</t>
  </si>
  <si>
    <t>Model age 
1970 +/- 7 CE</t>
  </si>
  <si>
    <t xml:space="preserve">CU1146 </t>
  </si>
  <si>
    <t>Cabin Lake Reference Data from Zander et al. (2013) - Updated with Si and Al by EDS for improved precision</t>
  </si>
  <si>
    <t>Relative SD %</t>
  </si>
  <si>
    <t>Type I (AAAP) affinity; Likely from Augustine</t>
  </si>
  <si>
    <t>Correlates with CU1158 in Upper Whitshed; May be from Augustine volcano; 
Compositionally similar to CU1148 at Cabin Lake but different age</t>
  </si>
  <si>
    <t>Thicker-walled grains; very easy to analyze</t>
  </si>
  <si>
    <t>Model age 
6396 ± 159 BP</t>
  </si>
  <si>
    <t>cryptotephra</t>
  </si>
  <si>
    <t>percussion core</t>
  </si>
  <si>
    <t>Mixture</t>
  </si>
  <si>
    <t>Sample contains a misture of class compositions. It is possible that all grains are reworked or redeposited.</t>
  </si>
  <si>
    <t>Model age 
5790 ± 128 BP</t>
  </si>
  <si>
    <t>Other grains (outliers)</t>
  </si>
  <si>
    <t>Type I (AAAP) affinity; Possibly from Redoubt or Iliamna, less likely Churchill</t>
  </si>
  <si>
    <t>Main population</t>
  </si>
  <si>
    <t>Sample contains inflated pumice; homogeneous; few microcrysts</t>
  </si>
  <si>
    <t>Correlates with CU1162 in Upper Whitshed; May correlate with CU1148 (10-CB-1-C) at Cabin Lake:  similar geochemistry, ages overlap at 2 sigma</t>
  </si>
  <si>
    <t>Model age 
1717 ± 156 BP</t>
  </si>
  <si>
    <t>visible bed 0.5 cm thick</t>
  </si>
  <si>
    <t>80 micron inflated pumice</t>
  </si>
  <si>
    <t>50 micron inflated pumice</t>
  </si>
  <si>
    <t>large thicker-walled pumice</t>
  </si>
  <si>
    <t>This grain plots on distribution defined by CU1286</t>
  </si>
  <si>
    <t>20 micron inflated pumice</t>
  </si>
  <si>
    <t>Type I (AAAP) affinity; Source unknown</t>
  </si>
  <si>
    <t>Composition equivalent to lower silica endmember in CU1286</t>
  </si>
  <si>
    <t>60 micron blocky pumice</t>
  </si>
  <si>
    <t>small 25 micron blocky pumice</t>
  </si>
  <si>
    <t>small blocky pumice</t>
  </si>
  <si>
    <t>small inflated pumice</t>
  </si>
  <si>
    <t>60 micron inflated pumice</t>
  </si>
  <si>
    <t>Correlates with CU1161 in Upper Whitshed</t>
  </si>
  <si>
    <t>Model age 
391 ± 97 BP</t>
  </si>
  <si>
    <t>10-WS-2-104.5</t>
  </si>
  <si>
    <t>40 micron inflated pumice</t>
  </si>
  <si>
    <t>35 micron inflated pumice</t>
  </si>
  <si>
    <t>very small shard</t>
  </si>
  <si>
    <t>Type I (AAAP) affinity; Possibly from Redoubt or Iliamna</t>
  </si>
  <si>
    <t>Bimodal sample - mode 2</t>
  </si>
  <si>
    <t>30 micron inflated pumice</t>
  </si>
  <si>
    <t>45 micron inflated pumice</t>
  </si>
  <si>
    <t>Sub-population</t>
  </si>
  <si>
    <t>Bimodal sample - mode 1</t>
  </si>
  <si>
    <t>90 micron thicker-walled pumice</t>
  </si>
  <si>
    <t>very small inflated pumice</t>
  </si>
  <si>
    <t>70 micron inflated pumice</t>
  </si>
  <si>
    <t>very small blocky pumice</t>
  </si>
  <si>
    <t>May correlate with CU1154 (11-CB-4-4) at Cabin Lake:  similar geochemistry, ages overlap at 2 sigma; Possibly from Redoubt or Iliamna</t>
  </si>
  <si>
    <t>Model age 
11306 ± 433 BP</t>
  </si>
  <si>
    <t>Small blocky pumice</t>
  </si>
  <si>
    <t>Correlates with CU1151 in Lower Whitshed; May be from Augustine volcano; 
Compositionally similar to CU1148 at Cabin Lake but different age</t>
  </si>
  <si>
    <t>visible bed 1.0 cm thick</t>
  </si>
  <si>
    <t>Tiny 5-8 micron grain</t>
  </si>
  <si>
    <t>thicker-walled shard</t>
  </si>
  <si>
    <t>blocky pumice</t>
  </si>
  <si>
    <t>Sink fraction contains inflated pumice with abundant microcrysts; Very little interstitial glass; Difficult to analyze even with 2 micron beam</t>
  </si>
  <si>
    <t>Float fraction contains small blocky pumice and shards; 10 micron beam size is possible</t>
  </si>
  <si>
    <t>120 micron inflated pumice with phenocrysts and microcrysts</t>
  </si>
  <si>
    <t>large blocky pumice</t>
  </si>
  <si>
    <t>90 micron inflated pumice</t>
  </si>
  <si>
    <t>140 micron blocky pumice</t>
  </si>
  <si>
    <t>25 micron inflated pumice</t>
  </si>
  <si>
    <t>inflated pumice</t>
  </si>
  <si>
    <t>80 micron blocky pumice</t>
  </si>
  <si>
    <t>Correlates with CU1149 in Lower Whitshed; May correlate with CU1148 (10-CB-1-C) at Cabin Lake:  similar geochemistry, ages overlap at 2 sigma</t>
  </si>
  <si>
    <t>surface core</t>
  </si>
  <si>
    <t>This grain also plots on distribution defined by CU1286</t>
  </si>
  <si>
    <t>100 micron blocky pumice</t>
  </si>
  <si>
    <t>Main population is identical to the lowest silica component of CU1286 and CU1160</t>
  </si>
  <si>
    <t>90 micron blocky pumice</t>
  </si>
  <si>
    <t>Main Population</t>
  </si>
  <si>
    <t>Correlates with CU1278 in Lower Whitshed</t>
  </si>
  <si>
    <t>visible bed 0.2 cm thick</t>
  </si>
  <si>
    <t>Equivalent to higher silica endmember in CU1286;  Identical to highest silica component of Katmai (Novarupta) 1912 tephra</t>
  </si>
  <si>
    <t>90 micron square block</t>
  </si>
  <si>
    <t>Overall Average</t>
  </si>
  <si>
    <t>Higher silica endmember</t>
  </si>
  <si>
    <t>Equivalent to higher silica endmember of mixing trend in CU1286</t>
  </si>
  <si>
    <t>Equivalent to middle portion of CU1286</t>
  </si>
  <si>
    <t>Equivalent to lower silica endmember in CU1286</t>
  </si>
  <si>
    <t>Model age 
1926 ± 22 CE</t>
  </si>
  <si>
    <t>75 micron shard</t>
  </si>
  <si>
    <t>CU1286 float on BH continued</t>
  </si>
  <si>
    <t>70 micron shard</t>
  </si>
  <si>
    <t>35 micron shard</t>
  </si>
  <si>
    <t>60 micron shard</t>
  </si>
  <si>
    <t>CU1286 float on BH</t>
  </si>
  <si>
    <t>30 micron shard with crystals</t>
  </si>
  <si>
    <t>55 micron shard with crystals</t>
  </si>
  <si>
    <t>70 micron pumice</t>
  </si>
  <si>
    <t>18 micron shard</t>
  </si>
  <si>
    <t>Outlier grains</t>
  </si>
  <si>
    <r>
      <t>Component 3</t>
    </r>
    <r>
      <rPr>
        <sz val="11"/>
        <color rgb="FFFF0000"/>
        <rFont val="Arial"/>
        <family val="2"/>
      </rPr>
      <t xml:space="preserve"> - no sign of mixing with others, StDev about equal to that expected from analytical precision alone indicating a homogeneous population;</t>
    </r>
    <r>
      <rPr>
        <b/>
        <sz val="11"/>
        <rFont val="Arial"/>
        <family val="2"/>
      </rPr>
      <t xml:space="preserve"> Identical to highest silica component of Katmai (Novarupta) 1912 tephra</t>
    </r>
    <r>
      <rPr>
        <sz val="11"/>
        <rFont val="Arial"/>
        <family val="2"/>
      </rPr>
      <t xml:space="preserve"> Type I (AAAP) affinity</t>
    </r>
  </si>
  <si>
    <t>Highest silica population</t>
  </si>
  <si>
    <t>Overall Average of mixing trend</t>
  </si>
  <si>
    <t>Component 2 - part of mixing line with component 1</t>
  </si>
  <si>
    <t>Higher silica endmember of mixing trend</t>
  </si>
  <si>
    <t>Component 1 - part of mixing line with component 2</t>
  </si>
  <si>
    <t>Lower silica endmember of mixing trend</t>
  </si>
  <si>
    <r>
      <t xml:space="preserve">Highest silica population - </t>
    </r>
    <r>
      <rPr>
        <sz val="11"/>
        <color rgb="FFFF0000"/>
        <rFont val="Arial"/>
        <family val="2"/>
      </rPr>
      <t>no sign of mixing with other components</t>
    </r>
  </si>
  <si>
    <t>40 micron blocky shard</t>
  </si>
  <si>
    <t>CU1286 on BC (run as 1285)</t>
  </si>
  <si>
    <t>small triangular shard, 15 microns</t>
  </si>
  <si>
    <t>small shard, 40 microns</t>
  </si>
  <si>
    <t>pumice 50 Micron shard</t>
  </si>
  <si>
    <t>Medium chunk shard</t>
  </si>
  <si>
    <t>small thicker-walled shard</t>
  </si>
  <si>
    <t>100 micron shard</t>
  </si>
  <si>
    <t>30 micron shard</t>
  </si>
  <si>
    <t>50 micron shard</t>
  </si>
  <si>
    <t>65 micron shard</t>
  </si>
  <si>
    <t>small shard, 30 microns</t>
  </si>
  <si>
    <t>85 micron shard</t>
  </si>
  <si>
    <t xml:space="preserve">60 micron shard </t>
  </si>
  <si>
    <t>20 micron blocky pumice</t>
  </si>
  <si>
    <t>Higher silica endmember of mixing trend (same grain as line 333)</t>
  </si>
  <si>
    <t>Large pumice with crystals, 150 microns</t>
  </si>
  <si>
    <t>Middle portion</t>
  </si>
  <si>
    <t>15 micron shard</t>
  </si>
  <si>
    <t>Middle portion  (same grain as lines 332, 336)</t>
  </si>
  <si>
    <t>small shard, 10 microns</t>
  </si>
  <si>
    <t>20 micron shard</t>
  </si>
  <si>
    <t>90 micron shard</t>
  </si>
  <si>
    <t>CU1286 sink on BH</t>
  </si>
  <si>
    <t>45 micron shard</t>
  </si>
  <si>
    <t>Middle portion (same grain as line 119)</t>
  </si>
  <si>
    <t>small shard, 20 microns</t>
  </si>
  <si>
    <t>Lower silica endmember of mixing trend (same grain as line 118)</t>
  </si>
  <si>
    <t>105 micron shard</t>
  </si>
  <si>
    <t>40 micron shard</t>
  </si>
  <si>
    <t>60 micron shard, with microcrysts</t>
  </si>
  <si>
    <t>110 micron shard</t>
  </si>
  <si>
    <t xml:space="preserve"> 80 micron shard</t>
  </si>
  <si>
    <t>Large compositional range suggests magma mingling/mixing</t>
  </si>
  <si>
    <t>Model age 
1975 ± 6 CE</t>
  </si>
  <si>
    <t xml:space="preserve">(FeO+TiO2) / (Al2O3+CaO)
</t>
  </si>
  <si>
    <t>(FeO+TiO2) / (Al2O3+CaO)</t>
  </si>
  <si>
    <t>Grain Description</t>
  </si>
  <si>
    <t>Grain Number</t>
  </si>
  <si>
    <t>Beam Diameter (microns)</t>
  </si>
  <si>
    <t>Analysis Date</t>
  </si>
  <si>
    <t>H2O diff</t>
  </si>
  <si>
    <t>Adjusted to Secondary Standards &amp; Normalized</t>
  </si>
  <si>
    <t>Where indicated, "float" indicates material from &lt;2.5 g/cm3 density fraction and "sink" indicates &gt;2.5 g/cm3 density fraction</t>
  </si>
  <si>
    <t>ARL SEMQ, 14 kV, 10 nA, 4-8 micron beam, time-dependent-intensity correction for Na; Lipari, BHVO-2g, NKT glasses used as secondary standards</t>
  </si>
  <si>
    <t>Analyzed at Concord University by in 2012-2014 by P. Zander, S. Ballengee (undergraduate), T. Vaughn (undergraduate), and S. Kuehn</t>
  </si>
  <si>
    <t>Paste here to change elements on plots</t>
  </si>
  <si>
    <t>Y</t>
  </si>
  <si>
    <t>X</t>
  </si>
  <si>
    <t>Table S6: Upper Whitshed age model output</t>
  </si>
  <si>
    <t>Table S7: Lower Whitshed age model output</t>
  </si>
  <si>
    <t>*Expected changes in sedimentation rates were input to the Bacon model at stratigraphic contacts at 4 cm BLF and 103.5 cm BLF</t>
  </si>
  <si>
    <t>Lipari</t>
  </si>
  <si>
    <t>NKT-1G - SK1 (5601)</t>
  </si>
  <si>
    <t>BHVO-2G - SK1 (5602)</t>
  </si>
  <si>
    <t>Lipari obsidian ID3506 - SK1 (5228)</t>
  </si>
  <si>
    <t>NKT</t>
  </si>
  <si>
    <t>NKT-1G - SK1 (mod) (5601)</t>
  </si>
  <si>
    <t>Lipari Reference</t>
  </si>
  <si>
    <t>BHVO-2G Reference - 1</t>
  </si>
  <si>
    <t>U.S. Geological Survey certificate of analysis</t>
  </si>
  <si>
    <t>BHVO-2G Reference - 2</t>
  </si>
  <si>
    <t>GeoREM database preferred concentrations</t>
  </si>
  <si>
    <t>U.S. Geological Survey preliminary certificate of analysis</t>
  </si>
  <si>
    <t>NKT-1G Reference - 1</t>
  </si>
  <si>
    <t>NKT-1G Reference - 2</t>
  </si>
  <si>
    <t>Concord University (Kuehn) working target concentration, December 2014</t>
  </si>
  <si>
    <t>BHVO-2G Reference - 3</t>
  </si>
  <si>
    <t xml:space="preserve"> Kuehn et al., 2011 (INTAV Intercomparison)</t>
  </si>
  <si>
    <t>Secondary standard data from the same Concord University analytical sessions as the unknowns listed above</t>
  </si>
  <si>
    <t>Laboratory Sample ID</t>
  </si>
  <si>
    <t>Sample Number</t>
  </si>
  <si>
    <t>Many grains were analyzed more than once. Data lines which share both the same Laboratory Sample ID and the same Grain Number represent repeated analyses on a single grain.</t>
  </si>
  <si>
    <t>10-CB-1C 2.5</t>
  </si>
  <si>
    <t>10-CB-1C 102</t>
  </si>
  <si>
    <t>11-CB-4-1 90.5</t>
  </si>
  <si>
    <t>11-CB-4-2 131</t>
  </si>
  <si>
    <t>11-CB-4-4 269</t>
  </si>
  <si>
    <t>BHVO-2g</t>
  </si>
  <si>
    <t>Mixture - Every grain has a different composition</t>
  </si>
  <si>
    <t>H2O diff (estimated water by difference) indicates the difference between the original analytical totals and 100%.</t>
  </si>
  <si>
    <t>Analyzed Total</t>
  </si>
  <si>
    <t>Depth BLF</t>
  </si>
  <si>
    <t>Depth</t>
  </si>
  <si>
    <t>&lt; 0.5</t>
  </si>
  <si>
    <r>
      <t>107549</t>
    </r>
    <r>
      <rPr>
        <vertAlign val="superscript"/>
        <sz val="10"/>
        <color rgb="FF000000"/>
        <rFont val="Calibri"/>
        <family val="2"/>
        <scheme val="minor"/>
      </rPr>
      <t>a</t>
    </r>
  </si>
  <si>
    <t>Table S5: Complete Analytical Data on Whitshed Lakes tephra samples and comparative reference data</t>
  </si>
  <si>
    <t>Table S1: 210Pb, 137Cs and 241Am profiles from Upper Whitshed Lake</t>
  </si>
  <si>
    <t>Table S2: 239+240Pu profiles from Upper and Lower Whitshed Lakes</t>
  </si>
  <si>
    <t>Fig. S3: Independent age-model for Upper Whitshed Lake</t>
  </si>
  <si>
    <t>Fig. S4: Independent age-model for Lower Whitshed Lake</t>
  </si>
  <si>
    <t xml:space="preserve">Table S1 (A):Concentrations of artifical fallout radionuclides 137Cs and 241Am in Upper Whitshed Lake core 11-UW-2A. </t>
  </si>
  <si>
    <t>B: Concentrations of 210Pb in Upper Whitshed Lake core 11-UW-2A</t>
  </si>
  <si>
    <t>C: 210Pb chronology of core 11-UW-2A from Upper Whitshed Lake</t>
  </si>
  <si>
    <t>Table S2: 239+240Pu  profiles from Upper and Lower Whitshed Lakes</t>
  </si>
  <si>
    <t>Upper Whitshed Lake</t>
  </si>
  <si>
    <t>Lower Whitshed Lake</t>
  </si>
  <si>
    <t>Table S6: Age estimates for Upper Whitshed Lake core site 2 sedimentary sequence based on tephra-matching method</t>
  </si>
  <si>
    <t>Table S7: Age estimates for Lower Whitshed Lake sedimentary sequence based on tephra-matching method</t>
  </si>
  <si>
    <t>Fig. S3: Independent produced Bacon 2.2 (Blaauw and Christen, 2011) age-model output for Upper Whitshed Lake sedimentary sequence</t>
  </si>
  <si>
    <t>Fig. S4: Independent produced Bacon 2.2 (Blaauw and Christen, 2011) age-model output for Lower Whitshed Lake sedimentary sequence</t>
  </si>
  <si>
    <t>Table S5: Complete analytical data on Whitshed Lakes tephra samples</t>
  </si>
  <si>
    <t>Fig. S1: Tephra source differentiation - reference data</t>
  </si>
  <si>
    <t>Fig. S2: Tephra source differentiation - Whitshed Lake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</si>
</sst>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"/>
    <numFmt numFmtId="166" formatCode="0.0%"/>
    <numFmt numFmtId="167" formatCode="m/d/yyyy;@"/>
    <numFmt numFmtId="168" formatCode="[$-409]m/d/yy\ h:mm\ AM/PM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</font>
    <font>
      <sz val="10"/>
      <name val="Geneva"/>
    </font>
    <font>
      <sz val="10"/>
      <name val="Verdana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Calibri"/>
      <scheme val="minor"/>
    </font>
    <font>
      <sz val="10"/>
      <color indexed="61"/>
      <name val="Arial"/>
      <family val="2"/>
    </font>
    <font>
      <sz val="18"/>
      <color theme="1"/>
      <name val="Arial"/>
    </font>
    <font>
      <sz val="11"/>
      <name val="Arial"/>
      <family val="2"/>
    </font>
    <font>
      <b/>
      <sz val="16"/>
      <name val="Arial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00B050"/>
      <name val="Arial"/>
      <family val="2"/>
    </font>
    <font>
      <b/>
      <sz val="14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2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2" fillId="0" borderId="0"/>
    <xf numFmtId="0" fontId="23" fillId="0" borderId="0"/>
    <xf numFmtId="0" fontId="20" fillId="0" borderId="0"/>
    <xf numFmtId="3" fontId="21" fillId="0" borderId="0" applyFont="0" applyFill="0" applyBorder="0" applyAlignment="0" applyProtection="0"/>
    <xf numFmtId="0" fontId="19" fillId="0" borderId="0"/>
    <xf numFmtId="3" fontId="21" fillId="0" borderId="0" applyFont="0" applyFill="0" applyBorder="0" applyAlignment="0" applyProtection="0"/>
    <xf numFmtId="0" fontId="22" fillId="0" borderId="0"/>
    <xf numFmtId="0" fontId="1" fillId="0" borderId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1" applyNumberFormat="0" applyAlignment="0" applyProtection="0"/>
    <xf numFmtId="0" fontId="49" fillId="59" borderId="22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3" applyNumberFormat="0" applyFill="0" applyAlignment="0" applyProtection="0"/>
    <xf numFmtId="0" fontId="53" fillId="0" borderId="24" applyNumberFormat="0" applyFill="0" applyAlignment="0" applyProtection="0"/>
    <xf numFmtId="0" fontId="54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1" applyNumberFormat="0" applyAlignment="0" applyProtection="0"/>
    <xf numFmtId="0" fontId="56" fillId="0" borderId="26" applyNumberFormat="0" applyFill="0" applyAlignment="0" applyProtection="0"/>
    <xf numFmtId="0" fontId="57" fillId="60" borderId="0" applyNumberFormat="0" applyBorder="0" applyAlignment="0" applyProtection="0"/>
    <xf numFmtId="0" fontId="22" fillId="61" borderId="27" applyNumberFormat="0" applyFont="0" applyAlignment="0" applyProtection="0"/>
    <xf numFmtId="0" fontId="58" fillId="58" borderId="28" applyNumberFormat="0" applyAlignment="0" applyProtection="0"/>
    <xf numFmtId="0" fontId="59" fillId="0" borderId="0" applyNumberFormat="0" applyFill="0" applyBorder="0" applyAlignment="0" applyProtection="0"/>
    <xf numFmtId="0" fontId="60" fillId="0" borderId="29" applyNumberFormat="0" applyFill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</cellStyleXfs>
  <cellXfs count="271">
    <xf numFmtId="0" fontId="0" fillId="0" borderId="0" xfId="0"/>
    <xf numFmtId="0" fontId="0" fillId="0" borderId="0" xfId="0"/>
    <xf numFmtId="0" fontId="18" fillId="0" borderId="0" xfId="0" applyFont="1"/>
    <xf numFmtId="0" fontId="0" fillId="0" borderId="0" xfId="0"/>
    <xf numFmtId="164" fontId="19" fillId="0" borderId="0" xfId="47" applyNumberFormat="1"/>
    <xf numFmtId="0" fontId="1" fillId="0" borderId="0" xfId="44" applyFont="1"/>
    <xf numFmtId="0" fontId="24" fillId="0" borderId="12" xfId="47" applyFont="1" applyBorder="1" applyAlignment="1">
      <alignment horizontal="center" vertical="center" wrapText="1"/>
    </xf>
    <xf numFmtId="0" fontId="24" fillId="0" borderId="13" xfId="47" applyFont="1" applyBorder="1" applyAlignment="1">
      <alignment horizontal="center" vertical="center" wrapText="1"/>
    </xf>
    <xf numFmtId="0" fontId="24" fillId="0" borderId="0" xfId="47" applyFont="1" applyAlignment="1">
      <alignment horizontal="right" vertical="center" wrapText="1"/>
    </xf>
    <xf numFmtId="0" fontId="24" fillId="0" borderId="13" xfId="47" applyFont="1" applyBorder="1" applyAlignment="1">
      <alignment horizontal="right" vertical="center" wrapText="1"/>
    </xf>
    <xf numFmtId="0" fontId="0" fillId="0" borderId="0" xfId="0" applyFont="1" applyAlignment="1"/>
    <xf numFmtId="0" fontId="0" fillId="0" borderId="0" xfId="0" applyFont="1"/>
    <xf numFmtId="0" fontId="24" fillId="0" borderId="12" xfId="47" applyFont="1" applyBorder="1" applyAlignment="1">
      <alignment horizontal="center" vertical="center"/>
    </xf>
    <xf numFmtId="0" fontId="24" fillId="0" borderId="0" xfId="47" applyFont="1" applyAlignment="1">
      <alignment horizontal="center" vertical="center"/>
    </xf>
    <xf numFmtId="0" fontId="24" fillId="0" borderId="13" xfId="47" applyFont="1" applyBorder="1" applyAlignment="1">
      <alignment horizontal="center" vertical="center"/>
    </xf>
    <xf numFmtId="0" fontId="24" fillId="0" borderId="0" xfId="47" applyFont="1" applyAlignment="1">
      <alignment horizontal="right" vertical="center"/>
    </xf>
    <xf numFmtId="0" fontId="24" fillId="0" borderId="13" xfId="47" applyFont="1" applyBorder="1" applyAlignment="1">
      <alignment horizontal="right" vertical="center"/>
    </xf>
    <xf numFmtId="0" fontId="24" fillId="0" borderId="0" xfId="47" applyFont="1" applyAlignment="1">
      <alignment vertical="center"/>
    </xf>
    <xf numFmtId="0" fontId="1" fillId="0" borderId="0" xfId="44" applyFont="1" applyBorder="1" applyAlignment="1">
      <alignment horizontal="left"/>
    </xf>
    <xf numFmtId="0" fontId="1" fillId="0" borderId="0" xfId="0" applyFont="1"/>
    <xf numFmtId="0" fontId="1" fillId="0" borderId="11" xfId="44" applyFont="1" applyBorder="1" applyAlignment="1">
      <alignment horizontal="left"/>
    </xf>
    <xf numFmtId="2" fontId="26" fillId="0" borderId="0" xfId="44" applyNumberFormat="1" applyFont="1" applyBorder="1" applyAlignment="1">
      <alignment horizontal="left"/>
    </xf>
    <xf numFmtId="2" fontId="1" fillId="0" borderId="0" xfId="44" applyNumberFormat="1" applyFont="1" applyBorder="1" applyAlignment="1">
      <alignment horizontal="left"/>
    </xf>
    <xf numFmtId="0" fontId="0" fillId="0" borderId="0" xfId="44" applyFont="1" applyBorder="1" applyAlignment="1">
      <alignment horizontal="left"/>
    </xf>
    <xf numFmtId="0" fontId="0" fillId="0" borderId="14" xfId="42" applyFont="1" applyBorder="1" applyAlignment="1">
      <alignment wrapText="1"/>
    </xf>
    <xf numFmtId="0" fontId="19" fillId="0" borderId="14" xfId="47" applyBorder="1" applyAlignment="1">
      <alignment horizontal="left"/>
    </xf>
    <xf numFmtId="0" fontId="0" fillId="0" borderId="14" xfId="0" applyBorder="1"/>
    <xf numFmtId="0" fontId="0" fillId="0" borderId="11" xfId="0" applyBorder="1"/>
    <xf numFmtId="0" fontId="1" fillId="0" borderId="11" xfId="0" applyFont="1" applyBorder="1"/>
    <xf numFmtId="0" fontId="28" fillId="0" borderId="0" xfId="0" applyFont="1" applyAlignment="1">
      <alignment horizontal="left"/>
    </xf>
    <xf numFmtId="0" fontId="27" fillId="33" borderId="12" xfId="45" applyFont="1" applyFill="1" applyBorder="1" applyAlignment="1">
      <alignment horizontal="left" vertical="center"/>
    </xf>
    <xf numFmtId="0" fontId="29" fillId="0" borderId="0" xfId="45" applyFont="1"/>
    <xf numFmtId="2" fontId="29" fillId="0" borderId="0" xfId="45" applyNumberFormat="1" applyFont="1" applyFill="1" applyAlignment="1">
      <alignment horizontal="center"/>
    </xf>
    <xf numFmtId="0" fontId="22" fillId="0" borderId="0" xfId="45" applyFont="1"/>
    <xf numFmtId="2" fontId="29" fillId="0" borderId="0" xfId="45" applyNumberFormat="1" applyFont="1" applyAlignment="1">
      <alignment horizontal="center"/>
    </xf>
    <xf numFmtId="0" fontId="29" fillId="0" borderId="0" xfId="45" applyFont="1" applyAlignment="1">
      <alignment horizontal="center" wrapText="1"/>
    </xf>
    <xf numFmtId="0" fontId="29" fillId="0" borderId="0" xfId="45" applyFont="1" applyFill="1"/>
    <xf numFmtId="2" fontId="22" fillId="0" borderId="0" xfId="45" applyNumberFormat="1" applyFont="1" applyFill="1" applyAlignment="1">
      <alignment horizontal="center"/>
    </xf>
    <xf numFmtId="0" fontId="22" fillId="0" borderId="0" xfId="45" applyFont="1" applyFill="1"/>
    <xf numFmtId="0" fontId="0" fillId="0" borderId="0" xfId="0" applyFont="1" applyAlignment="1">
      <alignment vertical="center"/>
    </xf>
    <xf numFmtId="0" fontId="0" fillId="0" borderId="11" xfId="44" applyFont="1" applyBorder="1" applyAlignment="1">
      <alignment horizontal="left"/>
    </xf>
    <xf numFmtId="2" fontId="29" fillId="0" borderId="0" xfId="52" applyNumberFormat="1" applyFont="1" applyFill="1" applyAlignment="1">
      <alignment horizontal="center"/>
    </xf>
    <xf numFmtId="0" fontId="30" fillId="0" borderId="0" xfId="0" applyFont="1"/>
    <xf numFmtId="164" fontId="30" fillId="0" borderId="0" xfId="0" applyNumberFormat="1" applyFont="1"/>
    <xf numFmtId="0" fontId="22" fillId="0" borderId="0" xfId="52"/>
    <xf numFmtId="2" fontId="30" fillId="0" borderId="0" xfId="0" applyNumberFormat="1" applyFont="1" applyAlignment="1">
      <alignment horizontal="center"/>
    </xf>
    <xf numFmtId="2" fontId="22" fillId="0" borderId="0" xfId="52" applyNumberFormat="1" applyAlignment="1">
      <alignment horizontal="center"/>
    </xf>
    <xf numFmtId="167" fontId="22" fillId="0" borderId="0" xfId="52" applyNumberFormat="1"/>
    <xf numFmtId="0" fontId="22" fillId="0" borderId="0" xfId="52" applyFont="1" applyAlignment="1">
      <alignment horizont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left"/>
    </xf>
    <xf numFmtId="0" fontId="30" fillId="0" borderId="0" xfId="0" applyFont="1" applyBorder="1"/>
    <xf numFmtId="0" fontId="1" fillId="0" borderId="0" xfId="69"/>
    <xf numFmtId="0" fontId="1" fillId="0" borderId="0" xfId="69" applyBorder="1"/>
    <xf numFmtId="2" fontId="30" fillId="35" borderId="0" xfId="0" applyNumberFormat="1" applyFont="1" applyFill="1" applyBorder="1" applyAlignment="1">
      <alignment horizontal="center"/>
    </xf>
    <xf numFmtId="167" fontId="22" fillId="0" borderId="0" xfId="52" applyNumberFormat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2" fontId="31" fillId="35" borderId="0" xfId="0" applyNumberFormat="1" applyFont="1" applyFill="1" applyBorder="1" applyAlignment="1"/>
    <xf numFmtId="2" fontId="31" fillId="35" borderId="0" xfId="0" applyNumberFormat="1" applyFont="1" applyFill="1" applyBorder="1" applyAlignment="1">
      <alignment horizontal="center"/>
    </xf>
    <xf numFmtId="167" fontId="22" fillId="0" borderId="0" xfId="52" applyNumberFormat="1" applyFont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2" fontId="30" fillId="0" borderId="0" xfId="0" applyNumberFormat="1" applyFont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center"/>
    </xf>
    <xf numFmtId="2" fontId="30" fillId="0" borderId="0" xfId="0" applyNumberFormat="1" applyFont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0" fontId="33" fillId="0" borderId="0" xfId="69" applyFont="1"/>
    <xf numFmtId="2" fontId="0" fillId="0" borderId="0" xfId="0" applyNumberFormat="1" applyAlignment="1">
      <alignment horizontal="center" vertical="top"/>
    </xf>
    <xf numFmtId="0" fontId="34" fillId="0" borderId="0" xfId="0" quotePrefix="1" applyFont="1" applyAlignment="1">
      <alignment horizontal="left" vertical="top"/>
    </xf>
    <xf numFmtId="0" fontId="29" fillId="0" borderId="0" xfId="0" applyFont="1" applyAlignment="1">
      <alignment vertical="top"/>
    </xf>
    <xf numFmtId="0" fontId="36" fillId="0" borderId="0" xfId="45" applyFont="1" applyAlignment="1">
      <alignment vertical="center"/>
    </xf>
    <xf numFmtId="0" fontId="30" fillId="0" borderId="0" xfId="69" applyFont="1" applyBorder="1"/>
    <xf numFmtId="0" fontId="28" fillId="34" borderId="17" xfId="45" applyFont="1" applyFill="1" applyBorder="1" applyAlignment="1">
      <alignment horizontal="center" vertical="center"/>
    </xf>
    <xf numFmtId="0" fontId="30" fillId="0" borderId="0" xfId="69" applyFont="1"/>
    <xf numFmtId="2" fontId="30" fillId="0" borderId="0" xfId="69" applyNumberFormat="1" applyFont="1" applyBorder="1" applyAlignment="1">
      <alignment horizontal="center"/>
    </xf>
    <xf numFmtId="2" fontId="22" fillId="0" borderId="0" xfId="45" applyNumberFormat="1" applyFont="1" applyFill="1" applyAlignment="1">
      <alignment horizontal="left"/>
    </xf>
    <xf numFmtId="2" fontId="30" fillId="0" borderId="0" xfId="0" applyNumberFormat="1" applyFont="1" applyBorder="1"/>
    <xf numFmtId="164" fontId="30" fillId="0" borderId="0" xfId="0" applyNumberFormat="1" applyFont="1" applyBorder="1" applyAlignment="1">
      <alignment horizontal="center"/>
    </xf>
    <xf numFmtId="0" fontId="38" fillId="0" borderId="0" xfId="69" applyFont="1" applyAlignment="1">
      <alignment horizontal="center"/>
    </xf>
    <xf numFmtId="165" fontId="30" fillId="0" borderId="0" xfId="0" applyNumberFormat="1" applyFont="1" applyBorder="1" applyAlignment="1">
      <alignment horizontal="center"/>
    </xf>
    <xf numFmtId="0" fontId="36" fillId="0" borderId="0" xfId="0" applyFont="1"/>
    <xf numFmtId="2" fontId="31" fillId="0" borderId="0" xfId="0" applyNumberFormat="1" applyFont="1" applyBorder="1" applyAlignment="1">
      <alignment horizontal="center" vertical="center"/>
    </xf>
    <xf numFmtId="167" fontId="31" fillId="0" borderId="0" xfId="0" applyNumberFormat="1" applyFont="1" applyBorder="1" applyAlignment="1">
      <alignment horizontal="center" vertical="center" wrapText="1"/>
    </xf>
    <xf numFmtId="0" fontId="31" fillId="0" borderId="0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 wrapText="1"/>
    </xf>
    <xf numFmtId="0" fontId="1" fillId="0" borderId="0" xfId="69" applyAlignment="1"/>
    <xf numFmtId="2" fontId="32" fillId="37" borderId="0" xfId="0" applyNumberFormat="1" applyFont="1" applyFill="1" applyBorder="1" applyAlignment="1">
      <alignment horizontal="center" vertical="center"/>
    </xf>
    <xf numFmtId="0" fontId="1" fillId="37" borderId="0" xfId="69" applyFill="1" applyAlignment="1"/>
    <xf numFmtId="0" fontId="30" fillId="37" borderId="0" xfId="0" applyFont="1" applyFill="1" applyBorder="1"/>
    <xf numFmtId="0" fontId="39" fillId="37" borderId="0" xfId="0" applyFont="1" applyFill="1" applyBorder="1" applyAlignment="1">
      <alignment horizontal="left" vertical="center"/>
    </xf>
    <xf numFmtId="2" fontId="32" fillId="37" borderId="0" xfId="0" applyNumberFormat="1" applyFont="1" applyFill="1" applyBorder="1" applyAlignment="1">
      <alignment horizontal="left" vertical="center"/>
    </xf>
    <xf numFmtId="0" fontId="29" fillId="0" borderId="0" xfId="69" applyFont="1"/>
    <xf numFmtId="2" fontId="31" fillId="0" borderId="0" xfId="0" applyNumberFormat="1" applyFont="1" applyBorder="1" applyAlignment="1">
      <alignment horizontal="center"/>
    </xf>
    <xf numFmtId="2" fontId="30" fillId="0" borderId="0" xfId="0" applyNumberFormat="1" applyFont="1" applyFill="1" applyBorder="1" applyAlignment="1">
      <alignment horizontal="left"/>
    </xf>
    <xf numFmtId="0" fontId="1" fillId="0" borderId="0" xfId="69" applyFill="1"/>
    <xf numFmtId="2" fontId="36" fillId="0" borderId="0" xfId="0" applyNumberFormat="1" applyFont="1" applyBorder="1" applyAlignment="1">
      <alignment horizontal="center" vertical="top" wrapText="1"/>
    </xf>
    <xf numFmtId="1" fontId="30" fillId="0" borderId="0" xfId="0" applyNumberFormat="1" applyFont="1" applyBorder="1" applyAlignment="1">
      <alignment horizontal="center" vertical="top" wrapText="1"/>
    </xf>
    <xf numFmtId="2" fontId="30" fillId="0" borderId="0" xfId="0" applyNumberFormat="1" applyFont="1" applyBorder="1" applyAlignment="1">
      <alignment horizontal="center" vertical="top" wrapText="1"/>
    </xf>
    <xf numFmtId="0" fontId="29" fillId="0" borderId="0" xfId="69" applyFont="1" applyBorder="1"/>
    <xf numFmtId="167" fontId="29" fillId="0" borderId="0" xfId="52" applyNumberFormat="1" applyFont="1" applyFill="1" applyAlignment="1">
      <alignment horizontal="center"/>
    </xf>
    <xf numFmtId="2" fontId="30" fillId="0" borderId="0" xfId="0" applyNumberFormat="1" applyFont="1"/>
    <xf numFmtId="164" fontId="30" fillId="35" borderId="0" xfId="0" applyNumberFormat="1" applyFont="1" applyFill="1" applyBorder="1" applyAlignment="1">
      <alignment horizontal="center"/>
    </xf>
    <xf numFmtId="164" fontId="31" fillId="35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2" fontId="1" fillId="0" borderId="0" xfId="69" applyNumberFormat="1" applyAlignment="1">
      <alignment horizontal="center"/>
    </xf>
    <xf numFmtId="2" fontId="31" fillId="0" borderId="0" xfId="0" applyNumberFormat="1" applyFont="1" applyAlignment="1">
      <alignment horizontal="center" wrapText="1"/>
    </xf>
    <xf numFmtId="0" fontId="31" fillId="0" borderId="0" xfId="0" applyFont="1"/>
    <xf numFmtId="0" fontId="31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2" fontId="30" fillId="38" borderId="0" xfId="51" applyNumberFormat="1" applyFont="1" applyFill="1" applyAlignment="1">
      <alignment horizontal="center"/>
    </xf>
    <xf numFmtId="1" fontId="30" fillId="0" borderId="0" xfId="69" applyNumberFormat="1" applyFont="1" applyBorder="1" applyAlignment="1">
      <alignment horizontal="center"/>
    </xf>
    <xf numFmtId="1" fontId="30" fillId="0" borderId="0" xfId="69" applyNumberFormat="1" applyFont="1" applyBorder="1"/>
    <xf numFmtId="14" fontId="30" fillId="0" borderId="0" xfId="69" applyNumberFormat="1" applyFont="1" applyBorder="1" applyAlignment="1">
      <alignment horizontal="center"/>
    </xf>
    <xf numFmtId="1" fontId="30" fillId="0" borderId="0" xfId="69" applyNumberFormat="1" applyFont="1" applyFill="1" applyAlignment="1">
      <alignment horizontal="center"/>
    </xf>
    <xf numFmtId="2" fontId="29" fillId="38" borderId="0" xfId="69" applyNumberFormat="1" applyFont="1" applyFill="1" applyAlignment="1">
      <alignment horizontal="center"/>
    </xf>
    <xf numFmtId="2" fontId="30" fillId="0" borderId="0" xfId="69" applyNumberFormat="1" applyFont="1" applyFill="1" applyAlignment="1">
      <alignment horizontal="center"/>
    </xf>
    <xf numFmtId="2" fontId="22" fillId="35" borderId="0" xfId="69" applyNumberFormat="1" applyFont="1" applyFill="1" applyAlignment="1">
      <alignment horizontal="center"/>
    </xf>
    <xf numFmtId="1" fontId="29" fillId="0" borderId="0" xfId="69" applyNumberFormat="1" applyFont="1" applyFill="1" applyAlignment="1">
      <alignment horizontal="center"/>
    </xf>
    <xf numFmtId="2" fontId="29" fillId="35" borderId="0" xfId="69" applyNumberFormat="1" applyFont="1" applyFill="1" applyAlignment="1">
      <alignment horizontal="center"/>
    </xf>
    <xf numFmtId="2" fontId="22" fillId="0" borderId="0" xfId="69" applyNumberFormat="1" applyFont="1" applyFill="1" applyAlignment="1">
      <alignment horizontal="center"/>
    </xf>
    <xf numFmtId="165" fontId="30" fillId="0" borderId="0" xfId="69" applyNumberFormat="1" applyFont="1" applyBorder="1" applyAlignment="1">
      <alignment horizontal="center"/>
    </xf>
    <xf numFmtId="1" fontId="30" fillId="0" borderId="0" xfId="69" applyNumberFormat="1" applyFont="1"/>
    <xf numFmtId="2" fontId="30" fillId="0" borderId="0" xfId="69" applyNumberFormat="1" applyFont="1" applyBorder="1"/>
    <xf numFmtId="2" fontId="30" fillId="0" borderId="0" xfId="69" applyNumberFormat="1" applyFont="1" applyBorder="1" applyAlignment="1">
      <alignment horizontal="left"/>
    </xf>
    <xf numFmtId="1" fontId="22" fillId="0" borderId="0" xfId="69" applyNumberFormat="1" applyFont="1" applyBorder="1"/>
    <xf numFmtId="2" fontId="28" fillId="0" borderId="0" xfId="69" applyNumberFormat="1" applyFont="1" applyBorder="1" applyAlignment="1">
      <alignment horizontal="left" vertical="center" wrapText="1"/>
    </xf>
    <xf numFmtId="0" fontId="31" fillId="0" borderId="0" xfId="52" applyFont="1"/>
    <xf numFmtId="2" fontId="22" fillId="0" borderId="0" xfId="45" applyNumberFormat="1" applyFont="1" applyFill="1"/>
    <xf numFmtId="164" fontId="22" fillId="0" borderId="0" xfId="45" applyNumberFormat="1" applyFont="1" applyFill="1" applyAlignment="1">
      <alignment horizontal="center"/>
    </xf>
    <xf numFmtId="0" fontId="36" fillId="0" borderId="0" xfId="0" applyFont="1" applyFill="1"/>
    <xf numFmtId="2" fontId="22" fillId="0" borderId="0" xfId="45" applyNumberFormat="1" applyFont="1" applyAlignment="1">
      <alignment horizontal="center"/>
    </xf>
    <xf numFmtId="2" fontId="22" fillId="0" borderId="0" xfId="45" applyNumberFormat="1" applyFont="1" applyAlignment="1">
      <alignment horizontal="left"/>
    </xf>
    <xf numFmtId="2" fontId="36" fillId="0" borderId="0" xfId="69" applyNumberFormat="1" applyFont="1" applyBorder="1" applyAlignment="1">
      <alignment horizontal="left" vertical="center" wrapText="1"/>
    </xf>
    <xf numFmtId="0" fontId="30" fillId="0" borderId="0" xfId="69" applyFont="1" applyFill="1"/>
    <xf numFmtId="2" fontId="30" fillId="0" borderId="0" xfId="69" applyNumberFormat="1" applyFont="1" applyAlignment="1">
      <alignment horizontal="center"/>
    </xf>
    <xf numFmtId="2" fontId="30" fillId="0" borderId="0" xfId="69" applyNumberFormat="1" applyFont="1"/>
    <xf numFmtId="2" fontId="30" fillId="0" borderId="0" xfId="69" applyNumberFormat="1" applyFont="1" applyAlignment="1">
      <alignment horizontal="left"/>
    </xf>
    <xf numFmtId="0" fontId="22" fillId="0" borderId="0" xfId="69" applyFont="1"/>
    <xf numFmtId="1" fontId="31" fillId="0" borderId="0" xfId="69" applyNumberFormat="1" applyFont="1" applyFill="1" applyAlignment="1">
      <alignment horizontal="center"/>
    </xf>
    <xf numFmtId="0" fontId="36" fillId="0" borderId="0" xfId="69" applyFont="1" applyBorder="1"/>
    <xf numFmtId="0" fontId="36" fillId="0" borderId="0" xfId="69" applyFont="1"/>
    <xf numFmtId="1" fontId="36" fillId="0" borderId="0" xfId="69" applyNumberFormat="1" applyFont="1" applyFill="1" applyAlignment="1">
      <alignment horizontal="center"/>
    </xf>
    <xf numFmtId="1" fontId="36" fillId="0" borderId="0" xfId="69" applyNumberFormat="1" applyFont="1" applyBorder="1"/>
    <xf numFmtId="0" fontId="36" fillId="0" borderId="0" xfId="45" applyFont="1"/>
    <xf numFmtId="2" fontId="22" fillId="0" borderId="0" xfId="45" applyNumberFormat="1" applyFont="1"/>
    <xf numFmtId="164" fontId="22" fillId="0" borderId="0" xfId="45" applyNumberFormat="1" applyFont="1" applyAlignment="1">
      <alignment horizontal="center"/>
    </xf>
    <xf numFmtId="0" fontId="31" fillId="0" borderId="0" xfId="45" applyFont="1" applyBorder="1" applyAlignment="1">
      <alignment vertical="top"/>
    </xf>
    <xf numFmtId="1" fontId="36" fillId="0" borderId="0" xfId="69" applyNumberFormat="1" applyFont="1" applyFill="1" applyAlignment="1">
      <alignment horizontal="left" vertical="center" wrapText="1"/>
    </xf>
    <xf numFmtId="1" fontId="36" fillId="0" borderId="0" xfId="69" applyNumberFormat="1" applyFont="1" applyFill="1" applyAlignment="1">
      <alignment horizontal="left"/>
    </xf>
    <xf numFmtId="2" fontId="30" fillId="0" borderId="0" xfId="69" applyNumberFormat="1" applyFont="1" applyFill="1" applyBorder="1" applyAlignment="1">
      <alignment horizontal="center"/>
    </xf>
    <xf numFmtId="1" fontId="30" fillId="0" borderId="0" xfId="69" applyNumberFormat="1" applyFont="1" applyFill="1" applyBorder="1" applyAlignment="1">
      <alignment horizontal="center"/>
    </xf>
    <xf numFmtId="1" fontId="36" fillId="0" borderId="0" xfId="69" applyNumberFormat="1" applyFont="1"/>
    <xf numFmtId="1" fontId="30" fillId="0" borderId="0" xfId="69" applyNumberFormat="1" applyFont="1" applyAlignment="1">
      <alignment horizontal="center"/>
    </xf>
    <xf numFmtId="2" fontId="31" fillId="0" borderId="0" xfId="69" applyNumberFormat="1" applyFont="1" applyBorder="1" applyAlignment="1">
      <alignment horizontal="left" vertical="center" wrapText="1"/>
    </xf>
    <xf numFmtId="0" fontId="30" fillId="0" borderId="0" xfId="0" applyFont="1" applyFill="1"/>
    <xf numFmtId="2" fontId="31" fillId="0" borderId="0" xfId="69" applyNumberFormat="1" applyFont="1" applyFill="1" applyAlignment="1">
      <alignment horizontal="center"/>
    </xf>
    <xf numFmtId="0" fontId="40" fillId="0" borderId="0" xfId="68" applyFont="1"/>
    <xf numFmtId="0" fontId="32" fillId="0" borderId="0" xfId="0" applyFont="1"/>
    <xf numFmtId="2" fontId="40" fillId="0" borderId="0" xfId="68" applyNumberFormat="1" applyFont="1"/>
    <xf numFmtId="0" fontId="30" fillId="0" borderId="0" xfId="68" applyFont="1"/>
    <xf numFmtId="1" fontId="30" fillId="0" borderId="0" xfId="68" applyNumberFormat="1" applyFont="1" applyAlignment="1">
      <alignment horizontal="center"/>
    </xf>
    <xf numFmtId="1" fontId="30" fillId="0" borderId="0" xfId="68" applyNumberFormat="1" applyFont="1"/>
    <xf numFmtId="1" fontId="40" fillId="0" borderId="0" xfId="68" applyNumberFormat="1" applyFont="1"/>
    <xf numFmtId="166" fontId="30" fillId="0" borderId="0" xfId="51" applyNumberFormat="1" applyFont="1" applyFill="1" applyAlignment="1">
      <alignment horizontal="center"/>
    </xf>
    <xf numFmtId="1" fontId="30" fillId="0" borderId="0" xfId="51" applyNumberFormat="1" applyFont="1" applyFill="1" applyAlignment="1">
      <alignment horizontal="center"/>
    </xf>
    <xf numFmtId="1" fontId="36" fillId="0" borderId="0" xfId="51" applyNumberFormat="1" applyFont="1" applyFill="1" applyAlignment="1">
      <alignment horizontal="center"/>
    </xf>
    <xf numFmtId="166" fontId="29" fillId="38" borderId="0" xfId="51" applyNumberFormat="1" applyFont="1" applyFill="1" applyAlignment="1">
      <alignment horizontal="center"/>
    </xf>
    <xf numFmtId="166" fontId="22" fillId="0" borderId="0" xfId="51" applyNumberFormat="1" applyFont="1" applyFill="1" applyAlignment="1">
      <alignment horizontal="center"/>
    </xf>
    <xf numFmtId="2" fontId="36" fillId="0" borderId="0" xfId="69" applyNumberFormat="1" applyFont="1" applyFill="1" applyAlignment="1">
      <alignment horizontal="center"/>
    </xf>
    <xf numFmtId="2" fontId="31" fillId="0" borderId="0" xfId="52" applyNumberFormat="1" applyFont="1" applyFill="1" applyAlignment="1">
      <alignment horizontal="center"/>
    </xf>
    <xf numFmtId="2" fontId="36" fillId="0" borderId="0" xfId="45" applyNumberFormat="1" applyFont="1"/>
    <xf numFmtId="1" fontId="30" fillId="0" borderId="0" xfId="0" applyNumberFormat="1" applyFont="1" applyFill="1" applyAlignment="1">
      <alignment horizontal="center"/>
    </xf>
    <xf numFmtId="1" fontId="36" fillId="0" borderId="0" xfId="0" applyNumberFormat="1" applyFont="1" applyFill="1" applyAlignment="1">
      <alignment horizontal="center"/>
    </xf>
    <xf numFmtId="1" fontId="31" fillId="0" borderId="0" xfId="52" applyNumberFormat="1" applyFont="1" applyBorder="1"/>
    <xf numFmtId="164" fontId="22" fillId="0" borderId="0" xfId="45" applyNumberFormat="1" applyFont="1"/>
    <xf numFmtId="2" fontId="30" fillId="0" borderId="0" xfId="69" applyNumberFormat="1" applyFont="1" applyFill="1" applyBorder="1"/>
    <xf numFmtId="0" fontId="30" fillId="0" borderId="0" xfId="69" applyFont="1" applyFill="1" applyBorder="1"/>
    <xf numFmtId="2" fontId="29" fillId="0" borderId="0" xfId="69" applyNumberFormat="1" applyFont="1" applyFill="1" applyAlignment="1">
      <alignment horizontal="center"/>
    </xf>
    <xf numFmtId="0" fontId="32" fillId="0" borderId="0" xfId="69" applyFont="1"/>
    <xf numFmtId="1" fontId="31" fillId="0" borderId="0" xfId="69" applyNumberFormat="1" applyFont="1" applyFill="1" applyAlignment="1">
      <alignment horizontal="left"/>
    </xf>
    <xf numFmtId="0" fontId="29" fillId="0" borderId="0" xfId="45" applyFont="1" applyBorder="1" applyAlignment="1">
      <alignment vertical="top"/>
    </xf>
    <xf numFmtId="2" fontId="30" fillId="0" borderId="0" xfId="69" applyNumberFormat="1" applyFont="1" applyFill="1" applyBorder="1" applyAlignment="1">
      <alignment horizontal="left"/>
    </xf>
    <xf numFmtId="1" fontId="22" fillId="0" borderId="0" xfId="69" applyNumberFormat="1" applyFont="1" applyFill="1" applyBorder="1"/>
    <xf numFmtId="14" fontId="32" fillId="0" borderId="0" xfId="69" applyNumberFormat="1" applyFont="1" applyBorder="1" applyAlignment="1">
      <alignment horizontal="left"/>
    </xf>
    <xf numFmtId="0" fontId="32" fillId="0" borderId="0" xfId="69" applyFont="1" applyBorder="1"/>
    <xf numFmtId="0" fontId="30" fillId="0" borderId="0" xfId="69" applyFont="1" applyBorder="1" applyAlignment="1">
      <alignment wrapText="1"/>
    </xf>
    <xf numFmtId="1" fontId="36" fillId="0" borderId="0" xfId="69" applyNumberFormat="1" applyFont="1" applyFill="1" applyBorder="1" applyAlignment="1">
      <alignment horizontal="center"/>
    </xf>
    <xf numFmtId="168" fontId="30" fillId="0" borderId="0" xfId="69" applyNumberFormat="1" applyFont="1" applyBorder="1"/>
    <xf numFmtId="1" fontId="36" fillId="0" borderId="0" xfId="69" applyNumberFormat="1" applyFont="1" applyFill="1" applyAlignment="1">
      <alignment horizontal="right"/>
    </xf>
    <xf numFmtId="0" fontId="36" fillId="0" borderId="0" xfId="45" applyFont="1" applyFill="1"/>
    <xf numFmtId="2" fontId="30" fillId="0" borderId="0" xfId="0" applyNumberFormat="1" applyFont="1" applyFill="1"/>
    <xf numFmtId="1" fontId="36" fillId="0" borderId="0" xfId="69" applyNumberFormat="1" applyFont="1" applyAlignment="1">
      <alignment horizontal="center"/>
    </xf>
    <xf numFmtId="2" fontId="36" fillId="0" borderId="0" xfId="69" applyNumberFormat="1" applyFont="1" applyBorder="1" applyAlignment="1">
      <alignment horizontal="center"/>
    </xf>
    <xf numFmtId="2" fontId="41" fillId="0" borderId="0" xfId="69" applyNumberFormat="1" applyFont="1" applyFill="1" applyAlignment="1">
      <alignment horizontal="center" wrapText="1"/>
    </xf>
    <xf numFmtId="14" fontId="30" fillId="0" borderId="0" xfId="69" applyNumberFormat="1" applyFont="1" applyBorder="1" applyAlignment="1">
      <alignment horizontal="left"/>
    </xf>
    <xf numFmtId="1" fontId="22" fillId="35" borderId="0" xfId="69" applyNumberFormat="1" applyFont="1" applyFill="1" applyAlignment="1">
      <alignment horizontal="center"/>
    </xf>
    <xf numFmtId="1" fontId="29" fillId="35" borderId="0" xfId="69" applyNumberFormat="1" applyFont="1" applyFill="1" applyAlignment="1">
      <alignment horizontal="center"/>
    </xf>
    <xf numFmtId="0" fontId="42" fillId="0" borderId="0" xfId="0" applyFont="1" applyFill="1"/>
    <xf numFmtId="2" fontId="29" fillId="0" borderId="0" xfId="69" applyNumberFormat="1" applyFont="1" applyBorder="1"/>
    <xf numFmtId="2" fontId="42" fillId="0" borderId="0" xfId="69" applyNumberFormat="1" applyFont="1" applyFill="1" applyAlignment="1">
      <alignment horizontal="center"/>
    </xf>
    <xf numFmtId="2" fontId="41" fillId="0" borderId="0" xfId="69" applyNumberFormat="1" applyFont="1" applyFill="1" applyAlignment="1">
      <alignment horizontal="center"/>
    </xf>
    <xf numFmtId="165" fontId="42" fillId="0" borderId="0" xfId="69" applyNumberFormat="1" applyFont="1" applyBorder="1" applyAlignment="1">
      <alignment horizontal="center"/>
    </xf>
    <xf numFmtId="2" fontId="42" fillId="0" borderId="0" xfId="69" applyNumberFormat="1" applyFont="1" applyBorder="1" applyAlignment="1">
      <alignment horizontal="center"/>
    </xf>
    <xf numFmtId="0" fontId="43" fillId="0" borderId="0" xfId="69" applyFont="1" applyBorder="1"/>
    <xf numFmtId="0" fontId="41" fillId="0" borderId="0" xfId="69" applyFont="1" applyBorder="1"/>
    <xf numFmtId="0" fontId="39" fillId="0" borderId="0" xfId="0" applyFont="1"/>
    <xf numFmtId="0" fontId="31" fillId="0" borderId="0" xfId="45" applyFont="1" applyFill="1"/>
    <xf numFmtId="0" fontId="31" fillId="0" borderId="16" xfId="45" applyFont="1" applyBorder="1" applyAlignment="1">
      <alignment horizontal="center" wrapText="1"/>
    </xf>
    <xf numFmtId="0" fontId="31" fillId="0" borderId="13" xfId="45" applyFont="1" applyBorder="1" applyAlignment="1">
      <alignment horizontal="center" wrapText="1"/>
    </xf>
    <xf numFmtId="164" fontId="31" fillId="0" borderId="13" xfId="45" applyNumberFormat="1" applyFont="1" applyBorder="1" applyAlignment="1">
      <alignment horizontal="center" wrapText="1"/>
    </xf>
    <xf numFmtId="0" fontId="36" fillId="33" borderId="15" xfId="45" applyFont="1" applyFill="1" applyBorder="1" applyAlignment="1">
      <alignment vertical="center"/>
    </xf>
    <xf numFmtId="2" fontId="22" fillId="33" borderId="12" xfId="45" applyNumberFormat="1" applyFont="1" applyFill="1" applyBorder="1" applyAlignment="1">
      <alignment horizontal="center" vertical="center"/>
    </xf>
    <xf numFmtId="0" fontId="22" fillId="33" borderId="12" xfId="45" applyFont="1" applyFill="1" applyBorder="1"/>
    <xf numFmtId="0" fontId="36" fillId="33" borderId="12" xfId="45" applyFont="1" applyFill="1" applyBorder="1" applyAlignment="1">
      <alignment vertical="center"/>
    </xf>
    <xf numFmtId="164" fontId="36" fillId="33" borderId="12" xfId="45" applyNumberFormat="1" applyFont="1" applyFill="1" applyBorder="1" applyAlignment="1">
      <alignment horizontal="center" vertical="center"/>
    </xf>
    <xf numFmtId="0" fontId="36" fillId="33" borderId="12" xfId="45" applyFont="1" applyFill="1" applyBorder="1" applyAlignment="1">
      <alignment horizontal="center" vertical="center"/>
    </xf>
    <xf numFmtId="0" fontId="22" fillId="33" borderId="12" xfId="45" applyFont="1" applyFill="1" applyBorder="1" applyAlignment="1">
      <alignment vertical="center"/>
    </xf>
    <xf numFmtId="164" fontId="22" fillId="33" borderId="12" xfId="45" applyNumberFormat="1" applyFont="1" applyFill="1" applyBorder="1" applyAlignment="1">
      <alignment horizontal="center" vertical="center"/>
    </xf>
    <xf numFmtId="0" fontId="22" fillId="33" borderId="12" xfId="45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0" xfId="0" applyFont="1"/>
    <xf numFmtId="0" fontId="28" fillId="0" borderId="0" xfId="0" applyFont="1" applyAlignment="1">
      <alignment horizontal="center"/>
    </xf>
    <xf numFmtId="2" fontId="36" fillId="0" borderId="0" xfId="45" applyNumberFormat="1" applyFont="1" applyAlignment="1">
      <alignment horizontal="center"/>
    </xf>
    <xf numFmtId="0" fontId="44" fillId="0" borderId="0" xfId="0" applyFont="1"/>
    <xf numFmtId="164" fontId="0" fillId="0" borderId="0" xfId="0" applyNumberFormat="1"/>
    <xf numFmtId="1" fontId="0" fillId="0" borderId="0" xfId="0" applyNumberFormat="1"/>
    <xf numFmtId="1" fontId="19" fillId="0" borderId="0" xfId="47" applyNumberFormat="1"/>
    <xf numFmtId="1" fontId="19" fillId="0" borderId="0" xfId="47" applyNumberFormat="1" applyAlignment="1">
      <alignment horizontal="left"/>
    </xf>
    <xf numFmtId="165" fontId="31" fillId="35" borderId="0" xfId="0" applyNumberFormat="1" applyFont="1" applyFill="1" applyBorder="1" applyAlignment="1">
      <alignment horizontal="center"/>
    </xf>
    <xf numFmtId="165" fontId="30" fillId="35" borderId="0" xfId="0" applyNumberFormat="1" applyFont="1" applyFill="1" applyBorder="1" applyAlignment="1">
      <alignment horizontal="center"/>
    </xf>
    <xf numFmtId="0" fontId="29" fillId="39" borderId="0" xfId="52" applyFont="1" applyFill="1" applyAlignment="1">
      <alignment horizontal="left"/>
    </xf>
    <xf numFmtId="0" fontId="29" fillId="39" borderId="0" xfId="52" applyFont="1" applyFill="1" applyAlignment="1">
      <alignment horizontal="right"/>
    </xf>
    <xf numFmtId="2" fontId="29" fillId="39" borderId="0" xfId="52" applyNumberFormat="1" applyFont="1" applyFill="1" applyAlignment="1">
      <alignment horizontal="center"/>
    </xf>
    <xf numFmtId="165" fontId="29" fillId="39" borderId="0" xfId="52" applyNumberFormat="1" applyFont="1" applyFill="1" applyAlignment="1">
      <alignment horizontal="center"/>
    </xf>
    <xf numFmtId="0" fontId="22" fillId="0" borderId="0" xfId="52" applyFont="1" applyAlignment="1">
      <alignment horizontal="center"/>
    </xf>
    <xf numFmtId="0" fontId="29" fillId="39" borderId="0" xfId="52" applyFont="1" applyFill="1" applyAlignment="1">
      <alignment horizontal="right"/>
    </xf>
    <xf numFmtId="2" fontId="29" fillId="39" borderId="0" xfId="52" applyNumberFormat="1" applyFont="1" applyFill="1" applyAlignment="1">
      <alignment horizontal="center"/>
    </xf>
    <xf numFmtId="165" fontId="29" fillId="39" borderId="0" xfId="52" applyNumberFormat="1" applyFont="1" applyFill="1" applyAlignment="1">
      <alignment horizontal="center"/>
    </xf>
    <xf numFmtId="0" fontId="29" fillId="39" borderId="0" xfId="52" applyFont="1" applyFill="1" applyAlignment="1">
      <alignment horizontal="right"/>
    </xf>
    <xf numFmtId="2" fontId="29" fillId="39" borderId="0" xfId="52" applyNumberFormat="1" applyFont="1" applyFill="1" applyAlignment="1">
      <alignment horizontal="center"/>
    </xf>
    <xf numFmtId="165" fontId="29" fillId="39" borderId="0" xfId="52" applyNumberFormat="1" applyFont="1" applyFill="1" applyAlignment="1">
      <alignment horizontal="center"/>
    </xf>
    <xf numFmtId="1" fontId="19" fillId="0" borderId="0" xfId="69" applyNumberFormat="1" applyFont="1" applyBorder="1"/>
    <xf numFmtId="0" fontId="19" fillId="0" borderId="0" xfId="52" applyFont="1" applyAlignment="1">
      <alignment horizontal="center"/>
    </xf>
    <xf numFmtId="0" fontId="24" fillId="0" borderId="12" xfId="47" applyFont="1" applyBorder="1" applyAlignment="1">
      <alignment horizontal="center" vertical="center" wrapText="1"/>
    </xf>
    <xf numFmtId="2" fontId="30" fillId="0" borderId="0" xfId="51" applyNumberFormat="1" applyFont="1" applyFill="1" applyBorder="1" applyAlignment="1">
      <alignment horizontal="center"/>
    </xf>
    <xf numFmtId="0" fontId="1" fillId="0" borderId="0" xfId="0" applyFont="1" applyBorder="1"/>
    <xf numFmtId="0" fontId="65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11" xfId="0" applyBorder="1" applyAlignment="1">
      <alignment horizontal="left"/>
    </xf>
    <xf numFmtId="0" fontId="24" fillId="0" borderId="12" xfId="47" applyFont="1" applyBorder="1" applyAlignment="1">
      <alignment horizontal="center" vertical="center"/>
    </xf>
    <xf numFmtId="0" fontId="24" fillId="0" borderId="0" xfId="47" applyFont="1" applyAlignment="1">
      <alignment horizontal="center" vertical="center"/>
    </xf>
    <xf numFmtId="0" fontId="24" fillId="0" borderId="12" xfId="47" applyFont="1" applyBorder="1" applyAlignment="1">
      <alignment horizontal="center" vertical="center" wrapText="1"/>
    </xf>
    <xf numFmtId="0" fontId="0" fillId="0" borderId="10" xfId="44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8" fillId="34" borderId="20" xfId="45" applyFont="1" applyFill="1" applyBorder="1" applyAlignment="1">
      <alignment horizontal="center" vertical="center" wrapText="1"/>
    </xf>
    <xf numFmtId="0" fontId="28" fillId="34" borderId="14" xfId="45" applyFont="1" applyFill="1" applyBorder="1" applyAlignment="1">
      <alignment horizontal="center" vertical="center" wrapText="1"/>
    </xf>
    <xf numFmtId="0" fontId="28" fillId="34" borderId="19" xfId="45" applyFont="1" applyFill="1" applyBorder="1" applyAlignment="1">
      <alignment horizontal="center" vertical="center" wrapText="1"/>
    </xf>
    <xf numFmtId="0" fontId="28" fillId="34" borderId="17" xfId="45" applyFont="1" applyFill="1" applyBorder="1" applyAlignment="1">
      <alignment horizontal="center" vertical="center" wrapText="1"/>
    </xf>
    <xf numFmtId="1" fontId="36" fillId="0" borderId="0" xfId="69" applyNumberFormat="1" applyFont="1" applyFill="1" applyAlignment="1">
      <alignment horizontal="left" vertical="center" wrapText="1"/>
    </xf>
    <xf numFmtId="2" fontId="36" fillId="0" borderId="0" xfId="69" applyNumberFormat="1" applyFont="1" applyBorder="1" applyAlignment="1">
      <alignment horizontal="left" vertical="center" wrapText="1"/>
    </xf>
    <xf numFmtId="0" fontId="30" fillId="0" borderId="0" xfId="69" applyFont="1" applyBorder="1" applyAlignment="1">
      <alignment horizontal="left" wrapText="1"/>
    </xf>
    <xf numFmtId="2" fontId="41" fillId="0" borderId="0" xfId="69" applyNumberFormat="1" applyFont="1" applyFill="1" applyAlignment="1">
      <alignment horizontal="center" wrapText="1"/>
    </xf>
    <xf numFmtId="0" fontId="37" fillId="36" borderId="18" xfId="45" applyFont="1" applyFill="1" applyBorder="1" applyAlignment="1">
      <alignment horizontal="center" vertical="center"/>
    </xf>
    <xf numFmtId="0" fontId="37" fillId="36" borderId="0" xfId="45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62" fillId="36" borderId="18" xfId="45" applyFont="1" applyFill="1" applyBorder="1" applyAlignment="1">
      <alignment horizontal="center" vertical="center"/>
    </xf>
    <xf numFmtId="0" fontId="62" fillId="36" borderId="0" xfId="45" applyFont="1" applyFill="1" applyBorder="1" applyAlignment="1">
      <alignment horizontal="center" vertical="center"/>
    </xf>
  </cellXfs>
  <cellStyles count="227">
    <cellStyle name="20% - Accent1" xfId="19" builtinId="30" customBuiltin="1"/>
    <cellStyle name="20% - Accent1 2" xfId="70"/>
    <cellStyle name="20% - Accent2" xfId="23" builtinId="34" customBuiltin="1"/>
    <cellStyle name="20% - Accent2 2" xfId="71"/>
    <cellStyle name="20% - Accent3" xfId="27" builtinId="38" customBuiltin="1"/>
    <cellStyle name="20% - Accent3 2" xfId="72"/>
    <cellStyle name="20% - Accent4" xfId="31" builtinId="42" customBuiltin="1"/>
    <cellStyle name="20% - Accent4 2" xfId="73"/>
    <cellStyle name="20% - Accent5" xfId="35" builtinId="46" customBuiltin="1"/>
    <cellStyle name="20% - Accent5 2" xfId="74"/>
    <cellStyle name="20% - Accent6" xfId="39" builtinId="50" customBuiltin="1"/>
    <cellStyle name="20% - Accent6 2" xfId="75"/>
    <cellStyle name="40% - Accent1" xfId="20" builtinId="31" customBuiltin="1"/>
    <cellStyle name="40% - Accent1 2" xfId="76"/>
    <cellStyle name="40% - Accent2" xfId="24" builtinId="35" customBuiltin="1"/>
    <cellStyle name="40% - Accent2 2" xfId="77"/>
    <cellStyle name="40% - Accent3" xfId="28" builtinId="39" customBuiltin="1"/>
    <cellStyle name="40% - Accent3 2" xfId="78"/>
    <cellStyle name="40% - Accent4" xfId="32" builtinId="43" customBuiltin="1"/>
    <cellStyle name="40% - Accent4 2" xfId="79"/>
    <cellStyle name="40% - Accent5" xfId="36" builtinId="47" customBuiltin="1"/>
    <cellStyle name="40% - Accent5 2" xfId="80"/>
    <cellStyle name="40% - Accent6" xfId="40" builtinId="51" customBuiltin="1"/>
    <cellStyle name="40% - Accent6 2" xfId="81"/>
    <cellStyle name="60% - Accent1" xfId="21" builtinId="32" customBuiltin="1"/>
    <cellStyle name="60% - Accent1 2" xfId="82"/>
    <cellStyle name="60% - Accent2" xfId="25" builtinId="36" customBuiltin="1"/>
    <cellStyle name="60% - Accent2 2" xfId="83"/>
    <cellStyle name="60% - Accent3" xfId="29" builtinId="40" customBuiltin="1"/>
    <cellStyle name="60% - Accent3 2" xfId="84"/>
    <cellStyle name="60% - Accent4" xfId="33" builtinId="44" customBuiltin="1"/>
    <cellStyle name="60% - Accent4 2" xfId="85"/>
    <cellStyle name="60% - Accent5" xfId="37" builtinId="48" customBuiltin="1"/>
    <cellStyle name="60% - Accent5 2" xfId="86"/>
    <cellStyle name="60% - Accent6" xfId="41" builtinId="52" customBuiltin="1"/>
    <cellStyle name="60% - Accent6 2" xfId="87"/>
    <cellStyle name="Accent1" xfId="18" builtinId="29" customBuiltin="1"/>
    <cellStyle name="Accent1 2" xfId="88"/>
    <cellStyle name="Accent2" xfId="22" builtinId="33" customBuiltin="1"/>
    <cellStyle name="Accent2 2" xfId="89"/>
    <cellStyle name="Accent3" xfId="26" builtinId="37" customBuiltin="1"/>
    <cellStyle name="Accent3 2" xfId="90"/>
    <cellStyle name="Accent4" xfId="30" builtinId="41" customBuiltin="1"/>
    <cellStyle name="Accent4 2" xfId="91"/>
    <cellStyle name="Accent5" xfId="34" builtinId="45" customBuiltin="1"/>
    <cellStyle name="Accent5 2" xfId="92"/>
    <cellStyle name="Accent6" xfId="38" builtinId="49" customBuiltin="1"/>
    <cellStyle name="Accent6 2" xfId="93"/>
    <cellStyle name="Bad" xfId="7" builtinId="27" customBuiltin="1"/>
    <cellStyle name="Bad 2" xfId="94"/>
    <cellStyle name="Calculation" xfId="11" builtinId="22" customBuiltin="1"/>
    <cellStyle name="Calculation 2" xfId="95"/>
    <cellStyle name="Check Cell" xfId="13" builtinId="23" customBuiltin="1"/>
    <cellStyle name="Check Cell 2" xfId="96"/>
    <cellStyle name="Comma0" xfId="48"/>
    <cellStyle name="Comma0 2" xfId="46"/>
    <cellStyle name="Explanatory Text" xfId="16" builtinId="53" customBuiltin="1"/>
    <cellStyle name="Explanatory Text 2" xfId="97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Good" xfId="6" builtinId="26" customBuiltin="1"/>
    <cellStyle name="Good 2" xfId="98"/>
    <cellStyle name="Heading 1" xfId="2" builtinId="16" customBuiltin="1"/>
    <cellStyle name="Heading 1 2" xfId="99"/>
    <cellStyle name="Heading 2" xfId="3" builtinId="17" customBuiltin="1"/>
    <cellStyle name="Heading 2 2" xfId="100"/>
    <cellStyle name="Heading 3" xfId="4" builtinId="18" customBuiltin="1"/>
    <cellStyle name="Heading 3 2" xfId="101"/>
    <cellStyle name="Heading 4" xfId="5" builtinId="19" customBuiltin="1"/>
    <cellStyle name="Heading 4 2" xfId="102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Input" xfId="9" builtinId="20" customBuiltin="1"/>
    <cellStyle name="Input 2" xfId="103"/>
    <cellStyle name="Linked Cell" xfId="12" builtinId="24" customBuiltin="1"/>
    <cellStyle name="Linked Cell 2" xfId="104"/>
    <cellStyle name="Neutral" xfId="8" builtinId="28" customBuiltin="1"/>
    <cellStyle name="Neutral 2" xfId="105"/>
    <cellStyle name="Normal" xfId="0" builtinId="0"/>
    <cellStyle name="Normal 10" xfId="53"/>
    <cellStyle name="Normal 11" xfId="54"/>
    <cellStyle name="Normal 12" xfId="55"/>
    <cellStyle name="Normal 13" xfId="56"/>
    <cellStyle name="Normal 14" xfId="57"/>
    <cellStyle name="Normal 15" xfId="58"/>
    <cellStyle name="Normal 16" xfId="59"/>
    <cellStyle name="Normal 17" xfId="65"/>
    <cellStyle name="Normal 18" xfId="66"/>
    <cellStyle name="Normal 19" xfId="67"/>
    <cellStyle name="Normal 2" xfId="45"/>
    <cellStyle name="Normal 2 2" xfId="52"/>
    <cellStyle name="Normal 2 3" xfId="69"/>
    <cellStyle name="Normal 20" xfId="68"/>
    <cellStyle name="Normal 3" xfId="49"/>
    <cellStyle name="Normal 3 2" xfId="60"/>
    <cellStyle name="Normal 4" xfId="44"/>
    <cellStyle name="Normal 4 2" xfId="61"/>
    <cellStyle name="Normal 5" xfId="43"/>
    <cellStyle name="Normal 5 2" xfId="50"/>
    <cellStyle name="Normal 6" xfId="42"/>
    <cellStyle name="Normal 7" xfId="47"/>
    <cellStyle name="Normal 7 2" xfId="62"/>
    <cellStyle name="Normal 8" xfId="63"/>
    <cellStyle name="Normal 9" xfId="64"/>
    <cellStyle name="Note" xfId="15" builtinId="10" customBuiltin="1"/>
    <cellStyle name="Note 2" xfId="106"/>
    <cellStyle name="Output" xfId="10" builtinId="21" customBuiltin="1"/>
    <cellStyle name="Output 2" xfId="107"/>
    <cellStyle name="Percent 2" xfId="51"/>
    <cellStyle name="Title" xfId="1" builtinId="15" customBuiltin="1"/>
    <cellStyle name="Title 2" xfId="108"/>
    <cellStyle name="Total" xfId="17" builtinId="25" customBuiltin="1"/>
    <cellStyle name="Total 2" xfId="109"/>
    <cellStyle name="Warning Text" xfId="14" builtinId="11" customBuiltin="1"/>
    <cellStyle name="Warning Text 2" xfId="110"/>
  </cellStyles>
  <dxfs count="2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tyles" Target="styles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85739282589702E-2"/>
          <c:y val="0.19457830776933199"/>
          <c:w val="0.85858092738407799"/>
          <c:h val="0.68957589549861398"/>
        </c:manualLayout>
      </c:layout>
      <c:scatterChart>
        <c:scatterStyle val="lineMarker"/>
        <c:varyColors val="0"/>
        <c:ser>
          <c:idx val="0"/>
          <c:order val="0"/>
          <c:tx>
            <c:v>CU1149</c:v>
          </c:tx>
          <c:spPr>
            <a:ln w="28575">
              <a:noFill/>
            </a:ln>
          </c:spPr>
          <c:xVal>
            <c:numRef>
              <c:f>'Table S5'!$AA$367:$AA$381</c:f>
              <c:numCache>
                <c:formatCode>0.00</c:formatCode>
                <c:ptCount val="15"/>
                <c:pt idx="0">
                  <c:v>74.161875331204158</c:v>
                </c:pt>
                <c:pt idx="1">
                  <c:v>74.600726846900869</c:v>
                </c:pt>
                <c:pt idx="2">
                  <c:v>75.024313447630433</c:v>
                </c:pt>
                <c:pt idx="3">
                  <c:v>74.790022184822362</c:v>
                </c:pt>
                <c:pt idx="4">
                  <c:v>74.991413373827598</c:v>
                </c:pt>
                <c:pt idx="5">
                  <c:v>74.693171463496526</c:v>
                </c:pt>
                <c:pt idx="6">
                  <c:v>74.108740482213321</c:v>
                </c:pt>
                <c:pt idx="7">
                  <c:v>74.465813234474595</c:v>
                </c:pt>
                <c:pt idx="8">
                  <c:v>74.781293036263548</c:v>
                </c:pt>
                <c:pt idx="9">
                  <c:v>74.280844724787414</c:v>
                </c:pt>
                <c:pt idx="10">
                  <c:v>74.361344568033729</c:v>
                </c:pt>
                <c:pt idx="11">
                  <c:v>74.081780100670613</c:v>
                </c:pt>
                <c:pt idx="12">
                  <c:v>74.205144384262184</c:v>
                </c:pt>
                <c:pt idx="13">
                  <c:v>74.105316059884601</c:v>
                </c:pt>
                <c:pt idx="14">
                  <c:v>75.58322354877177</c:v>
                </c:pt>
              </c:numCache>
            </c:numRef>
          </c:xVal>
          <c:yVal>
            <c:numRef>
              <c:f>'Table S5'!$AB$367:$AB$381</c:f>
              <c:numCache>
                <c:formatCode>0.00</c:formatCode>
                <c:ptCount val="15"/>
                <c:pt idx="0">
                  <c:v>0.31765579471157007</c:v>
                </c:pt>
                <c:pt idx="1">
                  <c:v>0.35152883664485424</c:v>
                </c:pt>
                <c:pt idx="2">
                  <c:v>0.37289622429913116</c:v>
                </c:pt>
                <c:pt idx="3">
                  <c:v>0.33793406318110142</c:v>
                </c:pt>
                <c:pt idx="4">
                  <c:v>0.30263816425356299</c:v>
                </c:pt>
                <c:pt idx="5">
                  <c:v>0.33607520315238937</c:v>
                </c:pt>
                <c:pt idx="6">
                  <c:v>0.30826972690487453</c:v>
                </c:pt>
                <c:pt idx="7">
                  <c:v>0.3059344281348973</c:v>
                </c:pt>
                <c:pt idx="8">
                  <c:v>0.30745265903907609</c:v>
                </c:pt>
                <c:pt idx="9">
                  <c:v>0.32621879878394272</c:v>
                </c:pt>
                <c:pt idx="10">
                  <c:v>0.38020278947633351</c:v>
                </c:pt>
                <c:pt idx="11">
                  <c:v>0.32025644234089867</c:v>
                </c:pt>
                <c:pt idx="12">
                  <c:v>0.32974956658750537</c:v>
                </c:pt>
                <c:pt idx="13">
                  <c:v>0.35613847837845541</c:v>
                </c:pt>
                <c:pt idx="14">
                  <c:v>0.35863890786423586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28-446F-B60D-B87ED486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6196520"/>
        <c:axId val="2136847864"/>
      </c:scatterChart>
      <c:valAx>
        <c:axId val="2136196520"/>
        <c:scaling>
          <c:orientation val="minMax"/>
          <c:max val="80"/>
          <c:min val="70"/>
        </c:scaling>
        <c:delete val="0"/>
        <c:axPos val="b"/>
        <c:numFmt formatCode="0.00" sourceLinked="1"/>
        <c:majorTickMark val="out"/>
        <c:minorTickMark val="none"/>
        <c:tickLblPos val="nextTo"/>
        <c:crossAx val="2136847864"/>
        <c:crosses val="autoZero"/>
        <c:crossBetween val="midCat"/>
      </c:valAx>
      <c:valAx>
        <c:axId val="2136847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6196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997353455819304"/>
          <c:y val="4.4259068772472702E-2"/>
          <c:w val="0.13613757655293099"/>
          <c:h val="8.362040872058759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59199742889497E-2"/>
          <c:y val="7.5196552135528505E-2"/>
          <c:w val="0.86935996367177804"/>
          <c:h val="0.82353354021016201"/>
        </c:manualLayout>
      </c:layout>
      <c:scatterChart>
        <c:scatterStyle val="lineMarker"/>
        <c:varyColors val="0"/>
        <c:ser>
          <c:idx val="0"/>
          <c:order val="0"/>
          <c:tx>
            <c:v>CU1286 lower silica endmember</c:v>
          </c:tx>
          <c:spPr>
            <a:ln w="28575">
              <a:noFill/>
            </a:ln>
          </c:spPr>
          <c:marker>
            <c:symbol val="diamond"/>
            <c:size val="9"/>
            <c:spPr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'Table S5'!$AA$16:$AA$35</c:f>
              <c:numCache>
                <c:formatCode>0.00</c:formatCode>
                <c:ptCount val="20"/>
                <c:pt idx="0">
                  <c:v>58.054786727188045</c:v>
                </c:pt>
                <c:pt idx="1">
                  <c:v>58.069512598701856</c:v>
                </c:pt>
                <c:pt idx="2">
                  <c:v>58.333521226787788</c:v>
                </c:pt>
                <c:pt idx="3">
                  <c:v>58.624342607915736</c:v>
                </c:pt>
                <c:pt idx="4">
                  <c:v>58.793302644952163</c:v>
                </c:pt>
                <c:pt idx="5">
                  <c:v>58.809036855766308</c:v>
                </c:pt>
                <c:pt idx="6">
                  <c:v>59.284460439510035</c:v>
                </c:pt>
                <c:pt idx="7">
                  <c:v>59.702041833481445</c:v>
                </c:pt>
                <c:pt idx="8">
                  <c:v>59.719940900087011</c:v>
                </c:pt>
                <c:pt idx="9">
                  <c:v>59.803791512042494</c:v>
                </c:pt>
                <c:pt idx="10">
                  <c:v>60.043936671526211</c:v>
                </c:pt>
                <c:pt idx="11">
                  <c:v>60.077541292158529</c:v>
                </c:pt>
                <c:pt idx="12">
                  <c:v>60.175468729343649</c:v>
                </c:pt>
                <c:pt idx="13">
                  <c:v>60.641207386674644</c:v>
                </c:pt>
                <c:pt idx="14">
                  <c:v>60.78112988515155</c:v>
                </c:pt>
                <c:pt idx="15">
                  <c:v>60.809950662609502</c:v>
                </c:pt>
                <c:pt idx="16">
                  <c:v>60.887934469923891</c:v>
                </c:pt>
                <c:pt idx="17">
                  <c:v>60.900110811579232</c:v>
                </c:pt>
                <c:pt idx="18">
                  <c:v>61.107726169778509</c:v>
                </c:pt>
                <c:pt idx="19">
                  <c:v>61.230069605088786</c:v>
                </c:pt>
              </c:numCache>
            </c:numRef>
          </c:xVal>
          <c:yVal>
            <c:numRef>
              <c:f>'Table S5'!$AB$16:$AB$35</c:f>
              <c:numCache>
                <c:formatCode>0.00</c:formatCode>
                <c:ptCount val="20"/>
                <c:pt idx="0">
                  <c:v>1.3192937048655553</c:v>
                </c:pt>
                <c:pt idx="1">
                  <c:v>1.2923611554508085</c:v>
                </c:pt>
                <c:pt idx="2">
                  <c:v>1.3130022503014123</c:v>
                </c:pt>
                <c:pt idx="3">
                  <c:v>1.2808093625806252</c:v>
                </c:pt>
                <c:pt idx="4">
                  <c:v>1.2107805663633235</c:v>
                </c:pt>
                <c:pt idx="5">
                  <c:v>1.2648208872461173</c:v>
                </c:pt>
                <c:pt idx="6">
                  <c:v>1.2433295491843246</c:v>
                </c:pt>
                <c:pt idx="7">
                  <c:v>1.1656081018074984</c:v>
                </c:pt>
                <c:pt idx="8">
                  <c:v>1.2335213703366967</c:v>
                </c:pt>
                <c:pt idx="9">
                  <c:v>1.1577347087072993</c:v>
                </c:pt>
                <c:pt idx="10">
                  <c:v>1.1067252890865393</c:v>
                </c:pt>
                <c:pt idx="11">
                  <c:v>1.1640789300034431</c:v>
                </c:pt>
                <c:pt idx="12">
                  <c:v>1.1952638963190583</c:v>
                </c:pt>
                <c:pt idx="13">
                  <c:v>1.1136172308594097</c:v>
                </c:pt>
                <c:pt idx="14">
                  <c:v>1.2865712313147293</c:v>
                </c:pt>
                <c:pt idx="15">
                  <c:v>1.1549062438660473</c:v>
                </c:pt>
                <c:pt idx="16">
                  <c:v>1.1130988046200312</c:v>
                </c:pt>
                <c:pt idx="17">
                  <c:v>1.1384669111236221</c:v>
                </c:pt>
                <c:pt idx="18">
                  <c:v>1.1581717996983258</c:v>
                </c:pt>
                <c:pt idx="19">
                  <c:v>1.153389316983968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AB-4F5D-8527-53950892596E}"/>
            </c:ext>
          </c:extLst>
        </c:ser>
        <c:ser>
          <c:idx val="3"/>
          <c:order val="1"/>
          <c:tx>
            <c:v>CU1286 middle</c:v>
          </c:tx>
          <c:spPr>
            <a:ln w="28575">
              <a:noFill/>
            </a:ln>
          </c:spPr>
          <c:marker>
            <c:symbol val="circle"/>
            <c:size val="9"/>
            <c:spPr>
              <a:ln>
                <a:solidFill>
                  <a:srgbClr val="7030A0"/>
                </a:solidFill>
              </a:ln>
            </c:spPr>
          </c:marker>
          <c:xVal>
            <c:numRef>
              <c:f>'Table S5'!$AA$37:$AA$49</c:f>
              <c:numCache>
                <c:formatCode>0.00</c:formatCode>
                <c:ptCount val="13"/>
                <c:pt idx="0">
                  <c:v>63.093962689374713</c:v>
                </c:pt>
                <c:pt idx="1">
                  <c:v>64.750361969993762</c:v>
                </c:pt>
                <c:pt idx="2">
                  <c:v>68.242485201101772</c:v>
                </c:pt>
                <c:pt idx="3">
                  <c:v>68.274728498789472</c:v>
                </c:pt>
                <c:pt idx="4">
                  <c:v>68.362419154882133</c:v>
                </c:pt>
                <c:pt idx="5">
                  <c:v>68.89391976620692</c:v>
                </c:pt>
                <c:pt idx="6">
                  <c:v>69.352166352062255</c:v>
                </c:pt>
                <c:pt idx="7">
                  <c:v>70.552246333756472</c:v>
                </c:pt>
                <c:pt idx="8">
                  <c:v>71.270256226412101</c:v>
                </c:pt>
                <c:pt idx="9">
                  <c:v>71.779487879322218</c:v>
                </c:pt>
                <c:pt idx="10">
                  <c:v>72.650713138343903</c:v>
                </c:pt>
                <c:pt idx="11">
                  <c:v>73.120282903360774</c:v>
                </c:pt>
                <c:pt idx="12">
                  <c:v>73.356153537276185</c:v>
                </c:pt>
              </c:numCache>
            </c:numRef>
          </c:xVal>
          <c:yVal>
            <c:numRef>
              <c:f>'Table S5'!$AB$37:$AB$49</c:f>
              <c:numCache>
                <c:formatCode>0.00</c:formatCode>
                <c:ptCount val="13"/>
                <c:pt idx="0">
                  <c:v>1.0417517270224119</c:v>
                </c:pt>
                <c:pt idx="1">
                  <c:v>1.0173943069558888</c:v>
                </c:pt>
                <c:pt idx="2">
                  <c:v>0.85265527867399682</c:v>
                </c:pt>
                <c:pt idx="3">
                  <c:v>0.81670319854534967</c:v>
                </c:pt>
                <c:pt idx="4">
                  <c:v>0.55655466182671498</c:v>
                </c:pt>
                <c:pt idx="5">
                  <c:v>0.75752942707928539</c:v>
                </c:pt>
                <c:pt idx="6">
                  <c:v>0.61080468926665821</c:v>
                </c:pt>
                <c:pt idx="7">
                  <c:v>0.45870501257283935</c:v>
                </c:pt>
                <c:pt idx="8">
                  <c:v>0.49631059275096073</c:v>
                </c:pt>
                <c:pt idx="9">
                  <c:v>0.51634165307409274</c:v>
                </c:pt>
                <c:pt idx="10">
                  <c:v>0.3786000568490161</c:v>
                </c:pt>
                <c:pt idx="11">
                  <c:v>0.4007000450056154</c:v>
                </c:pt>
                <c:pt idx="12">
                  <c:v>0.3680414041748904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AB-4F5D-8527-53950892596E}"/>
            </c:ext>
          </c:extLst>
        </c:ser>
        <c:ser>
          <c:idx val="1"/>
          <c:order val="2"/>
          <c:tx>
            <c:v>CU1286 higher silica endmember</c:v>
          </c:tx>
          <c:spPr>
            <a:ln w="28575">
              <a:noFill/>
            </a:ln>
          </c:spPr>
          <c:marker>
            <c:symbol val="square"/>
            <c:size val="9"/>
            <c:spPr>
              <a:ln>
                <a:solidFill>
                  <a:srgbClr val="C00000"/>
                </a:solidFill>
              </a:ln>
            </c:spPr>
          </c:marker>
          <c:xVal>
            <c:numRef>
              <c:f>'Table S5'!$AA$51:$AA$58</c:f>
              <c:numCache>
                <c:formatCode>0.00</c:formatCode>
                <c:ptCount val="8"/>
                <c:pt idx="0">
                  <c:v>73.96624860174164</c:v>
                </c:pt>
                <c:pt idx="1">
                  <c:v>74.116295294053941</c:v>
                </c:pt>
                <c:pt idx="2">
                  <c:v>74.29564859245302</c:v>
                </c:pt>
                <c:pt idx="3">
                  <c:v>74.500017770107817</c:v>
                </c:pt>
                <c:pt idx="4">
                  <c:v>74.720895168509742</c:v>
                </c:pt>
                <c:pt idx="5">
                  <c:v>74.922089001858325</c:v>
                </c:pt>
                <c:pt idx="6">
                  <c:v>74.922491583063049</c:v>
                </c:pt>
                <c:pt idx="7">
                  <c:v>75.091449664965722</c:v>
                </c:pt>
              </c:numCache>
            </c:numRef>
          </c:xVal>
          <c:yVal>
            <c:numRef>
              <c:f>'Table S5'!$AB$51:$AB$58</c:f>
              <c:numCache>
                <c:formatCode>0.00</c:formatCode>
                <c:ptCount val="8"/>
                <c:pt idx="0">
                  <c:v>0.37460686088175082</c:v>
                </c:pt>
                <c:pt idx="1">
                  <c:v>0.30991784745807027</c:v>
                </c:pt>
                <c:pt idx="2">
                  <c:v>0.31206033465594069</c:v>
                </c:pt>
                <c:pt idx="3">
                  <c:v>0.30774651286818133</c:v>
                </c:pt>
                <c:pt idx="4">
                  <c:v>0.29831656622249958</c:v>
                </c:pt>
                <c:pt idx="5">
                  <c:v>0.32675000493858014</c:v>
                </c:pt>
                <c:pt idx="6">
                  <c:v>0.32953052838699537</c:v>
                </c:pt>
                <c:pt idx="7">
                  <c:v>0.3033215845976151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AB-4F5D-8527-53950892596E}"/>
            </c:ext>
          </c:extLst>
        </c:ser>
        <c:ser>
          <c:idx val="2"/>
          <c:order val="3"/>
          <c:tx>
            <c:v>CU1286 highest silica population</c:v>
          </c:tx>
          <c:spPr>
            <a:ln w="28575">
              <a:noFill/>
            </a:ln>
          </c:spPr>
          <c:marker>
            <c:symbol val="triangle"/>
            <c:size val="9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'Table S5'!$AA$60:$AA$73</c:f>
              <c:numCache>
                <c:formatCode>0.00</c:formatCode>
                <c:ptCount val="14"/>
                <c:pt idx="0">
                  <c:v>78.144355518276967</c:v>
                </c:pt>
                <c:pt idx="1">
                  <c:v>78.255715411492019</c:v>
                </c:pt>
                <c:pt idx="2">
                  <c:v>77.60568563675038</c:v>
                </c:pt>
                <c:pt idx="3">
                  <c:v>78.578899148585535</c:v>
                </c:pt>
                <c:pt idx="4">
                  <c:v>78.016495723533481</c:v>
                </c:pt>
                <c:pt idx="5">
                  <c:v>78.237109080528867</c:v>
                </c:pt>
                <c:pt idx="6">
                  <c:v>78.397486149615844</c:v>
                </c:pt>
                <c:pt idx="7">
                  <c:v>78.017551242144918</c:v>
                </c:pt>
                <c:pt idx="8">
                  <c:v>76.905588321523553</c:v>
                </c:pt>
                <c:pt idx="9">
                  <c:v>78.150071980349907</c:v>
                </c:pt>
                <c:pt idx="10">
                  <c:v>78.148617263539748</c:v>
                </c:pt>
                <c:pt idx="11">
                  <c:v>77.591677911993145</c:v>
                </c:pt>
                <c:pt idx="12">
                  <c:v>78.682964904440396</c:v>
                </c:pt>
                <c:pt idx="13">
                  <c:v>78.138127063279555</c:v>
                </c:pt>
              </c:numCache>
            </c:numRef>
          </c:xVal>
          <c:yVal>
            <c:numRef>
              <c:f>'Table S5'!$AB$60:$AB$73</c:f>
              <c:numCache>
                <c:formatCode>0.00</c:formatCode>
                <c:ptCount val="14"/>
                <c:pt idx="0">
                  <c:v>0.14696955632235595</c:v>
                </c:pt>
                <c:pt idx="1">
                  <c:v>0.16617902943061558</c:v>
                </c:pt>
                <c:pt idx="2">
                  <c:v>0.14959735865367907</c:v>
                </c:pt>
                <c:pt idx="3">
                  <c:v>0.1841373150591209</c:v>
                </c:pt>
                <c:pt idx="4">
                  <c:v>0.17155511942966378</c:v>
                </c:pt>
                <c:pt idx="5">
                  <c:v>0.11655730611807255</c:v>
                </c:pt>
                <c:pt idx="6">
                  <c:v>0.1509501707132169</c:v>
                </c:pt>
                <c:pt idx="7">
                  <c:v>0.12999047633408023</c:v>
                </c:pt>
                <c:pt idx="8">
                  <c:v>0.18946920178734125</c:v>
                </c:pt>
                <c:pt idx="9">
                  <c:v>0.15504154125002784</c:v>
                </c:pt>
                <c:pt idx="10">
                  <c:v>0.15269115819958487</c:v>
                </c:pt>
                <c:pt idx="11">
                  <c:v>0.13454804941031143</c:v>
                </c:pt>
                <c:pt idx="12">
                  <c:v>0.15037842992787001</c:v>
                </c:pt>
                <c:pt idx="13">
                  <c:v>0.11876664314626158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AB-4F5D-8527-53950892596E}"/>
            </c:ext>
          </c:extLst>
        </c:ser>
        <c:ser>
          <c:idx val="4"/>
          <c:order val="4"/>
          <c:tx>
            <c:v>CU1160</c:v>
          </c:tx>
          <c:spPr>
            <a:ln w="28575">
              <a:noFill/>
            </a:ln>
          </c:spPr>
          <c:marker>
            <c:symbol val="star"/>
            <c:size val="9"/>
          </c:marker>
          <c:xVal>
            <c:numRef>
              <c:f>'Table S5'!$AA$120:$AA$133</c:f>
              <c:numCache>
                <c:formatCode>0.00</c:formatCode>
                <c:ptCount val="14"/>
                <c:pt idx="0">
                  <c:v>60.434113386805834</c:v>
                </c:pt>
                <c:pt idx="2">
                  <c:v>66.440751205289828</c:v>
                </c:pt>
                <c:pt idx="3">
                  <c:v>66.542406696456311</c:v>
                </c:pt>
                <c:pt idx="4">
                  <c:v>68.078965512717971</c:v>
                </c:pt>
                <c:pt idx="5">
                  <c:v>65.343597920879546</c:v>
                </c:pt>
                <c:pt idx="7">
                  <c:v>74.683697191917304</c:v>
                </c:pt>
                <c:pt idx="8">
                  <c:v>74.59836314716955</c:v>
                </c:pt>
                <c:pt idx="9">
                  <c:v>73.977280654417569</c:v>
                </c:pt>
                <c:pt idx="10">
                  <c:v>74.857880922904783</c:v>
                </c:pt>
                <c:pt idx="11">
                  <c:v>74.478016243245662</c:v>
                </c:pt>
                <c:pt idx="12">
                  <c:v>74.521238186973846</c:v>
                </c:pt>
              </c:numCache>
            </c:numRef>
          </c:xVal>
          <c:yVal>
            <c:numRef>
              <c:f>'Table S5'!$AB$120:$AB$133</c:f>
              <c:numCache>
                <c:formatCode>0.00</c:formatCode>
                <c:ptCount val="14"/>
                <c:pt idx="0">
                  <c:v>1.1108965783941349</c:v>
                </c:pt>
                <c:pt idx="2">
                  <c:v>0.85235444558153795</c:v>
                </c:pt>
                <c:pt idx="3">
                  <c:v>0.83847874595591909</c:v>
                </c:pt>
                <c:pt idx="4">
                  <c:v>0.5911643235638333</c:v>
                </c:pt>
                <c:pt idx="5">
                  <c:v>0.79167959308072111</c:v>
                </c:pt>
                <c:pt idx="7">
                  <c:v>0.25658830678384847</c:v>
                </c:pt>
                <c:pt idx="8">
                  <c:v>0.31159755669714684</c:v>
                </c:pt>
                <c:pt idx="9">
                  <c:v>0.33726473230156273</c:v>
                </c:pt>
                <c:pt idx="10">
                  <c:v>0.32961838556342155</c:v>
                </c:pt>
                <c:pt idx="11">
                  <c:v>0.31571689504920925</c:v>
                </c:pt>
                <c:pt idx="12">
                  <c:v>0.28298390074438606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AB-4F5D-8527-539508925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389880"/>
        <c:axId val="2094395704"/>
      </c:scatterChart>
      <c:valAx>
        <c:axId val="2094389880"/>
        <c:scaling>
          <c:orientation val="minMax"/>
          <c:max val="80"/>
          <c:min val="56"/>
        </c:scaling>
        <c:delete val="0"/>
        <c:axPos val="b"/>
        <c:title>
          <c:tx>
            <c:strRef>
              <c:f>'Table S5'!$AA$10</c:f>
              <c:strCache>
                <c:ptCount val="1"/>
                <c:pt idx="0">
                  <c:v>   SiO2  </c:v>
                </c:pt>
              </c:strCache>
            </c:strRef>
          </c:tx>
          <c:overlay val="0"/>
        </c:title>
        <c:numFmt formatCode="0.00" sourceLinked="1"/>
        <c:majorTickMark val="out"/>
        <c:minorTickMark val="in"/>
        <c:tickLblPos val="nextTo"/>
        <c:spPr>
          <a:ln w="12700">
            <a:solidFill>
              <a:schemeClr val="tx1"/>
            </a:solidFill>
          </a:ln>
        </c:spPr>
        <c:crossAx val="2094395704"/>
        <c:crosses val="autoZero"/>
        <c:crossBetween val="midCat"/>
        <c:majorUnit val="4"/>
        <c:minorUnit val="1"/>
      </c:valAx>
      <c:valAx>
        <c:axId val="2094395704"/>
        <c:scaling>
          <c:orientation val="minMax"/>
        </c:scaling>
        <c:delete val="0"/>
        <c:axPos val="l"/>
        <c:title>
          <c:tx>
            <c:strRef>
              <c:f>'Table S5'!$AB$10</c:f>
              <c:strCache>
                <c:ptCount val="1"/>
                <c:pt idx="0">
                  <c:v>   TiO2  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.00" sourceLinked="1"/>
        <c:majorTickMark val="out"/>
        <c:minorTickMark val="in"/>
        <c:tickLblPos val="nextTo"/>
        <c:spPr>
          <a:ln w="12700">
            <a:solidFill>
              <a:schemeClr val="tx1"/>
            </a:solidFill>
          </a:ln>
        </c:spPr>
        <c:crossAx val="2094389880"/>
        <c:crosses val="autoZero"/>
        <c:crossBetween val="midCat"/>
        <c:minorUnit val="0.5"/>
      </c:valAx>
      <c:spPr>
        <a:ln w="1270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2786406156280705"/>
          <c:y val="0.15168524201019001"/>
          <c:w val="0.27045803898865101"/>
          <c:h val="0.25685868213841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'Table S5'!$AA$228:$AA$230</c:f>
              <c:numCache>
                <c:formatCode>0.00</c:formatCode>
                <c:ptCount val="3"/>
                <c:pt idx="0">
                  <c:v>64.970490080710164</c:v>
                </c:pt>
                <c:pt idx="1">
                  <c:v>63.471517787219497</c:v>
                </c:pt>
                <c:pt idx="2">
                  <c:v>62.006631937915898</c:v>
                </c:pt>
              </c:numCache>
            </c:numRef>
          </c:xVal>
          <c:yVal>
            <c:numRef>
              <c:f>'Table S5'!$AB$228:$AB$230</c:f>
              <c:numCache>
                <c:formatCode>0.00</c:formatCode>
                <c:ptCount val="3"/>
                <c:pt idx="0">
                  <c:v>1.9646079788299722</c:v>
                </c:pt>
                <c:pt idx="1">
                  <c:v>1.8701997175381495</c:v>
                </c:pt>
                <c:pt idx="2">
                  <c:v>1.7266375027054341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EF-449B-95DA-011A2DCB2712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'Table S5'!$AA$233:$AA$235</c:f>
              <c:numCache>
                <c:formatCode>0.00</c:formatCode>
                <c:ptCount val="3"/>
                <c:pt idx="0">
                  <c:v>64.267813132074579</c:v>
                </c:pt>
                <c:pt idx="1">
                  <c:v>64.935586875300615</c:v>
                </c:pt>
                <c:pt idx="2">
                  <c:v>64.520917611201639</c:v>
                </c:pt>
              </c:numCache>
            </c:numRef>
          </c:xVal>
          <c:yVal>
            <c:numRef>
              <c:f>'Table S5'!$AB$233:$AB$235</c:f>
              <c:numCache>
                <c:formatCode>0.00</c:formatCode>
                <c:ptCount val="3"/>
                <c:pt idx="0">
                  <c:v>1.3777646985548915</c:v>
                </c:pt>
                <c:pt idx="1">
                  <c:v>1.882428196783682</c:v>
                </c:pt>
                <c:pt idx="2">
                  <c:v>1.48247625152319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EF-449B-95DA-011A2DCB2712}"/>
            </c:ext>
          </c:extLst>
        </c:ser>
        <c:ser>
          <c:idx val="2"/>
          <c:order val="2"/>
          <c:spPr>
            <a:ln w="28575">
              <a:noFill/>
            </a:ln>
          </c:spPr>
          <c:xVal>
            <c:numRef>
              <c:f>'Table S5'!$AA$238:$AA$240</c:f>
              <c:numCache>
                <c:formatCode>0.00</c:formatCode>
                <c:ptCount val="3"/>
                <c:pt idx="0">
                  <c:v>66.311351697946293</c:v>
                </c:pt>
                <c:pt idx="1">
                  <c:v>66.772981764865165</c:v>
                </c:pt>
                <c:pt idx="2">
                  <c:v>66.607363226162903</c:v>
                </c:pt>
              </c:numCache>
            </c:numRef>
          </c:xVal>
          <c:yVal>
            <c:numRef>
              <c:f>'Table S5'!$AB$238:$AB$240</c:f>
              <c:numCache>
                <c:formatCode>0.00</c:formatCode>
                <c:ptCount val="3"/>
                <c:pt idx="0">
                  <c:v>0.80850729377026109</c:v>
                </c:pt>
                <c:pt idx="1">
                  <c:v>0.6546258847021712</c:v>
                </c:pt>
                <c:pt idx="2">
                  <c:v>0.75629897327384354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EF-449B-95DA-011A2DCB2712}"/>
            </c:ext>
          </c:extLst>
        </c:ser>
        <c:ser>
          <c:idx val="3"/>
          <c:order val="3"/>
          <c:spPr>
            <a:ln w="28575">
              <a:noFill/>
            </a:ln>
          </c:spPr>
          <c:xVal>
            <c:numRef>
              <c:f>'Table S5'!$AA$243:$AA$245</c:f>
              <c:numCache>
                <c:formatCode>0.00</c:formatCode>
                <c:ptCount val="3"/>
                <c:pt idx="0">
                  <c:v>69.494092061453316</c:v>
                </c:pt>
                <c:pt idx="1">
                  <c:v>69.292189674173258</c:v>
                </c:pt>
                <c:pt idx="2">
                  <c:v>69.179279618283658</c:v>
                </c:pt>
              </c:numCache>
            </c:numRef>
          </c:xVal>
          <c:yVal>
            <c:numRef>
              <c:f>'Table S5'!$AB$243:$AB$245</c:f>
              <c:numCache>
                <c:formatCode>0.00</c:formatCode>
                <c:ptCount val="3"/>
                <c:pt idx="0">
                  <c:v>0.49095799944010771</c:v>
                </c:pt>
                <c:pt idx="1">
                  <c:v>0.48173610393728056</c:v>
                </c:pt>
                <c:pt idx="2">
                  <c:v>0.46281286610479366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EF-449B-95DA-011A2DCB2712}"/>
            </c:ext>
          </c:extLst>
        </c:ser>
        <c:ser>
          <c:idx val="4"/>
          <c:order val="4"/>
          <c:spPr>
            <a:ln w="28575">
              <a:noFill/>
            </a:ln>
          </c:spPr>
          <c:xVal>
            <c:numRef>
              <c:f>'Table S5'!$AA$248:$AA$250</c:f>
              <c:numCache>
                <c:formatCode>0.00</c:formatCode>
                <c:ptCount val="3"/>
                <c:pt idx="0">
                  <c:v>76.589342095605275</c:v>
                </c:pt>
                <c:pt idx="1">
                  <c:v>76.291752687435505</c:v>
                </c:pt>
                <c:pt idx="2">
                  <c:v>76.705547097391459</c:v>
                </c:pt>
              </c:numCache>
            </c:numRef>
          </c:xVal>
          <c:yVal>
            <c:numRef>
              <c:f>'Table S5'!$AB$248:$AB$250</c:f>
              <c:numCache>
                <c:formatCode>0.00</c:formatCode>
                <c:ptCount val="3"/>
                <c:pt idx="0">
                  <c:v>0.32104062883844664</c:v>
                </c:pt>
                <c:pt idx="1">
                  <c:v>0.30425441757812799</c:v>
                </c:pt>
                <c:pt idx="2">
                  <c:v>0.31187982926948254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EF-449B-95DA-011A2DCB2712}"/>
            </c:ext>
          </c:extLst>
        </c:ser>
        <c:ser>
          <c:idx val="5"/>
          <c:order val="5"/>
          <c:spPr>
            <a:ln w="28575">
              <a:noFill/>
            </a:ln>
          </c:spPr>
          <c:xVal>
            <c:numRef>
              <c:f>'Table S5'!$AA$253:$AA$254</c:f>
              <c:numCache>
                <c:formatCode>0.00</c:formatCode>
                <c:ptCount val="2"/>
                <c:pt idx="0">
                  <c:v>76.526615654489916</c:v>
                </c:pt>
                <c:pt idx="1">
                  <c:v>77.485249863917915</c:v>
                </c:pt>
              </c:numCache>
            </c:numRef>
          </c:xVal>
          <c:yVal>
            <c:numRef>
              <c:f>'Table S5'!$AB$253:$AB$254</c:f>
              <c:numCache>
                <c:formatCode>0.00</c:formatCode>
                <c:ptCount val="2"/>
                <c:pt idx="0">
                  <c:v>0.26225062222934792</c:v>
                </c:pt>
                <c:pt idx="1">
                  <c:v>0.30466189364677421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EF-449B-95DA-011A2DCB2712}"/>
            </c:ext>
          </c:extLst>
        </c:ser>
        <c:ser>
          <c:idx val="6"/>
          <c:order val="6"/>
          <c:spPr>
            <a:ln w="28575">
              <a:noFill/>
            </a:ln>
          </c:spPr>
          <c:xVal>
            <c:numRef>
              <c:f>'Table S5'!$AA$257:$AA$260</c:f>
              <c:numCache>
                <c:formatCode>0.00</c:formatCode>
                <c:ptCount val="4"/>
                <c:pt idx="0">
                  <c:v>80.535321131326356</c:v>
                </c:pt>
                <c:pt idx="1">
                  <c:v>66.239040697702919</c:v>
                </c:pt>
                <c:pt idx="2">
                  <c:v>61.854783829627401</c:v>
                </c:pt>
                <c:pt idx="3">
                  <c:v>60.674189093093531</c:v>
                </c:pt>
              </c:numCache>
            </c:numRef>
          </c:xVal>
          <c:yVal>
            <c:numRef>
              <c:f>'Table S5'!$AB$257:$AB$260</c:f>
              <c:numCache>
                <c:formatCode>0.00</c:formatCode>
                <c:ptCount val="4"/>
                <c:pt idx="0">
                  <c:v>0.2542597315133735</c:v>
                </c:pt>
                <c:pt idx="1">
                  <c:v>0.50232049265217926</c:v>
                </c:pt>
                <c:pt idx="2">
                  <c:v>1.7622851954137202</c:v>
                </c:pt>
                <c:pt idx="3">
                  <c:v>1.6209383835121018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EF-449B-95DA-011A2DCB2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825080"/>
        <c:axId val="2094828072"/>
      </c:scatterChart>
      <c:valAx>
        <c:axId val="2094825080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4828072"/>
        <c:crosses val="autoZero"/>
        <c:crossBetween val="midCat"/>
      </c:valAx>
      <c:valAx>
        <c:axId val="2094828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4825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CU1161  &amp;  CU1278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CU1161 main &amp; sub</c:v>
          </c:tx>
          <c:spPr>
            <a:ln w="28575">
              <a:noFill/>
            </a:ln>
          </c:spPr>
          <c:xVal>
            <c:numRef>
              <c:f>'Table S5'!$AA$155:$AA$166</c:f>
              <c:numCache>
                <c:formatCode>0.00</c:formatCode>
                <c:ptCount val="12"/>
                <c:pt idx="0">
                  <c:v>61.111669117944814</c:v>
                </c:pt>
                <c:pt idx="1">
                  <c:v>60.089237261603479</c:v>
                </c:pt>
                <c:pt idx="2">
                  <c:v>60.274169520083163</c:v>
                </c:pt>
                <c:pt idx="3">
                  <c:v>60.127699418185834</c:v>
                </c:pt>
                <c:pt idx="4">
                  <c:v>58.712810561742593</c:v>
                </c:pt>
                <c:pt idx="5">
                  <c:v>58.241641383363394</c:v>
                </c:pt>
                <c:pt idx="6">
                  <c:v>58.596725594782626</c:v>
                </c:pt>
                <c:pt idx="7">
                  <c:v>59.726684630415463</c:v>
                </c:pt>
                <c:pt idx="8">
                  <c:v>60.167087983549052</c:v>
                </c:pt>
                <c:pt idx="9">
                  <c:v>62.422631818189181</c:v>
                </c:pt>
                <c:pt idx="10">
                  <c:v>62.6208331840025</c:v>
                </c:pt>
                <c:pt idx="11">
                  <c:v>62.012152367569392</c:v>
                </c:pt>
              </c:numCache>
            </c:numRef>
          </c:xVal>
          <c:yVal>
            <c:numRef>
              <c:f>'Table S5'!$AB$155:$AB$166</c:f>
              <c:numCache>
                <c:formatCode>0.00</c:formatCode>
                <c:ptCount val="12"/>
                <c:pt idx="0">
                  <c:v>1.0625282982348683</c:v>
                </c:pt>
                <c:pt idx="1">
                  <c:v>1.2239522290637703</c:v>
                </c:pt>
                <c:pt idx="2">
                  <c:v>1.1481212562072927</c:v>
                </c:pt>
                <c:pt idx="3">
                  <c:v>1.2267936171189884</c:v>
                </c:pt>
                <c:pt idx="4">
                  <c:v>1.1813176531700009</c:v>
                </c:pt>
                <c:pt idx="5">
                  <c:v>1.2539044478967827</c:v>
                </c:pt>
                <c:pt idx="6">
                  <c:v>1.2062381533283766</c:v>
                </c:pt>
                <c:pt idx="7">
                  <c:v>1.1196383596443462</c:v>
                </c:pt>
                <c:pt idx="8">
                  <c:v>1.186842205632791</c:v>
                </c:pt>
                <c:pt idx="9">
                  <c:v>1.1628522274144411</c:v>
                </c:pt>
                <c:pt idx="10">
                  <c:v>1.0812905817370975</c:v>
                </c:pt>
                <c:pt idx="11">
                  <c:v>1.118060895057384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F8-4F46-9B82-AB0D69F7B857}"/>
            </c:ext>
          </c:extLst>
        </c:ser>
        <c:ser>
          <c:idx val="1"/>
          <c:order val="1"/>
          <c:tx>
            <c:v>CU1161 outliers</c:v>
          </c:tx>
          <c:spPr>
            <a:ln w="28575">
              <a:noFill/>
            </a:ln>
          </c:spPr>
          <c:xVal>
            <c:numRef>
              <c:f>'Table S5'!$AA$173:$AA$185</c:f>
              <c:numCache>
                <c:formatCode>0.00</c:formatCode>
                <c:ptCount val="13"/>
                <c:pt idx="0">
                  <c:v>67.652791456531517</c:v>
                </c:pt>
                <c:pt idx="1">
                  <c:v>67.594217393287821</c:v>
                </c:pt>
                <c:pt idx="4">
                  <c:v>73.26682645080011</c:v>
                </c:pt>
                <c:pt idx="6">
                  <c:v>72.02131220463184</c:v>
                </c:pt>
                <c:pt idx="7">
                  <c:v>70.857088288917708</c:v>
                </c:pt>
                <c:pt idx="10">
                  <c:v>74.211263331909592</c:v>
                </c:pt>
              </c:numCache>
            </c:numRef>
          </c:xVal>
          <c:yVal>
            <c:numRef>
              <c:f>'Table S5'!$AB$173:$AB$185</c:f>
              <c:numCache>
                <c:formatCode>0.00</c:formatCode>
                <c:ptCount val="13"/>
                <c:pt idx="0">
                  <c:v>0.69385840984179159</c:v>
                </c:pt>
                <c:pt idx="1">
                  <c:v>0.71271459580725993</c:v>
                </c:pt>
                <c:pt idx="2">
                  <c:v>0.70328650282452576</c:v>
                </c:pt>
                <c:pt idx="4">
                  <c:v>0.83967016072640732</c:v>
                </c:pt>
                <c:pt idx="6">
                  <c:v>0.33039516937036689</c:v>
                </c:pt>
                <c:pt idx="7">
                  <c:v>0.36717302989020578</c:v>
                </c:pt>
                <c:pt idx="8">
                  <c:v>0.34878409963028634</c:v>
                </c:pt>
                <c:pt idx="10">
                  <c:v>0.88711893266606079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F8-4F46-9B82-AB0D69F7B857}"/>
            </c:ext>
          </c:extLst>
        </c:ser>
        <c:ser>
          <c:idx val="2"/>
          <c:order val="2"/>
          <c:tx>
            <c:v>CU1278 main</c:v>
          </c:tx>
          <c:spPr>
            <a:ln w="28575">
              <a:noFill/>
            </a:ln>
          </c:spPr>
          <c:xVal>
            <c:numRef>
              <c:f>'Table S5'!$AA$327:$AA$339</c:f>
              <c:numCache>
                <c:formatCode>0.00</c:formatCode>
                <c:ptCount val="13"/>
                <c:pt idx="0">
                  <c:v>60.142609755180878</c:v>
                </c:pt>
                <c:pt idx="1">
                  <c:v>58.974084442896832</c:v>
                </c:pt>
                <c:pt idx="2">
                  <c:v>59.319378996208272</c:v>
                </c:pt>
                <c:pt idx="3">
                  <c:v>61.419541072407689</c:v>
                </c:pt>
                <c:pt idx="4">
                  <c:v>61.205053630130237</c:v>
                </c:pt>
                <c:pt idx="5">
                  <c:v>60.476468186953603</c:v>
                </c:pt>
                <c:pt idx="6">
                  <c:v>59.912814678780279</c:v>
                </c:pt>
                <c:pt idx="7">
                  <c:v>60.485781735283481</c:v>
                </c:pt>
                <c:pt idx="8">
                  <c:v>60.475906381779865</c:v>
                </c:pt>
                <c:pt idx="9">
                  <c:v>64.16150535989415</c:v>
                </c:pt>
                <c:pt idx="10">
                  <c:v>61.240633990901607</c:v>
                </c:pt>
                <c:pt idx="11">
                  <c:v>58.23169790895362</c:v>
                </c:pt>
                <c:pt idx="12">
                  <c:v>58.435537071655951</c:v>
                </c:pt>
              </c:numCache>
            </c:numRef>
          </c:xVal>
          <c:yVal>
            <c:numRef>
              <c:f>'Table S5'!$AB$327:$AB$339</c:f>
              <c:numCache>
                <c:formatCode>0.00</c:formatCode>
                <c:ptCount val="13"/>
                <c:pt idx="0">
                  <c:v>1.129522939510923</c:v>
                </c:pt>
                <c:pt idx="1">
                  <c:v>1.2038845888441496</c:v>
                </c:pt>
                <c:pt idx="2">
                  <c:v>1.1780245167514343</c:v>
                </c:pt>
                <c:pt idx="3">
                  <c:v>1.1594317408996102</c:v>
                </c:pt>
                <c:pt idx="4">
                  <c:v>1.1156824580641953</c:v>
                </c:pt>
                <c:pt idx="5">
                  <c:v>1.1600617974755454</c:v>
                </c:pt>
                <c:pt idx="6">
                  <c:v>1.1772367376681252</c:v>
                </c:pt>
                <c:pt idx="7">
                  <c:v>1.1841558725120529</c:v>
                </c:pt>
                <c:pt idx="8">
                  <c:v>1.1821465035532612</c:v>
                </c:pt>
                <c:pt idx="9">
                  <c:v>1.0101832225025833</c:v>
                </c:pt>
                <c:pt idx="10">
                  <c:v>1.106400977620005</c:v>
                </c:pt>
                <c:pt idx="11">
                  <c:v>1.2314616817997859</c:v>
                </c:pt>
                <c:pt idx="12">
                  <c:v>1.253295343999794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F8-4F46-9B82-AB0D69F7B857}"/>
            </c:ext>
          </c:extLst>
        </c:ser>
        <c:ser>
          <c:idx val="3"/>
          <c:order val="3"/>
          <c:tx>
            <c:v>CU1278 outliers</c:v>
          </c:tx>
          <c:spPr>
            <a:ln w="28575">
              <a:noFill/>
            </a:ln>
          </c:spPr>
          <c:xVal>
            <c:numRef>
              <c:f>'Table S5'!$AA$346:$AA$358</c:f>
              <c:numCache>
                <c:formatCode>0.00</c:formatCode>
                <c:ptCount val="13"/>
                <c:pt idx="0">
                  <c:v>70.183142727954205</c:v>
                </c:pt>
                <c:pt idx="2">
                  <c:v>76.530498141790915</c:v>
                </c:pt>
                <c:pt idx="3">
                  <c:v>76.754854132138362</c:v>
                </c:pt>
                <c:pt idx="6">
                  <c:v>60.210488108632134</c:v>
                </c:pt>
                <c:pt idx="7">
                  <c:v>59.605885903137626</c:v>
                </c:pt>
                <c:pt idx="10">
                  <c:v>59.348838053727157</c:v>
                </c:pt>
                <c:pt idx="11">
                  <c:v>77.063486601793159</c:v>
                </c:pt>
                <c:pt idx="12">
                  <c:v>60.120419985534447</c:v>
                </c:pt>
              </c:numCache>
            </c:numRef>
          </c:xVal>
          <c:yVal>
            <c:numRef>
              <c:f>'Table S5'!$AB$346:$AB$358</c:f>
              <c:numCache>
                <c:formatCode>0.00</c:formatCode>
                <c:ptCount val="13"/>
                <c:pt idx="0">
                  <c:v>0.66923078126796043</c:v>
                </c:pt>
                <c:pt idx="2">
                  <c:v>0.23624507748047943</c:v>
                </c:pt>
                <c:pt idx="3">
                  <c:v>0.21959529512649428</c:v>
                </c:pt>
                <c:pt idx="4">
                  <c:v>0.22792018630348687</c:v>
                </c:pt>
                <c:pt idx="6">
                  <c:v>1.5664374003519284</c:v>
                </c:pt>
                <c:pt idx="7">
                  <c:v>1.5787604709561938</c:v>
                </c:pt>
                <c:pt idx="8">
                  <c:v>1.5725989356540611</c:v>
                </c:pt>
                <c:pt idx="10">
                  <c:v>1.0601491952368096</c:v>
                </c:pt>
                <c:pt idx="11">
                  <c:v>0.24741959923434037</c:v>
                </c:pt>
                <c:pt idx="12">
                  <c:v>1.1302998469311325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F8-4F46-9B82-AB0D69F7B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958808"/>
        <c:axId val="2094961912"/>
      </c:scatterChart>
      <c:valAx>
        <c:axId val="2094958808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4961912"/>
        <c:crosses val="autoZero"/>
        <c:crossBetween val="midCat"/>
      </c:valAx>
      <c:valAx>
        <c:axId val="2094961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4958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CU1162 and CU1149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CU1162 main</c:v>
          </c:tx>
          <c:spPr>
            <a:ln w="28575">
              <a:noFill/>
            </a:ln>
          </c:spPr>
          <c:xVal>
            <c:numRef>
              <c:f>'Table S5'!$AA$192:$AA$204</c:f>
              <c:numCache>
                <c:formatCode>0.00</c:formatCode>
                <c:ptCount val="13"/>
                <c:pt idx="0">
                  <c:v>74.589489086741466</c:v>
                </c:pt>
                <c:pt idx="1">
                  <c:v>74.440757160834764</c:v>
                </c:pt>
                <c:pt idx="2">
                  <c:v>74.038184227728593</c:v>
                </c:pt>
                <c:pt idx="3">
                  <c:v>74.307213348306249</c:v>
                </c:pt>
                <c:pt idx="4">
                  <c:v>74.737861561726476</c:v>
                </c:pt>
                <c:pt idx="5">
                  <c:v>74.495281323010758</c:v>
                </c:pt>
                <c:pt idx="6">
                  <c:v>74.637191458717936</c:v>
                </c:pt>
                <c:pt idx="7">
                  <c:v>74.644127230318745</c:v>
                </c:pt>
                <c:pt idx="8">
                  <c:v>73.908348607117219</c:v>
                </c:pt>
                <c:pt idx="9">
                  <c:v>74.350601470113702</c:v>
                </c:pt>
                <c:pt idx="10">
                  <c:v>74.657116126955813</c:v>
                </c:pt>
                <c:pt idx="11">
                  <c:v>74.842673156925201</c:v>
                </c:pt>
                <c:pt idx="12">
                  <c:v>75.035328050975139</c:v>
                </c:pt>
              </c:numCache>
            </c:numRef>
          </c:xVal>
          <c:yVal>
            <c:numRef>
              <c:f>'Table S5'!$AB$192:$AB$204</c:f>
              <c:numCache>
                <c:formatCode>0.00</c:formatCode>
                <c:ptCount val="13"/>
                <c:pt idx="0">
                  <c:v>0.36375948112594891</c:v>
                </c:pt>
                <c:pt idx="1">
                  <c:v>0.37714297928107637</c:v>
                </c:pt>
                <c:pt idx="2">
                  <c:v>0.29383434982649792</c:v>
                </c:pt>
                <c:pt idx="3">
                  <c:v>0.27801617906997117</c:v>
                </c:pt>
                <c:pt idx="4">
                  <c:v>0.306844550372319</c:v>
                </c:pt>
                <c:pt idx="5">
                  <c:v>0.33936450611865815</c:v>
                </c:pt>
                <c:pt idx="6">
                  <c:v>0.41313062022717562</c:v>
                </c:pt>
                <c:pt idx="7">
                  <c:v>0.42740957756066922</c:v>
                </c:pt>
                <c:pt idx="8">
                  <c:v>0.42442640197312836</c:v>
                </c:pt>
                <c:pt idx="9">
                  <c:v>0.36085897464030414</c:v>
                </c:pt>
                <c:pt idx="10">
                  <c:v>0.41766760706125816</c:v>
                </c:pt>
                <c:pt idx="11">
                  <c:v>0.33027029300091049</c:v>
                </c:pt>
                <c:pt idx="12">
                  <c:v>0.33239497674094592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0A-4639-8865-DAA5EAFAB8E6}"/>
            </c:ext>
          </c:extLst>
        </c:ser>
        <c:ser>
          <c:idx val="1"/>
          <c:order val="1"/>
          <c:tx>
            <c:v>CU1162 outliers</c:v>
          </c:tx>
          <c:spPr>
            <a:ln w="28575">
              <a:noFill/>
            </a:ln>
          </c:spPr>
          <c:xVal>
            <c:numRef>
              <c:f>'Table S5'!$AA$211:$AA$217</c:f>
              <c:numCache>
                <c:formatCode>0.00</c:formatCode>
                <c:ptCount val="7"/>
                <c:pt idx="0">
                  <c:v>77.365293361809805</c:v>
                </c:pt>
                <c:pt idx="1">
                  <c:v>77.794555442708159</c:v>
                </c:pt>
                <c:pt idx="2">
                  <c:v>77.579924402258982</c:v>
                </c:pt>
                <c:pt idx="4">
                  <c:v>75.793002267797178</c:v>
                </c:pt>
                <c:pt idx="5">
                  <c:v>73.944167224526453</c:v>
                </c:pt>
                <c:pt idx="6">
                  <c:v>79.988330858823147</c:v>
                </c:pt>
              </c:numCache>
            </c:numRef>
          </c:xVal>
          <c:yVal>
            <c:numRef>
              <c:f>'Table S5'!$AB$211:$AB$217</c:f>
              <c:numCache>
                <c:formatCode>0.00</c:formatCode>
                <c:ptCount val="7"/>
                <c:pt idx="0">
                  <c:v>0.48623572263438303</c:v>
                </c:pt>
                <c:pt idx="1">
                  <c:v>0.39243193687421851</c:v>
                </c:pt>
                <c:pt idx="2">
                  <c:v>0.4393338297543008</c:v>
                </c:pt>
                <c:pt idx="4">
                  <c:v>0.25818215927831462</c:v>
                </c:pt>
                <c:pt idx="5">
                  <c:v>0.39927713036390255</c:v>
                </c:pt>
                <c:pt idx="6">
                  <c:v>0.26230554548036583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0A-4639-8865-DAA5EAFAB8E6}"/>
            </c:ext>
          </c:extLst>
        </c:ser>
        <c:ser>
          <c:idx val="2"/>
          <c:order val="2"/>
          <c:tx>
            <c:v>CU1149 main</c:v>
          </c:tx>
          <c:spPr>
            <a:ln w="28575">
              <a:noFill/>
            </a:ln>
          </c:spPr>
          <c:xVal>
            <c:numRef>
              <c:f>'Table S5'!$AA$367:$AA$381</c:f>
              <c:numCache>
                <c:formatCode>0.00</c:formatCode>
                <c:ptCount val="15"/>
                <c:pt idx="0">
                  <c:v>74.161875331204158</c:v>
                </c:pt>
                <c:pt idx="1">
                  <c:v>74.600726846900869</c:v>
                </c:pt>
                <c:pt idx="2">
                  <c:v>75.024313447630433</c:v>
                </c:pt>
                <c:pt idx="3">
                  <c:v>74.790022184822362</c:v>
                </c:pt>
                <c:pt idx="4">
                  <c:v>74.991413373827598</c:v>
                </c:pt>
                <c:pt idx="5">
                  <c:v>74.693171463496526</c:v>
                </c:pt>
                <c:pt idx="6">
                  <c:v>74.108740482213321</c:v>
                </c:pt>
                <c:pt idx="7">
                  <c:v>74.465813234474595</c:v>
                </c:pt>
                <c:pt idx="8">
                  <c:v>74.781293036263548</c:v>
                </c:pt>
                <c:pt idx="9">
                  <c:v>74.280844724787414</c:v>
                </c:pt>
                <c:pt idx="10">
                  <c:v>74.361344568033729</c:v>
                </c:pt>
                <c:pt idx="11">
                  <c:v>74.081780100670613</c:v>
                </c:pt>
                <c:pt idx="12">
                  <c:v>74.205144384262184</c:v>
                </c:pt>
                <c:pt idx="13">
                  <c:v>74.105316059884601</c:v>
                </c:pt>
                <c:pt idx="14">
                  <c:v>75.58322354877177</c:v>
                </c:pt>
              </c:numCache>
            </c:numRef>
          </c:xVal>
          <c:yVal>
            <c:numRef>
              <c:f>'Table S5'!$AB$367:$AB$381</c:f>
              <c:numCache>
                <c:formatCode>0.00</c:formatCode>
                <c:ptCount val="15"/>
                <c:pt idx="0">
                  <c:v>0.31765579471157007</c:v>
                </c:pt>
                <c:pt idx="1">
                  <c:v>0.35152883664485424</c:v>
                </c:pt>
                <c:pt idx="2">
                  <c:v>0.37289622429913116</c:v>
                </c:pt>
                <c:pt idx="3">
                  <c:v>0.33793406318110142</c:v>
                </c:pt>
                <c:pt idx="4">
                  <c:v>0.30263816425356299</c:v>
                </c:pt>
                <c:pt idx="5">
                  <c:v>0.33607520315238937</c:v>
                </c:pt>
                <c:pt idx="6">
                  <c:v>0.30826972690487453</c:v>
                </c:pt>
                <c:pt idx="7">
                  <c:v>0.3059344281348973</c:v>
                </c:pt>
                <c:pt idx="8">
                  <c:v>0.30745265903907609</c:v>
                </c:pt>
                <c:pt idx="9">
                  <c:v>0.32621879878394272</c:v>
                </c:pt>
                <c:pt idx="10">
                  <c:v>0.38020278947633351</c:v>
                </c:pt>
                <c:pt idx="11">
                  <c:v>0.32025644234089867</c:v>
                </c:pt>
                <c:pt idx="12">
                  <c:v>0.32974956658750537</c:v>
                </c:pt>
                <c:pt idx="13">
                  <c:v>0.35613847837845541</c:v>
                </c:pt>
                <c:pt idx="14">
                  <c:v>0.35863890786423586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0A-4639-8865-DAA5EAFAB8E6}"/>
            </c:ext>
          </c:extLst>
        </c:ser>
        <c:ser>
          <c:idx val="3"/>
          <c:order val="3"/>
          <c:tx>
            <c:v>CU1149 outlier</c:v>
          </c:tx>
          <c:spPr>
            <a:ln w="28575">
              <a:noFill/>
            </a:ln>
          </c:spPr>
          <c:xVal>
            <c:numRef>
              <c:f>'Table S5'!$AA$387:$AA$389</c:f>
              <c:numCache>
                <c:formatCode>0.00</c:formatCode>
                <c:ptCount val="3"/>
                <c:pt idx="1">
                  <c:v>73.915853484595957</c:v>
                </c:pt>
              </c:numCache>
            </c:numRef>
          </c:xVal>
          <c:yVal>
            <c:numRef>
              <c:f>'Table S5'!$AB$387:$AB$389</c:f>
              <c:numCache>
                <c:formatCode>0.00</c:formatCode>
                <c:ptCount val="3"/>
                <c:pt idx="1">
                  <c:v>0.31418088142518058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0A-4639-8865-DAA5EAFA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0120024"/>
        <c:axId val="2080111272"/>
      </c:scatterChart>
      <c:valAx>
        <c:axId val="20801200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80111272"/>
        <c:crosses val="autoZero"/>
        <c:crossBetween val="midCat"/>
      </c:valAx>
      <c:valAx>
        <c:axId val="2080111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0120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CU1157 &amp; CU1150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541531085069605E-2"/>
          <c:y val="0.104827605181936"/>
          <c:w val="0.87895503881291404"/>
          <c:h val="0.83690430571170304"/>
        </c:manualLayout>
      </c:layout>
      <c:scatterChart>
        <c:scatterStyle val="lineMarker"/>
        <c:varyColors val="0"/>
        <c:ser>
          <c:idx val="7"/>
          <c:order val="0"/>
          <c:tx>
            <c:v>CU1150 all data</c:v>
          </c:tx>
          <c:spPr>
            <a:ln w="28575">
              <a:noFill/>
            </a:ln>
          </c:spPr>
          <c:marker>
            <c:symbol val="triangle"/>
            <c:size val="7"/>
          </c:marker>
          <c:xVal>
            <c:numRef>
              <c:f>'Table S5'!$AA$397:$AA$433</c:f>
              <c:numCache>
                <c:formatCode>0.00</c:formatCode>
                <c:ptCount val="37"/>
                <c:pt idx="0">
                  <c:v>76.502952753782623</c:v>
                </c:pt>
                <c:pt idx="1">
                  <c:v>76.343866109303477</c:v>
                </c:pt>
                <c:pt idx="2">
                  <c:v>76.613115850154927</c:v>
                </c:pt>
                <c:pt idx="3">
                  <c:v>74.958276923233484</c:v>
                </c:pt>
                <c:pt idx="4">
                  <c:v>76.104552909118624</c:v>
                </c:pt>
                <c:pt idx="6">
                  <c:v>73.925559491902689</c:v>
                </c:pt>
                <c:pt idx="7">
                  <c:v>75.810844807818867</c:v>
                </c:pt>
                <c:pt idx="8">
                  <c:v>74.868202149860778</c:v>
                </c:pt>
                <c:pt idx="10">
                  <c:v>77.587440405151568</c:v>
                </c:pt>
                <c:pt idx="11">
                  <c:v>78.28356285935763</c:v>
                </c:pt>
                <c:pt idx="12">
                  <c:v>78.041425450268136</c:v>
                </c:pt>
                <c:pt idx="13">
                  <c:v>77.97080957159244</c:v>
                </c:pt>
                <c:pt idx="15">
                  <c:v>78.30903609825414</c:v>
                </c:pt>
                <c:pt idx="16">
                  <c:v>78.040996895996201</c:v>
                </c:pt>
                <c:pt idx="17">
                  <c:v>78.175016497125171</c:v>
                </c:pt>
                <c:pt idx="19">
                  <c:v>77.293564273114683</c:v>
                </c:pt>
                <c:pt idx="20">
                  <c:v>76.998649969626982</c:v>
                </c:pt>
                <c:pt idx="21">
                  <c:v>77.146107121370832</c:v>
                </c:pt>
                <c:pt idx="23">
                  <c:v>77.935279525586026</c:v>
                </c:pt>
                <c:pt idx="24">
                  <c:v>77.785774112821201</c:v>
                </c:pt>
                <c:pt idx="25">
                  <c:v>77.860526819203614</c:v>
                </c:pt>
                <c:pt idx="27">
                  <c:v>74.99318273971825</c:v>
                </c:pt>
                <c:pt idx="29">
                  <c:v>77.641732034197233</c:v>
                </c:pt>
                <c:pt idx="31">
                  <c:v>53.799699876307209</c:v>
                </c:pt>
                <c:pt idx="32">
                  <c:v>76.157026015642401</c:v>
                </c:pt>
                <c:pt idx="34">
                  <c:v>69.534003037676754</c:v>
                </c:pt>
                <c:pt idx="35">
                  <c:v>60.585152706335641</c:v>
                </c:pt>
                <c:pt idx="36">
                  <c:v>59.950671933397324</c:v>
                </c:pt>
              </c:numCache>
            </c:numRef>
          </c:xVal>
          <c:yVal>
            <c:numRef>
              <c:f>'Table S5'!$AB$397:$AB$433</c:f>
              <c:numCache>
                <c:formatCode>0.00</c:formatCode>
                <c:ptCount val="37"/>
                <c:pt idx="0">
                  <c:v>0.40323633490294308</c:v>
                </c:pt>
                <c:pt idx="1">
                  <c:v>0.35278978882056056</c:v>
                </c:pt>
                <c:pt idx="2">
                  <c:v>0.41998978176651114</c:v>
                </c:pt>
                <c:pt idx="3">
                  <c:v>0.48277326444640656</c:v>
                </c:pt>
                <c:pt idx="4">
                  <c:v>0.41469729248410536</c:v>
                </c:pt>
                <c:pt idx="6">
                  <c:v>0.45252754885369328</c:v>
                </c:pt>
                <c:pt idx="7">
                  <c:v>0.5826260655154385</c:v>
                </c:pt>
                <c:pt idx="8">
                  <c:v>0.51757680718456589</c:v>
                </c:pt>
                <c:pt idx="10">
                  <c:v>4.6907094758667986E-2</c:v>
                </c:pt>
                <c:pt idx="11">
                  <c:v>9.5362363311980711E-2</c:v>
                </c:pt>
                <c:pt idx="12">
                  <c:v>9.5797833329450799E-2</c:v>
                </c:pt>
                <c:pt idx="13">
                  <c:v>7.9355763800033161E-2</c:v>
                </c:pt>
                <c:pt idx="15">
                  <c:v>0.3027126554924176</c:v>
                </c:pt>
                <c:pt idx="16">
                  <c:v>0.32065025862713659</c:v>
                </c:pt>
                <c:pt idx="17">
                  <c:v>0.31168145705977712</c:v>
                </c:pt>
                <c:pt idx="19">
                  <c:v>0.42191705258592055</c:v>
                </c:pt>
                <c:pt idx="20">
                  <c:v>0.43896890691040119</c:v>
                </c:pt>
                <c:pt idx="21">
                  <c:v>0.43044297974816087</c:v>
                </c:pt>
                <c:pt idx="23">
                  <c:v>0.16169706729876379</c:v>
                </c:pt>
                <c:pt idx="24">
                  <c:v>0.14231882043509711</c:v>
                </c:pt>
                <c:pt idx="25">
                  <c:v>0.15200794386693045</c:v>
                </c:pt>
                <c:pt idx="27">
                  <c:v>0.4762089924624186</c:v>
                </c:pt>
                <c:pt idx="29">
                  <c:v>0.15371114669786981</c:v>
                </c:pt>
                <c:pt idx="31">
                  <c:v>0.92272132316373578</c:v>
                </c:pt>
                <c:pt idx="32">
                  <c:v>0.43569901535004346</c:v>
                </c:pt>
                <c:pt idx="34">
                  <c:v>0.43505322205716473</c:v>
                </c:pt>
                <c:pt idx="35">
                  <c:v>1.361700956980413</c:v>
                </c:pt>
                <c:pt idx="36">
                  <c:v>0.96797342509377882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9D-40BF-A533-48CCE505B714}"/>
            </c:ext>
          </c:extLst>
        </c:ser>
        <c:ser>
          <c:idx val="0"/>
          <c:order val="1"/>
          <c:tx>
            <c:v>CU1157 all data</c:v>
          </c:tx>
          <c:spPr>
            <a:ln w="28575">
              <a:noFill/>
            </a:ln>
          </c:spPr>
          <c:xVal>
            <c:numRef>
              <c:f>'Table S5'!$AA$228:$AA$260</c:f>
              <c:numCache>
                <c:formatCode>0.00</c:formatCode>
                <c:ptCount val="33"/>
                <c:pt idx="0">
                  <c:v>64.970490080710164</c:v>
                </c:pt>
                <c:pt idx="1">
                  <c:v>63.471517787219497</c:v>
                </c:pt>
                <c:pt idx="2">
                  <c:v>62.006631937915898</c:v>
                </c:pt>
                <c:pt idx="3">
                  <c:v>63.482879935281851</c:v>
                </c:pt>
                <c:pt idx="5">
                  <c:v>64.267813132074579</c:v>
                </c:pt>
                <c:pt idx="6">
                  <c:v>64.935586875300615</c:v>
                </c:pt>
                <c:pt idx="7">
                  <c:v>64.520917611201639</c:v>
                </c:pt>
                <c:pt idx="8">
                  <c:v>64.574772539525611</c:v>
                </c:pt>
                <c:pt idx="10">
                  <c:v>66.311351697946293</c:v>
                </c:pt>
                <c:pt idx="11">
                  <c:v>66.772981764865165</c:v>
                </c:pt>
                <c:pt idx="12">
                  <c:v>66.607363226162903</c:v>
                </c:pt>
                <c:pt idx="13">
                  <c:v>66.563898896324787</c:v>
                </c:pt>
                <c:pt idx="15">
                  <c:v>69.494092061453316</c:v>
                </c:pt>
                <c:pt idx="16">
                  <c:v>69.292189674173258</c:v>
                </c:pt>
                <c:pt idx="17">
                  <c:v>69.179279618283658</c:v>
                </c:pt>
                <c:pt idx="18">
                  <c:v>69.321853784636744</c:v>
                </c:pt>
                <c:pt idx="20">
                  <c:v>76.589342095605275</c:v>
                </c:pt>
                <c:pt idx="21">
                  <c:v>76.291752687435505</c:v>
                </c:pt>
                <c:pt idx="22">
                  <c:v>76.705547097391459</c:v>
                </c:pt>
                <c:pt idx="23">
                  <c:v>76.528880626810746</c:v>
                </c:pt>
                <c:pt idx="25">
                  <c:v>76.526615654489916</c:v>
                </c:pt>
                <c:pt idx="26">
                  <c:v>77.485249863917915</c:v>
                </c:pt>
                <c:pt idx="27">
                  <c:v>77.005932759203915</c:v>
                </c:pt>
                <c:pt idx="29">
                  <c:v>80.535321131326356</c:v>
                </c:pt>
                <c:pt idx="30">
                  <c:v>66.239040697702919</c:v>
                </c:pt>
                <c:pt idx="31">
                  <c:v>61.854783829627401</c:v>
                </c:pt>
                <c:pt idx="32">
                  <c:v>60.674189093093531</c:v>
                </c:pt>
              </c:numCache>
            </c:numRef>
          </c:xVal>
          <c:yVal>
            <c:numRef>
              <c:f>'Table S5'!$AB$228:$AB$260</c:f>
              <c:numCache>
                <c:formatCode>0.00</c:formatCode>
                <c:ptCount val="33"/>
                <c:pt idx="0">
                  <c:v>1.9646079788299722</c:v>
                </c:pt>
                <c:pt idx="1">
                  <c:v>1.8701997175381495</c:v>
                </c:pt>
                <c:pt idx="2">
                  <c:v>1.7266375027054341</c:v>
                </c:pt>
                <c:pt idx="3">
                  <c:v>1.8538150663578519</c:v>
                </c:pt>
                <c:pt idx="5">
                  <c:v>1.3777646985548915</c:v>
                </c:pt>
                <c:pt idx="6">
                  <c:v>1.882428196783682</c:v>
                </c:pt>
                <c:pt idx="7">
                  <c:v>1.48247625152319</c:v>
                </c:pt>
                <c:pt idx="8">
                  <c:v>1.5808897156205877</c:v>
                </c:pt>
                <c:pt idx="10">
                  <c:v>0.80850729377026109</c:v>
                </c:pt>
                <c:pt idx="11">
                  <c:v>0.6546258847021712</c:v>
                </c:pt>
                <c:pt idx="12">
                  <c:v>0.75629897327384354</c:v>
                </c:pt>
                <c:pt idx="13">
                  <c:v>0.73981071724875858</c:v>
                </c:pt>
                <c:pt idx="15">
                  <c:v>0.49095799944010771</c:v>
                </c:pt>
                <c:pt idx="16">
                  <c:v>0.48173610393728056</c:v>
                </c:pt>
                <c:pt idx="17">
                  <c:v>0.46281286610479366</c:v>
                </c:pt>
                <c:pt idx="18">
                  <c:v>0.47850232316072727</c:v>
                </c:pt>
                <c:pt idx="20">
                  <c:v>0.32104062883844664</c:v>
                </c:pt>
                <c:pt idx="21">
                  <c:v>0.30425441757812799</c:v>
                </c:pt>
                <c:pt idx="22">
                  <c:v>0.31187982926948254</c:v>
                </c:pt>
                <c:pt idx="23">
                  <c:v>0.31239162522868574</c:v>
                </c:pt>
                <c:pt idx="25">
                  <c:v>0.26225062222934792</c:v>
                </c:pt>
                <c:pt idx="26">
                  <c:v>0.30466189364677421</c:v>
                </c:pt>
                <c:pt idx="27">
                  <c:v>0.28345625793806106</c:v>
                </c:pt>
                <c:pt idx="29">
                  <c:v>0.2542597315133735</c:v>
                </c:pt>
                <c:pt idx="30">
                  <c:v>0.50232049265217926</c:v>
                </c:pt>
                <c:pt idx="31">
                  <c:v>1.7622851954137202</c:v>
                </c:pt>
                <c:pt idx="32">
                  <c:v>1.6209383835121018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9D-40BF-A533-48CCE505B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0054552"/>
        <c:axId val="2080043752"/>
      </c:scatterChart>
      <c:valAx>
        <c:axId val="2080054552"/>
        <c:scaling>
          <c:orientation val="minMax"/>
          <c:min val="50"/>
        </c:scaling>
        <c:delete val="0"/>
        <c:axPos val="b"/>
        <c:numFmt formatCode="0.00" sourceLinked="1"/>
        <c:majorTickMark val="out"/>
        <c:minorTickMark val="none"/>
        <c:tickLblPos val="nextTo"/>
        <c:crossAx val="2080043752"/>
        <c:crosses val="autoZero"/>
        <c:crossBetween val="midCat"/>
      </c:valAx>
      <c:valAx>
        <c:axId val="2080043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0054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818211540803"/>
          <c:y val="0.111993141821548"/>
          <c:w val="0.173467389980338"/>
          <c:h val="9.662990820550840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CU1158 &amp; CU1151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CU1158</c:v>
          </c:tx>
          <c:spPr>
            <a:ln w="28575">
              <a:noFill/>
            </a:ln>
          </c:spPr>
          <c:xVal>
            <c:numRef>
              <c:f>'Table S5'!$AA$268:$AA$281</c:f>
              <c:numCache>
                <c:formatCode>0.00</c:formatCode>
                <c:ptCount val="14"/>
                <c:pt idx="0">
                  <c:v>77.345320833878731</c:v>
                </c:pt>
                <c:pt idx="1">
                  <c:v>77.24214457452139</c:v>
                </c:pt>
                <c:pt idx="2">
                  <c:v>76.068014977777935</c:v>
                </c:pt>
                <c:pt idx="3">
                  <c:v>78.025207719779218</c:v>
                </c:pt>
                <c:pt idx="4">
                  <c:v>77.175423625410886</c:v>
                </c:pt>
                <c:pt idx="5">
                  <c:v>76.507093023853002</c:v>
                </c:pt>
                <c:pt idx="6">
                  <c:v>76.947840278614038</c:v>
                </c:pt>
                <c:pt idx="7">
                  <c:v>76.384267282667722</c:v>
                </c:pt>
                <c:pt idx="8">
                  <c:v>76.904474975423497</c:v>
                </c:pt>
                <c:pt idx="9">
                  <c:v>76.276813365460839</c:v>
                </c:pt>
                <c:pt idx="10">
                  <c:v>76.869666803726517</c:v>
                </c:pt>
                <c:pt idx="11">
                  <c:v>76.976712796916431</c:v>
                </c:pt>
                <c:pt idx="12">
                  <c:v>76.808807870883498</c:v>
                </c:pt>
                <c:pt idx="13">
                  <c:v>77.052443245221752</c:v>
                </c:pt>
              </c:numCache>
            </c:numRef>
          </c:xVal>
          <c:yVal>
            <c:numRef>
              <c:f>'Table S5'!$AB$268:$AB$281</c:f>
              <c:numCache>
                <c:formatCode>0.00</c:formatCode>
                <c:ptCount val="14"/>
                <c:pt idx="0">
                  <c:v>0.28497148006642575</c:v>
                </c:pt>
                <c:pt idx="1">
                  <c:v>0.28020591343962548</c:v>
                </c:pt>
                <c:pt idx="2">
                  <c:v>0.27935949839181262</c:v>
                </c:pt>
                <c:pt idx="3">
                  <c:v>0.29552147449650584</c:v>
                </c:pt>
                <c:pt idx="4">
                  <c:v>0.25021746953669899</c:v>
                </c:pt>
                <c:pt idx="5">
                  <c:v>0.32669980413960059</c:v>
                </c:pt>
                <c:pt idx="6">
                  <c:v>0.28793555563206003</c:v>
                </c:pt>
                <c:pt idx="7">
                  <c:v>0.3588500088007005</c:v>
                </c:pt>
                <c:pt idx="8">
                  <c:v>0.34123962097968186</c:v>
                </c:pt>
                <c:pt idx="9">
                  <c:v>0.36059647133276007</c:v>
                </c:pt>
                <c:pt idx="10">
                  <c:v>0.31349619351162628</c:v>
                </c:pt>
                <c:pt idx="11">
                  <c:v>0.3285748540335176</c:v>
                </c:pt>
                <c:pt idx="12">
                  <c:v>0.33059112320665968</c:v>
                </c:pt>
                <c:pt idx="13">
                  <c:v>0.30506578780754745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99-414C-8E55-A0282D984E0A}"/>
            </c:ext>
          </c:extLst>
        </c:ser>
        <c:ser>
          <c:idx val="1"/>
          <c:order val="1"/>
          <c:tx>
            <c:v>CU1151</c:v>
          </c:tx>
          <c:spPr>
            <a:ln w="28575">
              <a:noFill/>
            </a:ln>
          </c:spPr>
          <c:xVal>
            <c:numRef>
              <c:f>'Table S5'!$AA$442:$AA$456</c:f>
              <c:numCache>
                <c:formatCode>0.00</c:formatCode>
                <c:ptCount val="15"/>
                <c:pt idx="0">
                  <c:v>76.555019276260978</c:v>
                </c:pt>
                <c:pt idx="1">
                  <c:v>76.942031816153474</c:v>
                </c:pt>
                <c:pt idx="2">
                  <c:v>76.798622795866123</c:v>
                </c:pt>
                <c:pt idx="3">
                  <c:v>76.721755809650176</c:v>
                </c:pt>
                <c:pt idx="4">
                  <c:v>76.538808845703201</c:v>
                </c:pt>
                <c:pt idx="5">
                  <c:v>77.605824529204426</c:v>
                </c:pt>
                <c:pt idx="6">
                  <c:v>77.50283701877683</c:v>
                </c:pt>
                <c:pt idx="7">
                  <c:v>76.63714716822733</c:v>
                </c:pt>
                <c:pt idx="8">
                  <c:v>77.455124786478734</c:v>
                </c:pt>
                <c:pt idx="9">
                  <c:v>76.795319561152041</c:v>
                </c:pt>
                <c:pt idx="10">
                  <c:v>77.064852995054025</c:v>
                </c:pt>
                <c:pt idx="11">
                  <c:v>76.576916255552945</c:v>
                </c:pt>
                <c:pt idx="12">
                  <c:v>76.856241134518498</c:v>
                </c:pt>
                <c:pt idx="13">
                  <c:v>76.535839738094097</c:v>
                </c:pt>
                <c:pt idx="14">
                  <c:v>77.096595186098682</c:v>
                </c:pt>
              </c:numCache>
            </c:numRef>
          </c:xVal>
          <c:yVal>
            <c:numRef>
              <c:f>'Table S5'!$AB$442:$AB$456</c:f>
              <c:numCache>
                <c:formatCode>0.00</c:formatCode>
                <c:ptCount val="15"/>
                <c:pt idx="0">
                  <c:v>0.2731413550402883</c:v>
                </c:pt>
                <c:pt idx="1">
                  <c:v>0.31470160484116017</c:v>
                </c:pt>
                <c:pt idx="2">
                  <c:v>0.30296683286628301</c:v>
                </c:pt>
                <c:pt idx="3">
                  <c:v>0.28566706492362004</c:v>
                </c:pt>
                <c:pt idx="4">
                  <c:v>0.29487400984727502</c:v>
                </c:pt>
                <c:pt idx="5">
                  <c:v>0.20145046508111519</c:v>
                </c:pt>
                <c:pt idx="6">
                  <c:v>0.24107622753096422</c:v>
                </c:pt>
                <c:pt idx="7">
                  <c:v>0.30922605920499557</c:v>
                </c:pt>
                <c:pt idx="8">
                  <c:v>0.30222029117149785</c:v>
                </c:pt>
                <c:pt idx="9">
                  <c:v>0.29867123333835444</c:v>
                </c:pt>
                <c:pt idx="10">
                  <c:v>0.28247083492959152</c:v>
                </c:pt>
                <c:pt idx="11">
                  <c:v>0.3275274086582578</c:v>
                </c:pt>
                <c:pt idx="12">
                  <c:v>0.29128054089079902</c:v>
                </c:pt>
                <c:pt idx="13">
                  <c:v>0.29848056672258955</c:v>
                </c:pt>
                <c:pt idx="14">
                  <c:v>0.28541279088714322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99-414C-8E55-A0282D98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0022632"/>
        <c:axId val="2080025624"/>
      </c:scatterChart>
      <c:valAx>
        <c:axId val="20800226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80025624"/>
        <c:crosses val="autoZero"/>
        <c:crossBetween val="midCat"/>
      </c:valAx>
      <c:valAx>
        <c:axId val="2080025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800226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CU1157</a:t>
            </a:r>
          </a:p>
        </c:rich>
      </c:tx>
      <c:layout>
        <c:manualLayout>
          <c:xMode val="edge"/>
          <c:yMode val="edge"/>
          <c:x val="0.452215555479145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38049719767596E-2"/>
          <c:y val="8.2268027880829903E-2"/>
          <c:w val="0.79346198810301505"/>
          <c:h val="0.8393403946196289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'Table S5'!$AA$228:$AA$230</c:f>
              <c:numCache>
                <c:formatCode>0.00</c:formatCode>
                <c:ptCount val="3"/>
                <c:pt idx="0">
                  <c:v>64.970490080710164</c:v>
                </c:pt>
                <c:pt idx="1">
                  <c:v>63.471517787219497</c:v>
                </c:pt>
                <c:pt idx="2">
                  <c:v>62.006631937915898</c:v>
                </c:pt>
              </c:numCache>
            </c:numRef>
          </c:xVal>
          <c:yVal>
            <c:numRef>
              <c:f>'Table S5'!$AB$228:$AB$230</c:f>
              <c:numCache>
                <c:formatCode>0.00</c:formatCode>
                <c:ptCount val="3"/>
                <c:pt idx="0">
                  <c:v>1.9646079788299722</c:v>
                </c:pt>
                <c:pt idx="1">
                  <c:v>1.8701997175381495</c:v>
                </c:pt>
                <c:pt idx="2">
                  <c:v>1.7266375027054341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34-4582-BFAE-312A8BD1CD77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'Table S5'!$AA$233:$AA$235</c:f>
              <c:numCache>
                <c:formatCode>0.00</c:formatCode>
                <c:ptCount val="3"/>
                <c:pt idx="0">
                  <c:v>64.267813132074579</c:v>
                </c:pt>
                <c:pt idx="1">
                  <c:v>64.935586875300615</c:v>
                </c:pt>
                <c:pt idx="2">
                  <c:v>64.520917611201639</c:v>
                </c:pt>
              </c:numCache>
            </c:numRef>
          </c:xVal>
          <c:yVal>
            <c:numRef>
              <c:f>'Table S5'!$AB$233:$AB$235</c:f>
              <c:numCache>
                <c:formatCode>0.00</c:formatCode>
                <c:ptCount val="3"/>
                <c:pt idx="0">
                  <c:v>1.3777646985548915</c:v>
                </c:pt>
                <c:pt idx="1">
                  <c:v>1.882428196783682</c:v>
                </c:pt>
                <c:pt idx="2">
                  <c:v>1.48247625152319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34-4582-BFAE-312A8BD1CD77}"/>
            </c:ext>
          </c:extLst>
        </c:ser>
        <c:ser>
          <c:idx val="2"/>
          <c:order val="2"/>
          <c:spPr>
            <a:ln w="28575">
              <a:noFill/>
            </a:ln>
          </c:spPr>
          <c:xVal>
            <c:numRef>
              <c:f>'Table S5'!$AA$238:$AA$240</c:f>
              <c:numCache>
                <c:formatCode>0.00</c:formatCode>
                <c:ptCount val="3"/>
                <c:pt idx="0">
                  <c:v>66.311351697946293</c:v>
                </c:pt>
                <c:pt idx="1">
                  <c:v>66.772981764865165</c:v>
                </c:pt>
                <c:pt idx="2">
                  <c:v>66.607363226162903</c:v>
                </c:pt>
              </c:numCache>
            </c:numRef>
          </c:xVal>
          <c:yVal>
            <c:numRef>
              <c:f>'Table S5'!$AB$238:$AB$240</c:f>
              <c:numCache>
                <c:formatCode>0.00</c:formatCode>
                <c:ptCount val="3"/>
                <c:pt idx="0">
                  <c:v>0.80850729377026109</c:v>
                </c:pt>
                <c:pt idx="1">
                  <c:v>0.6546258847021712</c:v>
                </c:pt>
                <c:pt idx="2">
                  <c:v>0.75629897327384354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34-4582-BFAE-312A8BD1CD77}"/>
            </c:ext>
          </c:extLst>
        </c:ser>
        <c:ser>
          <c:idx val="3"/>
          <c:order val="3"/>
          <c:spPr>
            <a:ln w="28575">
              <a:noFill/>
            </a:ln>
          </c:spPr>
          <c:xVal>
            <c:numRef>
              <c:f>'Table S5'!$AA$243:$AA$245</c:f>
              <c:numCache>
                <c:formatCode>0.00</c:formatCode>
                <c:ptCount val="3"/>
                <c:pt idx="0">
                  <c:v>69.494092061453316</c:v>
                </c:pt>
                <c:pt idx="1">
                  <c:v>69.292189674173258</c:v>
                </c:pt>
                <c:pt idx="2">
                  <c:v>69.179279618283658</c:v>
                </c:pt>
              </c:numCache>
            </c:numRef>
          </c:xVal>
          <c:yVal>
            <c:numRef>
              <c:f>'Table S5'!$AB$243:$AB$245</c:f>
              <c:numCache>
                <c:formatCode>0.00</c:formatCode>
                <c:ptCount val="3"/>
                <c:pt idx="0">
                  <c:v>0.49095799944010771</c:v>
                </c:pt>
                <c:pt idx="1">
                  <c:v>0.48173610393728056</c:v>
                </c:pt>
                <c:pt idx="2">
                  <c:v>0.46281286610479366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34-4582-BFAE-312A8BD1CD77}"/>
            </c:ext>
          </c:extLst>
        </c:ser>
        <c:ser>
          <c:idx val="4"/>
          <c:order val="4"/>
          <c:spPr>
            <a:ln w="28575">
              <a:noFill/>
            </a:ln>
          </c:spPr>
          <c:xVal>
            <c:numRef>
              <c:f>'Table S5'!$AA$248:$AA$250</c:f>
              <c:numCache>
                <c:formatCode>0.00</c:formatCode>
                <c:ptCount val="3"/>
                <c:pt idx="0">
                  <c:v>76.589342095605275</c:v>
                </c:pt>
                <c:pt idx="1">
                  <c:v>76.291752687435505</c:v>
                </c:pt>
                <c:pt idx="2">
                  <c:v>76.705547097391459</c:v>
                </c:pt>
              </c:numCache>
            </c:numRef>
          </c:xVal>
          <c:yVal>
            <c:numRef>
              <c:f>'Table S5'!$AB$248:$AB$250</c:f>
              <c:numCache>
                <c:formatCode>0.00</c:formatCode>
                <c:ptCount val="3"/>
                <c:pt idx="0">
                  <c:v>0.32104062883844664</c:v>
                </c:pt>
                <c:pt idx="1">
                  <c:v>0.30425441757812799</c:v>
                </c:pt>
                <c:pt idx="2">
                  <c:v>0.31187982926948254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34-4582-BFAE-312A8BD1CD77}"/>
            </c:ext>
          </c:extLst>
        </c:ser>
        <c:ser>
          <c:idx val="5"/>
          <c:order val="5"/>
          <c:spPr>
            <a:ln w="28575">
              <a:noFill/>
            </a:ln>
          </c:spPr>
          <c:xVal>
            <c:numRef>
              <c:f>'Table S5'!$AA$253:$AA$254</c:f>
              <c:numCache>
                <c:formatCode>0.00</c:formatCode>
                <c:ptCount val="2"/>
                <c:pt idx="0">
                  <c:v>76.526615654489916</c:v>
                </c:pt>
                <c:pt idx="1">
                  <c:v>77.485249863917915</c:v>
                </c:pt>
              </c:numCache>
            </c:numRef>
          </c:xVal>
          <c:yVal>
            <c:numRef>
              <c:f>'Table S5'!$AB$253:$AB$254</c:f>
              <c:numCache>
                <c:formatCode>0.00</c:formatCode>
                <c:ptCount val="2"/>
                <c:pt idx="0">
                  <c:v>0.26225062222934792</c:v>
                </c:pt>
                <c:pt idx="1">
                  <c:v>0.30466189364677421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D34-4582-BFAE-312A8BD1CD77}"/>
            </c:ext>
          </c:extLst>
        </c:ser>
        <c:ser>
          <c:idx val="6"/>
          <c:order val="6"/>
          <c:spPr>
            <a:ln w="28575">
              <a:noFill/>
            </a:ln>
          </c:spPr>
          <c:xVal>
            <c:numRef>
              <c:f>'Table S5'!$AA$257:$AA$260</c:f>
              <c:numCache>
                <c:formatCode>0.00</c:formatCode>
                <c:ptCount val="4"/>
                <c:pt idx="0">
                  <c:v>80.535321131326356</c:v>
                </c:pt>
                <c:pt idx="1">
                  <c:v>66.239040697702919</c:v>
                </c:pt>
                <c:pt idx="2">
                  <c:v>61.854783829627401</c:v>
                </c:pt>
                <c:pt idx="3">
                  <c:v>60.674189093093531</c:v>
                </c:pt>
              </c:numCache>
            </c:numRef>
          </c:xVal>
          <c:yVal>
            <c:numRef>
              <c:f>'Table S5'!$AB$257:$AB$260</c:f>
              <c:numCache>
                <c:formatCode>0.00</c:formatCode>
                <c:ptCount val="4"/>
                <c:pt idx="0">
                  <c:v>0.2542597315133735</c:v>
                </c:pt>
                <c:pt idx="1">
                  <c:v>0.50232049265217926</c:v>
                </c:pt>
                <c:pt idx="2">
                  <c:v>1.7622851954137202</c:v>
                </c:pt>
                <c:pt idx="3">
                  <c:v>1.6209383835121018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D34-4582-BFAE-312A8BD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023416"/>
        <c:axId val="2138026408"/>
      </c:scatterChart>
      <c:valAx>
        <c:axId val="2138023416"/>
        <c:scaling>
          <c:orientation val="minMax"/>
          <c:min val="50"/>
        </c:scaling>
        <c:delete val="0"/>
        <c:axPos val="b"/>
        <c:numFmt formatCode="0.00" sourceLinked="1"/>
        <c:majorTickMark val="out"/>
        <c:minorTickMark val="none"/>
        <c:tickLblPos val="nextTo"/>
        <c:crossAx val="2138026408"/>
        <c:crosses val="autoZero"/>
        <c:crossBetween val="midCat"/>
      </c:valAx>
      <c:valAx>
        <c:axId val="2138026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8023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739282589702E-2"/>
          <c:y val="0.19457830776933199"/>
          <c:w val="0.69612452027295901"/>
          <c:h val="0.68957589549861398"/>
        </c:manualLayout>
      </c:layout>
      <c:scatterChart>
        <c:scatterStyle val="lineMarker"/>
        <c:varyColors val="0"/>
        <c:ser>
          <c:idx val="0"/>
          <c:order val="0"/>
          <c:tx>
            <c:v>CU1146</c:v>
          </c:tx>
          <c:spPr>
            <a:ln w="28575">
              <a:noFill/>
            </a:ln>
          </c:spPr>
          <c:xVal>
            <c:numRef>
              <c:f>'Table S5'!$AA$472:$AA$485</c:f>
              <c:numCache>
                <c:formatCode>0.00</c:formatCode>
                <c:ptCount val="14"/>
                <c:pt idx="0">
                  <c:v>63.127351026153178</c:v>
                </c:pt>
                <c:pt idx="1">
                  <c:v>62.564888586481224</c:v>
                </c:pt>
                <c:pt idx="2">
                  <c:v>62.639132238371062</c:v>
                </c:pt>
                <c:pt idx="3">
                  <c:v>61.797051982222776</c:v>
                </c:pt>
                <c:pt idx="4">
                  <c:v>60.988329780814496</c:v>
                </c:pt>
                <c:pt idx="5">
                  <c:v>63.535777212133105</c:v>
                </c:pt>
                <c:pt idx="6">
                  <c:v>63.964866062653222</c:v>
                </c:pt>
                <c:pt idx="7">
                  <c:v>62.334424217604024</c:v>
                </c:pt>
                <c:pt idx="8">
                  <c:v>60.95023269403832</c:v>
                </c:pt>
                <c:pt idx="9">
                  <c:v>64.05766014266824</c:v>
                </c:pt>
                <c:pt idx="10">
                  <c:v>62.726554724910208</c:v>
                </c:pt>
                <c:pt idx="11">
                  <c:v>59.094770284821543</c:v>
                </c:pt>
                <c:pt idx="12">
                  <c:v>65.031208088711651</c:v>
                </c:pt>
                <c:pt idx="13">
                  <c:v>63.824652614862408</c:v>
                </c:pt>
              </c:numCache>
            </c:numRef>
          </c:xVal>
          <c:yVal>
            <c:numRef>
              <c:f>'Table S5'!$AB$472:$AB$485</c:f>
              <c:numCache>
                <c:formatCode>0.00</c:formatCode>
                <c:ptCount val="14"/>
                <c:pt idx="0">
                  <c:v>0.89399446460696697</c:v>
                </c:pt>
                <c:pt idx="1">
                  <c:v>0.77235134770566682</c:v>
                </c:pt>
                <c:pt idx="2">
                  <c:v>0.77584059569382402</c:v>
                </c:pt>
                <c:pt idx="3">
                  <c:v>0.779833052556553</c:v>
                </c:pt>
                <c:pt idx="4">
                  <c:v>0.82807629066900934</c:v>
                </c:pt>
                <c:pt idx="5">
                  <c:v>0.71494532952876133</c:v>
                </c:pt>
                <c:pt idx="6">
                  <c:v>0.73225705045354061</c:v>
                </c:pt>
                <c:pt idx="7">
                  <c:v>0.58339628691818701</c:v>
                </c:pt>
                <c:pt idx="8">
                  <c:v>0.82046643528459506</c:v>
                </c:pt>
                <c:pt idx="9">
                  <c:v>0.85735565982186046</c:v>
                </c:pt>
                <c:pt idx="10">
                  <c:v>0.8529973568266519</c:v>
                </c:pt>
                <c:pt idx="11">
                  <c:v>0.83242022963663254</c:v>
                </c:pt>
                <c:pt idx="12">
                  <c:v>0.87038678746037179</c:v>
                </c:pt>
                <c:pt idx="13">
                  <c:v>0.77142560159026108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E-4E4E-85D7-7F416AF404F1}"/>
            </c:ext>
          </c:extLst>
        </c:ser>
        <c:ser>
          <c:idx val="1"/>
          <c:order val="1"/>
          <c:tx>
            <c:v>CU1146 microcryst contam</c:v>
          </c:tx>
          <c:spPr>
            <a:ln w="28575">
              <a:noFill/>
            </a:ln>
          </c:spPr>
          <c:xVal>
            <c:numRef>
              <c:f>'Table S5'!$AA$488:$AA$498</c:f>
              <c:numCache>
                <c:formatCode>0.00</c:formatCode>
                <c:ptCount val="11"/>
                <c:pt idx="0">
                  <c:v>61.404453765048913</c:v>
                </c:pt>
                <c:pt idx="1">
                  <c:v>59.41130036197324</c:v>
                </c:pt>
                <c:pt idx="2">
                  <c:v>61.537086101905778</c:v>
                </c:pt>
                <c:pt idx="3">
                  <c:v>61.851680610258128</c:v>
                </c:pt>
                <c:pt idx="4">
                  <c:v>59.722533150844583</c:v>
                </c:pt>
                <c:pt idx="5">
                  <c:v>64.437776187324928</c:v>
                </c:pt>
                <c:pt idx="6">
                  <c:v>63.761257129397478</c:v>
                </c:pt>
                <c:pt idx="7">
                  <c:v>63.929689608551811</c:v>
                </c:pt>
                <c:pt idx="8">
                  <c:v>62.672209440965418</c:v>
                </c:pt>
                <c:pt idx="9">
                  <c:v>60.674777849916673</c:v>
                </c:pt>
                <c:pt idx="10">
                  <c:v>61.481778272438369</c:v>
                </c:pt>
              </c:numCache>
            </c:numRef>
          </c:xVal>
          <c:yVal>
            <c:numRef>
              <c:f>'Table S5'!$AB$488:$AB$498</c:f>
              <c:numCache>
                <c:formatCode>0.00</c:formatCode>
                <c:ptCount val="11"/>
                <c:pt idx="0">
                  <c:v>0.7862700632627897</c:v>
                </c:pt>
                <c:pt idx="1">
                  <c:v>1.1875508863489483</c:v>
                </c:pt>
                <c:pt idx="2">
                  <c:v>0.76503076243751988</c:v>
                </c:pt>
                <c:pt idx="3">
                  <c:v>0.67563810609702912</c:v>
                </c:pt>
                <c:pt idx="4">
                  <c:v>0.73859943218288071</c:v>
                </c:pt>
                <c:pt idx="5">
                  <c:v>1.0506129309950711</c:v>
                </c:pt>
                <c:pt idx="6">
                  <c:v>0.81825542662047124</c:v>
                </c:pt>
                <c:pt idx="7">
                  <c:v>0.79050153031931858</c:v>
                </c:pt>
                <c:pt idx="8">
                  <c:v>0.83890318861004287</c:v>
                </c:pt>
                <c:pt idx="9">
                  <c:v>0.89236817024360637</c:v>
                </c:pt>
                <c:pt idx="10">
                  <c:v>0.67924622613132668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4E-4E4E-85D7-7F416AF404F1}"/>
            </c:ext>
          </c:extLst>
        </c:ser>
        <c:ser>
          <c:idx val="2"/>
          <c:order val="2"/>
          <c:tx>
            <c:v>CU1146 outliers</c:v>
          </c:tx>
          <c:spPr>
            <a:ln w="28575">
              <a:noFill/>
            </a:ln>
          </c:spPr>
          <c:xVal>
            <c:numRef>
              <c:f>'Table S5'!$AA$510:$AA$524</c:f>
              <c:numCache>
                <c:formatCode>0.00</c:formatCode>
                <c:ptCount val="15"/>
                <c:pt idx="0">
                  <c:v>75.676351118512514</c:v>
                </c:pt>
                <c:pt idx="1">
                  <c:v>75.122918266115789</c:v>
                </c:pt>
                <c:pt idx="2">
                  <c:v>75.399634692314152</c:v>
                </c:pt>
                <c:pt idx="5">
                  <c:v>77.437622889493738</c:v>
                </c:pt>
                <c:pt idx="6">
                  <c:v>77.370823567188921</c:v>
                </c:pt>
                <c:pt idx="7">
                  <c:v>76.963299139867942</c:v>
                </c:pt>
                <c:pt idx="8">
                  <c:v>77.376416807711152</c:v>
                </c:pt>
                <c:pt idx="9">
                  <c:v>76.974760628853545</c:v>
                </c:pt>
                <c:pt idx="10">
                  <c:v>77.224584606623054</c:v>
                </c:pt>
                <c:pt idx="11">
                  <c:v>0.23479047885782567</c:v>
                </c:pt>
                <c:pt idx="13">
                  <c:v>76.213681636376336</c:v>
                </c:pt>
                <c:pt idx="14">
                  <c:v>75.669945207831447</c:v>
                </c:pt>
              </c:numCache>
            </c:numRef>
          </c:xVal>
          <c:yVal>
            <c:numRef>
              <c:f>'Table S5'!$AB$510:$AB$524</c:f>
              <c:numCache>
                <c:formatCode>0.00</c:formatCode>
                <c:ptCount val="15"/>
                <c:pt idx="0">
                  <c:v>0.33851293883953354</c:v>
                </c:pt>
                <c:pt idx="1">
                  <c:v>0.35065056418315749</c:v>
                </c:pt>
                <c:pt idx="2">
                  <c:v>0.34458175151134551</c:v>
                </c:pt>
                <c:pt idx="5">
                  <c:v>0.32246065962163561</c:v>
                </c:pt>
                <c:pt idx="6">
                  <c:v>0.31065988231172059</c:v>
                </c:pt>
                <c:pt idx="7">
                  <c:v>0.3404610918111679</c:v>
                </c:pt>
                <c:pt idx="8">
                  <c:v>0.33467751949778801</c:v>
                </c:pt>
                <c:pt idx="9">
                  <c:v>0.35505661026610003</c:v>
                </c:pt>
                <c:pt idx="10">
                  <c:v>0.33266315270168245</c:v>
                </c:pt>
                <c:pt idx="11">
                  <c:v>1.6989461752333724E-2</c:v>
                </c:pt>
                <c:pt idx="13">
                  <c:v>0.26353110966894311</c:v>
                </c:pt>
                <c:pt idx="14">
                  <c:v>0.30618336947136221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4E-4E4E-85D7-7F416AF404F1}"/>
            </c:ext>
          </c:extLst>
        </c:ser>
        <c:ser>
          <c:idx val="3"/>
          <c:order val="3"/>
          <c:tx>
            <c:v>CU1146 - Katmi-like</c:v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'Table S5'!$AA$500:$AA$505</c:f>
              <c:numCache>
                <c:formatCode>0.00</c:formatCode>
                <c:ptCount val="6"/>
                <c:pt idx="0">
                  <c:v>78.647583619464129</c:v>
                </c:pt>
                <c:pt idx="1">
                  <c:v>78.138636694967886</c:v>
                </c:pt>
                <c:pt idx="2">
                  <c:v>78.114816949096948</c:v>
                </c:pt>
                <c:pt idx="3">
                  <c:v>78.139998775439906</c:v>
                </c:pt>
                <c:pt idx="4">
                  <c:v>78.50630624301624</c:v>
                </c:pt>
                <c:pt idx="5">
                  <c:v>78.297000955536816</c:v>
                </c:pt>
              </c:numCache>
            </c:numRef>
          </c:xVal>
          <c:yVal>
            <c:numRef>
              <c:f>'Table S5'!$AB$500:$AB$505</c:f>
              <c:numCache>
                <c:formatCode>0.00</c:formatCode>
                <c:ptCount val="6"/>
                <c:pt idx="0">
                  <c:v>0.12224135990094853</c:v>
                </c:pt>
                <c:pt idx="1">
                  <c:v>0.15458631616307725</c:v>
                </c:pt>
                <c:pt idx="2">
                  <c:v>0.1567514401859843</c:v>
                </c:pt>
                <c:pt idx="3">
                  <c:v>0.15462988379326717</c:v>
                </c:pt>
                <c:pt idx="4">
                  <c:v>0.12995526389522269</c:v>
                </c:pt>
                <c:pt idx="5">
                  <c:v>0.14700915192480912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4E-4E4E-85D7-7F416AF40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107560"/>
        <c:axId val="2093110696"/>
      </c:scatterChart>
      <c:valAx>
        <c:axId val="2093107560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3110696"/>
        <c:crosses val="autoZero"/>
        <c:crossBetween val="midCat"/>
      </c:valAx>
      <c:valAx>
        <c:axId val="2093110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107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088402835595901"/>
          <c:y val="0.14113795931707901"/>
          <c:w val="0.22190735174406201"/>
          <c:h val="0.21634595003599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195" r="0.70000000000000195" t="0.750000000000002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59199742889497E-2"/>
          <c:y val="7.5196552135528505E-2"/>
          <c:w val="0.86935996367177804"/>
          <c:h val="0.82353354021016201"/>
        </c:manualLayout>
      </c:layout>
      <c:scatterChart>
        <c:scatterStyle val="lineMarker"/>
        <c:varyColors val="0"/>
        <c:ser>
          <c:idx val="5"/>
          <c:order val="0"/>
          <c:tx>
            <c:v>Katmai-Novarupta 1912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xVal>
            <c:numRef>
              <c:f>'Table S5'!$AA$710:$AA$800</c:f>
              <c:numCache>
                <c:formatCode>0.00</c:formatCode>
                <c:ptCount val="91"/>
                <c:pt idx="0">
                  <c:v>70.55793428722184</c:v>
                </c:pt>
                <c:pt idx="1">
                  <c:v>71.09365944844987</c:v>
                </c:pt>
                <c:pt idx="2">
                  <c:v>75.308481085902045</c:v>
                </c:pt>
                <c:pt idx="3">
                  <c:v>76.533847414587115</c:v>
                </c:pt>
                <c:pt idx="4">
                  <c:v>76.976619004990539</c:v>
                </c:pt>
                <c:pt idx="5">
                  <c:v>76.995023930503109</c:v>
                </c:pt>
                <c:pt idx="6">
                  <c:v>77.05581675053628</c:v>
                </c:pt>
                <c:pt idx="7">
                  <c:v>77.056580710593153</c:v>
                </c:pt>
                <c:pt idx="8">
                  <c:v>77.335017043392028</c:v>
                </c:pt>
                <c:pt idx="9">
                  <c:v>77.336925463733905</c:v>
                </c:pt>
                <c:pt idx="10">
                  <c:v>77.33972879806376</c:v>
                </c:pt>
                <c:pt idx="11">
                  <c:v>77.34640715604516</c:v>
                </c:pt>
                <c:pt idx="12">
                  <c:v>77.393331433284303</c:v>
                </c:pt>
                <c:pt idx="13">
                  <c:v>77.46902315008731</c:v>
                </c:pt>
                <c:pt idx="14">
                  <c:v>77.573588912249761</c:v>
                </c:pt>
                <c:pt idx="15">
                  <c:v>77.616639351495436</c:v>
                </c:pt>
                <c:pt idx="16">
                  <c:v>77.636782437443912</c:v>
                </c:pt>
                <c:pt idx="17">
                  <c:v>77.673992901879345</c:v>
                </c:pt>
                <c:pt idx="18">
                  <c:v>77.685629375999838</c:v>
                </c:pt>
                <c:pt idx="19">
                  <c:v>77.721613005375929</c:v>
                </c:pt>
                <c:pt idx="20">
                  <c:v>77.849974748125319</c:v>
                </c:pt>
                <c:pt idx="21">
                  <c:v>77.854195882938129</c:v>
                </c:pt>
                <c:pt idx="22">
                  <c:v>77.906522147873915</c:v>
                </c:pt>
                <c:pt idx="23">
                  <c:v>78.061739052728257</c:v>
                </c:pt>
                <c:pt idx="24">
                  <c:v>78.139721176940043</c:v>
                </c:pt>
                <c:pt idx="25">
                  <c:v>78.294183433186532</c:v>
                </c:pt>
                <c:pt idx="26">
                  <c:v>78.316646672386952</c:v>
                </c:pt>
                <c:pt idx="27">
                  <c:v>78.351394488055078</c:v>
                </c:pt>
                <c:pt idx="28">
                  <c:v>78.362371934329417</c:v>
                </c:pt>
                <c:pt idx="29">
                  <c:v>78.37266673525103</c:v>
                </c:pt>
                <c:pt idx="31">
                  <c:v>68.131042004487568</c:v>
                </c:pt>
                <c:pt idx="32">
                  <c:v>68.445198655099432</c:v>
                </c:pt>
                <c:pt idx="33">
                  <c:v>73.446782285776251</c:v>
                </c:pt>
                <c:pt idx="34">
                  <c:v>73.595066213204419</c:v>
                </c:pt>
                <c:pt idx="35">
                  <c:v>75.23588616591725</c:v>
                </c:pt>
                <c:pt idx="36">
                  <c:v>76.413391619318844</c:v>
                </c:pt>
                <c:pt idx="37">
                  <c:v>76.957425054770965</c:v>
                </c:pt>
                <c:pt idx="38">
                  <c:v>77.030815667502623</c:v>
                </c:pt>
                <c:pt idx="39">
                  <c:v>77.279194385553794</c:v>
                </c:pt>
                <c:pt idx="40">
                  <c:v>77.505253824379167</c:v>
                </c:pt>
                <c:pt idx="41">
                  <c:v>77.778707258187794</c:v>
                </c:pt>
                <c:pt idx="42">
                  <c:v>77.88405799330711</c:v>
                </c:pt>
                <c:pt idx="43">
                  <c:v>78.017194913396068</c:v>
                </c:pt>
                <c:pt idx="44">
                  <c:v>78.020699825089096</c:v>
                </c:pt>
                <c:pt idx="45">
                  <c:v>78.10636080736522</c:v>
                </c:pt>
                <c:pt idx="46">
                  <c:v>78.275323055854201</c:v>
                </c:pt>
                <c:pt idx="47">
                  <c:v>78.330593638617927</c:v>
                </c:pt>
                <c:pt idx="48">
                  <c:v>78.474516262642084</c:v>
                </c:pt>
                <c:pt idx="49">
                  <c:v>78.555954751296383</c:v>
                </c:pt>
                <c:pt idx="50">
                  <c:v>78.622473327010752</c:v>
                </c:pt>
                <c:pt idx="51">
                  <c:v>78.668138643966131</c:v>
                </c:pt>
                <c:pt idx="52">
                  <c:v>78.687380196644924</c:v>
                </c:pt>
                <c:pt idx="54">
                  <c:v>78.053100438359579</c:v>
                </c:pt>
                <c:pt idx="55">
                  <c:v>78.060396916821475</c:v>
                </c:pt>
                <c:pt idx="56">
                  <c:v>78.061019072545477</c:v>
                </c:pt>
                <c:pt idx="57">
                  <c:v>78.069051014938765</c:v>
                </c:pt>
                <c:pt idx="58">
                  <c:v>78.086144100449175</c:v>
                </c:pt>
                <c:pt idx="59">
                  <c:v>78.109569339696506</c:v>
                </c:pt>
                <c:pt idx="60">
                  <c:v>78.183486845702873</c:v>
                </c:pt>
                <c:pt idx="61">
                  <c:v>78.183811491064219</c:v>
                </c:pt>
                <c:pt idx="62">
                  <c:v>78.187027388180866</c:v>
                </c:pt>
                <c:pt idx="63">
                  <c:v>78.193262886481293</c:v>
                </c:pt>
                <c:pt idx="64">
                  <c:v>78.20369541701173</c:v>
                </c:pt>
                <c:pt idx="65">
                  <c:v>78.207623780594275</c:v>
                </c:pt>
                <c:pt idx="66">
                  <c:v>78.222914096261462</c:v>
                </c:pt>
                <c:pt idx="67">
                  <c:v>78.235613362599139</c:v>
                </c:pt>
                <c:pt idx="68">
                  <c:v>78.241929673800115</c:v>
                </c:pt>
                <c:pt idx="69">
                  <c:v>78.284672059097531</c:v>
                </c:pt>
                <c:pt idx="70">
                  <c:v>78.301310580698384</c:v>
                </c:pt>
                <c:pt idx="71">
                  <c:v>78.301665416314464</c:v>
                </c:pt>
                <c:pt idx="72">
                  <c:v>78.303440001310904</c:v>
                </c:pt>
                <c:pt idx="73">
                  <c:v>78.306569371376881</c:v>
                </c:pt>
                <c:pt idx="74">
                  <c:v>78.321945070183759</c:v>
                </c:pt>
                <c:pt idx="75">
                  <c:v>78.327464315929234</c:v>
                </c:pt>
                <c:pt idx="76">
                  <c:v>78.341794145174148</c:v>
                </c:pt>
                <c:pt idx="77">
                  <c:v>78.345813154692195</c:v>
                </c:pt>
                <c:pt idx="78">
                  <c:v>78.355016977719629</c:v>
                </c:pt>
                <c:pt idx="79">
                  <c:v>78.384920056170444</c:v>
                </c:pt>
                <c:pt idx="80">
                  <c:v>78.385920240501704</c:v>
                </c:pt>
                <c:pt idx="81">
                  <c:v>78.394531583498477</c:v>
                </c:pt>
                <c:pt idx="82">
                  <c:v>78.4015064875354</c:v>
                </c:pt>
                <c:pt idx="83">
                  <c:v>78.438978341178682</c:v>
                </c:pt>
                <c:pt idx="84">
                  <c:v>78.443750326428002</c:v>
                </c:pt>
                <c:pt idx="85">
                  <c:v>78.459714814713081</c:v>
                </c:pt>
                <c:pt idx="86">
                  <c:v>78.46044340735925</c:v>
                </c:pt>
                <c:pt idx="87">
                  <c:v>78.484065932587498</c:v>
                </c:pt>
                <c:pt idx="88">
                  <c:v>78.513854079789098</c:v>
                </c:pt>
                <c:pt idx="89">
                  <c:v>78.540148942760752</c:v>
                </c:pt>
                <c:pt idx="90">
                  <c:v>78.684756818193165</c:v>
                </c:pt>
              </c:numCache>
            </c:numRef>
          </c:xVal>
          <c:yVal>
            <c:numRef>
              <c:f>'Table S5'!$AB$710:$AB$800</c:f>
              <c:numCache>
                <c:formatCode>0.00</c:formatCode>
                <c:ptCount val="91"/>
                <c:pt idx="0">
                  <c:v>0.61852179990559875</c:v>
                </c:pt>
                <c:pt idx="1">
                  <c:v>0.74364143745275957</c:v>
                </c:pt>
                <c:pt idx="2">
                  <c:v>0.52443936236620714</c:v>
                </c:pt>
                <c:pt idx="3">
                  <c:v>0.33422981311708833</c:v>
                </c:pt>
                <c:pt idx="4">
                  <c:v>0.30926706916482949</c:v>
                </c:pt>
                <c:pt idx="5">
                  <c:v>0.37957060100393469</c:v>
                </c:pt>
                <c:pt idx="6">
                  <c:v>0.32365274764911678</c:v>
                </c:pt>
                <c:pt idx="7">
                  <c:v>0.33640391970093453</c:v>
                </c:pt>
                <c:pt idx="8">
                  <c:v>0.38750587960513849</c:v>
                </c:pt>
                <c:pt idx="9">
                  <c:v>0.29281601790972484</c:v>
                </c:pt>
                <c:pt idx="10">
                  <c:v>0.28080259485723347</c:v>
                </c:pt>
                <c:pt idx="11">
                  <c:v>0.332830728407225</c:v>
                </c:pt>
                <c:pt idx="12">
                  <c:v>0.30987035260744034</c:v>
                </c:pt>
                <c:pt idx="13">
                  <c:v>0.36192159669856372</c:v>
                </c:pt>
                <c:pt idx="14">
                  <c:v>0.21820909985796832</c:v>
                </c:pt>
                <c:pt idx="15">
                  <c:v>0.32875034878323478</c:v>
                </c:pt>
                <c:pt idx="16">
                  <c:v>0.35299396976772895</c:v>
                </c:pt>
                <c:pt idx="17">
                  <c:v>0.27825202174146652</c:v>
                </c:pt>
                <c:pt idx="18">
                  <c:v>0.25533034512987335</c:v>
                </c:pt>
                <c:pt idx="19">
                  <c:v>0.26033459889754629</c:v>
                </c:pt>
                <c:pt idx="20">
                  <c:v>0.18001647174887953</c:v>
                </c:pt>
                <c:pt idx="21">
                  <c:v>0.31417944937583808</c:v>
                </c:pt>
                <c:pt idx="22">
                  <c:v>0.19042058901316408</c:v>
                </c:pt>
                <c:pt idx="23">
                  <c:v>0.12244448878823756</c:v>
                </c:pt>
                <c:pt idx="24">
                  <c:v>0.23614189210441147</c:v>
                </c:pt>
                <c:pt idx="25">
                  <c:v>0.13145953089526052</c:v>
                </c:pt>
                <c:pt idx="26">
                  <c:v>0.15270513526025362</c:v>
                </c:pt>
                <c:pt idx="27">
                  <c:v>0.16285449590768244</c:v>
                </c:pt>
                <c:pt idx="28">
                  <c:v>0.13112191915304991</c:v>
                </c:pt>
                <c:pt idx="29">
                  <c:v>0.12593405473949434</c:v>
                </c:pt>
                <c:pt idx="31">
                  <c:v>0.75883074887790525</c:v>
                </c:pt>
                <c:pt idx="32">
                  <c:v>0.74053570355541698</c:v>
                </c:pt>
                <c:pt idx="33">
                  <c:v>0.43993553549171893</c:v>
                </c:pt>
                <c:pt idx="34">
                  <c:v>0.54974676882764706</c:v>
                </c:pt>
                <c:pt idx="35">
                  <c:v>0.30238479602422857</c:v>
                </c:pt>
                <c:pt idx="36">
                  <c:v>0.35640369810556272</c:v>
                </c:pt>
                <c:pt idx="37">
                  <c:v>0.31584315101610594</c:v>
                </c:pt>
                <c:pt idx="38">
                  <c:v>0.32075762699797866</c:v>
                </c:pt>
                <c:pt idx="39">
                  <c:v>0.37467821007939328</c:v>
                </c:pt>
                <c:pt idx="40">
                  <c:v>0.26375886578584423</c:v>
                </c:pt>
                <c:pt idx="41">
                  <c:v>0.19947313053861196</c:v>
                </c:pt>
                <c:pt idx="42">
                  <c:v>0.21805259587485679</c:v>
                </c:pt>
                <c:pt idx="43">
                  <c:v>0.1715736387316317</c:v>
                </c:pt>
                <c:pt idx="44">
                  <c:v>0.13201262765598307</c:v>
                </c:pt>
                <c:pt idx="45">
                  <c:v>0.13531670235125826</c:v>
                </c:pt>
                <c:pt idx="46">
                  <c:v>0.13202393545393507</c:v>
                </c:pt>
                <c:pt idx="47">
                  <c:v>0.17730333969746712</c:v>
                </c:pt>
                <c:pt idx="48">
                  <c:v>0.20178171553125987</c:v>
                </c:pt>
                <c:pt idx="49">
                  <c:v>0.13704698960541545</c:v>
                </c:pt>
                <c:pt idx="50">
                  <c:v>0.12642512204079084</c:v>
                </c:pt>
                <c:pt idx="51">
                  <c:v>0.14331975300555358</c:v>
                </c:pt>
                <c:pt idx="52">
                  <c:v>0.16494743168562728</c:v>
                </c:pt>
                <c:pt idx="54">
                  <c:v>0.10673935269204966</c:v>
                </c:pt>
                <c:pt idx="55">
                  <c:v>0.18610193086231114</c:v>
                </c:pt>
                <c:pt idx="56">
                  <c:v>0.1427542822120498</c:v>
                </c:pt>
                <c:pt idx="57">
                  <c:v>0.20645565944014463</c:v>
                </c:pt>
                <c:pt idx="58">
                  <c:v>0.13089361529303334</c:v>
                </c:pt>
                <c:pt idx="59">
                  <c:v>0.17324016829411437</c:v>
                </c:pt>
                <c:pt idx="60">
                  <c:v>0.21227118416955712</c:v>
                </c:pt>
                <c:pt idx="61">
                  <c:v>0.21955112164593307</c:v>
                </c:pt>
                <c:pt idx="62">
                  <c:v>8.536663565261314E-2</c:v>
                </c:pt>
                <c:pt idx="63">
                  <c:v>0.18429569150054506</c:v>
                </c:pt>
                <c:pt idx="64">
                  <c:v>0.15651828948424365</c:v>
                </c:pt>
                <c:pt idx="65">
                  <c:v>0.15732934009506594</c:v>
                </c:pt>
                <c:pt idx="66">
                  <c:v>0.14621304092860654</c:v>
                </c:pt>
                <c:pt idx="67">
                  <c:v>0.12941925824634021</c:v>
                </c:pt>
                <c:pt idx="68">
                  <c:v>9.6413927595829077E-2</c:v>
                </c:pt>
                <c:pt idx="69">
                  <c:v>9.8665075402680644E-2</c:v>
                </c:pt>
                <c:pt idx="70">
                  <c:v>0.12070191346336831</c:v>
                </c:pt>
                <c:pt idx="71">
                  <c:v>0.16434337050960551</c:v>
                </c:pt>
                <c:pt idx="72">
                  <c:v>0.12652262550219037</c:v>
                </c:pt>
                <c:pt idx="73">
                  <c:v>8.7566052292688074E-2</c:v>
                </c:pt>
                <c:pt idx="74">
                  <c:v>0.103589505479877</c:v>
                </c:pt>
                <c:pt idx="75">
                  <c:v>0.12565179586216463</c:v>
                </c:pt>
                <c:pt idx="76">
                  <c:v>7.4754733647767788E-2</c:v>
                </c:pt>
                <c:pt idx="77">
                  <c:v>9.3740676236789389E-2</c:v>
                </c:pt>
                <c:pt idx="78">
                  <c:v>9.9587962184596243E-2</c:v>
                </c:pt>
                <c:pt idx="79">
                  <c:v>0.13467711605118424</c:v>
                </c:pt>
                <c:pt idx="80">
                  <c:v>0.13733574733015488</c:v>
                </c:pt>
                <c:pt idx="81">
                  <c:v>0.15022489088573626</c:v>
                </c:pt>
                <c:pt idx="82">
                  <c:v>6.1257333864183174E-2</c:v>
                </c:pt>
                <c:pt idx="83">
                  <c:v>0.11651376869646461</c:v>
                </c:pt>
                <c:pt idx="84">
                  <c:v>0.10708670937993878</c:v>
                </c:pt>
                <c:pt idx="85">
                  <c:v>0.18358756289942485</c:v>
                </c:pt>
                <c:pt idx="86">
                  <c:v>0.13022715838359586</c:v>
                </c:pt>
                <c:pt idx="87">
                  <c:v>0.13047437879526663</c:v>
                </c:pt>
                <c:pt idx="88">
                  <c:v>0.11008041711233721</c:v>
                </c:pt>
                <c:pt idx="89">
                  <c:v>0.20618190061784783</c:v>
                </c:pt>
                <c:pt idx="90">
                  <c:v>0.15338166431623942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36-4F71-A6A8-63EE19931AFB}"/>
            </c:ext>
          </c:extLst>
        </c:ser>
        <c:ser>
          <c:idx val="0"/>
          <c:order val="1"/>
          <c:tx>
            <c:v>CU1286 lower silica endmember</c:v>
          </c:tx>
          <c:spPr>
            <a:ln w="28575">
              <a:noFill/>
            </a:ln>
          </c:spPr>
          <c:marker>
            <c:symbol val="diamond"/>
            <c:size val="9"/>
            <c:spPr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'Table S5'!$AA$16:$AA$35</c:f>
              <c:numCache>
                <c:formatCode>0.00</c:formatCode>
                <c:ptCount val="20"/>
                <c:pt idx="0">
                  <c:v>58.054786727188045</c:v>
                </c:pt>
                <c:pt idx="1">
                  <c:v>58.069512598701856</c:v>
                </c:pt>
                <c:pt idx="2">
                  <c:v>58.333521226787788</c:v>
                </c:pt>
                <c:pt idx="3">
                  <c:v>58.624342607915736</c:v>
                </c:pt>
                <c:pt idx="4">
                  <c:v>58.793302644952163</c:v>
                </c:pt>
                <c:pt idx="5">
                  <c:v>58.809036855766308</c:v>
                </c:pt>
                <c:pt idx="6">
                  <c:v>59.284460439510035</c:v>
                </c:pt>
                <c:pt idx="7">
                  <c:v>59.702041833481445</c:v>
                </c:pt>
                <c:pt idx="8">
                  <c:v>59.719940900087011</c:v>
                </c:pt>
                <c:pt idx="9">
                  <c:v>59.803791512042494</c:v>
                </c:pt>
                <c:pt idx="10">
                  <c:v>60.043936671526211</c:v>
                </c:pt>
                <c:pt idx="11">
                  <c:v>60.077541292158529</c:v>
                </c:pt>
                <c:pt idx="12">
                  <c:v>60.175468729343649</c:v>
                </c:pt>
                <c:pt idx="13">
                  <c:v>60.641207386674644</c:v>
                </c:pt>
                <c:pt idx="14">
                  <c:v>60.78112988515155</c:v>
                </c:pt>
                <c:pt idx="15">
                  <c:v>60.809950662609502</c:v>
                </c:pt>
                <c:pt idx="16">
                  <c:v>60.887934469923891</c:v>
                </c:pt>
                <c:pt idx="17">
                  <c:v>60.900110811579232</c:v>
                </c:pt>
                <c:pt idx="18">
                  <c:v>61.107726169778509</c:v>
                </c:pt>
                <c:pt idx="19">
                  <c:v>61.230069605088786</c:v>
                </c:pt>
              </c:numCache>
            </c:numRef>
          </c:xVal>
          <c:yVal>
            <c:numRef>
              <c:f>'Table S5'!$AB$16:$AB$35</c:f>
              <c:numCache>
                <c:formatCode>0.00</c:formatCode>
                <c:ptCount val="20"/>
                <c:pt idx="0">
                  <c:v>1.3192937048655553</c:v>
                </c:pt>
                <c:pt idx="1">
                  <c:v>1.2923611554508085</c:v>
                </c:pt>
                <c:pt idx="2">
                  <c:v>1.3130022503014123</c:v>
                </c:pt>
                <c:pt idx="3">
                  <c:v>1.2808093625806252</c:v>
                </c:pt>
                <c:pt idx="4">
                  <c:v>1.2107805663633235</c:v>
                </c:pt>
                <c:pt idx="5">
                  <c:v>1.2648208872461173</c:v>
                </c:pt>
                <c:pt idx="6">
                  <c:v>1.2433295491843246</c:v>
                </c:pt>
                <c:pt idx="7">
                  <c:v>1.1656081018074984</c:v>
                </c:pt>
                <c:pt idx="8">
                  <c:v>1.2335213703366967</c:v>
                </c:pt>
                <c:pt idx="9">
                  <c:v>1.1577347087072993</c:v>
                </c:pt>
                <c:pt idx="10">
                  <c:v>1.1067252890865393</c:v>
                </c:pt>
                <c:pt idx="11">
                  <c:v>1.1640789300034431</c:v>
                </c:pt>
                <c:pt idx="12">
                  <c:v>1.1952638963190583</c:v>
                </c:pt>
                <c:pt idx="13">
                  <c:v>1.1136172308594097</c:v>
                </c:pt>
                <c:pt idx="14">
                  <c:v>1.2865712313147293</c:v>
                </c:pt>
                <c:pt idx="15">
                  <c:v>1.1549062438660473</c:v>
                </c:pt>
                <c:pt idx="16">
                  <c:v>1.1130988046200312</c:v>
                </c:pt>
                <c:pt idx="17">
                  <c:v>1.1384669111236221</c:v>
                </c:pt>
                <c:pt idx="18">
                  <c:v>1.1581717996983258</c:v>
                </c:pt>
                <c:pt idx="19">
                  <c:v>1.153389316983968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36-4F71-A6A8-63EE19931AFB}"/>
            </c:ext>
          </c:extLst>
        </c:ser>
        <c:ser>
          <c:idx val="3"/>
          <c:order val="2"/>
          <c:tx>
            <c:v>CU1286 middle</c:v>
          </c:tx>
          <c:spPr>
            <a:ln w="28575">
              <a:noFill/>
            </a:ln>
          </c:spPr>
          <c:marker>
            <c:symbol val="circle"/>
            <c:size val="9"/>
            <c:spPr>
              <a:ln>
                <a:solidFill>
                  <a:srgbClr val="7030A0"/>
                </a:solidFill>
              </a:ln>
            </c:spPr>
          </c:marker>
          <c:xVal>
            <c:numRef>
              <c:f>'Table S5'!$AA$37:$AA$49</c:f>
              <c:numCache>
                <c:formatCode>0.00</c:formatCode>
                <c:ptCount val="13"/>
                <c:pt idx="0">
                  <c:v>63.093962689374713</c:v>
                </c:pt>
                <c:pt idx="1">
                  <c:v>64.750361969993762</c:v>
                </c:pt>
                <c:pt idx="2">
                  <c:v>68.242485201101772</c:v>
                </c:pt>
                <c:pt idx="3">
                  <c:v>68.274728498789472</c:v>
                </c:pt>
                <c:pt idx="4">
                  <c:v>68.362419154882133</c:v>
                </c:pt>
                <c:pt idx="5">
                  <c:v>68.89391976620692</c:v>
                </c:pt>
                <c:pt idx="6">
                  <c:v>69.352166352062255</c:v>
                </c:pt>
                <c:pt idx="7">
                  <c:v>70.552246333756472</c:v>
                </c:pt>
                <c:pt idx="8">
                  <c:v>71.270256226412101</c:v>
                </c:pt>
                <c:pt idx="9">
                  <c:v>71.779487879322218</c:v>
                </c:pt>
                <c:pt idx="10">
                  <c:v>72.650713138343903</c:v>
                </c:pt>
                <c:pt idx="11">
                  <c:v>73.120282903360774</c:v>
                </c:pt>
                <c:pt idx="12">
                  <c:v>73.356153537276185</c:v>
                </c:pt>
              </c:numCache>
            </c:numRef>
          </c:xVal>
          <c:yVal>
            <c:numRef>
              <c:f>'Table S5'!$AB$37:$AB$49</c:f>
              <c:numCache>
                <c:formatCode>0.00</c:formatCode>
                <c:ptCount val="13"/>
                <c:pt idx="0">
                  <c:v>1.0417517270224119</c:v>
                </c:pt>
                <c:pt idx="1">
                  <c:v>1.0173943069558888</c:v>
                </c:pt>
                <c:pt idx="2">
                  <c:v>0.85265527867399682</c:v>
                </c:pt>
                <c:pt idx="3">
                  <c:v>0.81670319854534967</c:v>
                </c:pt>
                <c:pt idx="4">
                  <c:v>0.55655466182671498</c:v>
                </c:pt>
                <c:pt idx="5">
                  <c:v>0.75752942707928539</c:v>
                </c:pt>
                <c:pt idx="6">
                  <c:v>0.61080468926665821</c:v>
                </c:pt>
                <c:pt idx="7">
                  <c:v>0.45870501257283935</c:v>
                </c:pt>
                <c:pt idx="8">
                  <c:v>0.49631059275096073</c:v>
                </c:pt>
                <c:pt idx="9">
                  <c:v>0.51634165307409274</c:v>
                </c:pt>
                <c:pt idx="10">
                  <c:v>0.3786000568490161</c:v>
                </c:pt>
                <c:pt idx="11">
                  <c:v>0.4007000450056154</c:v>
                </c:pt>
                <c:pt idx="12">
                  <c:v>0.3680414041748904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36-4F71-A6A8-63EE19931AFB}"/>
            </c:ext>
          </c:extLst>
        </c:ser>
        <c:ser>
          <c:idx val="1"/>
          <c:order val="3"/>
          <c:tx>
            <c:v>CU1286 higher silica 2</c:v>
          </c:tx>
          <c:spPr>
            <a:ln w="28575">
              <a:noFill/>
            </a:ln>
          </c:spPr>
          <c:marker>
            <c:symbol val="square"/>
            <c:size val="9"/>
            <c:spPr>
              <a:ln>
                <a:solidFill>
                  <a:srgbClr val="C00000"/>
                </a:solidFill>
              </a:ln>
            </c:spPr>
          </c:marker>
          <c:xVal>
            <c:numRef>
              <c:f>'Table S5'!$AA$51:$AA$58</c:f>
              <c:numCache>
                <c:formatCode>0.00</c:formatCode>
                <c:ptCount val="8"/>
                <c:pt idx="0">
                  <c:v>73.96624860174164</c:v>
                </c:pt>
                <c:pt idx="1">
                  <c:v>74.116295294053941</c:v>
                </c:pt>
                <c:pt idx="2">
                  <c:v>74.29564859245302</c:v>
                </c:pt>
                <c:pt idx="3">
                  <c:v>74.500017770107817</c:v>
                </c:pt>
                <c:pt idx="4">
                  <c:v>74.720895168509742</c:v>
                </c:pt>
                <c:pt idx="5">
                  <c:v>74.922089001858325</c:v>
                </c:pt>
                <c:pt idx="6">
                  <c:v>74.922491583063049</c:v>
                </c:pt>
                <c:pt idx="7">
                  <c:v>75.091449664965722</c:v>
                </c:pt>
              </c:numCache>
            </c:numRef>
          </c:xVal>
          <c:yVal>
            <c:numRef>
              <c:f>'Table S5'!$AB$51:$AB$58</c:f>
              <c:numCache>
                <c:formatCode>0.00</c:formatCode>
                <c:ptCount val="8"/>
                <c:pt idx="0">
                  <c:v>0.37460686088175082</c:v>
                </c:pt>
                <c:pt idx="1">
                  <c:v>0.30991784745807027</c:v>
                </c:pt>
                <c:pt idx="2">
                  <c:v>0.31206033465594069</c:v>
                </c:pt>
                <c:pt idx="3">
                  <c:v>0.30774651286818133</c:v>
                </c:pt>
                <c:pt idx="4">
                  <c:v>0.29831656622249958</c:v>
                </c:pt>
                <c:pt idx="5">
                  <c:v>0.32675000493858014</c:v>
                </c:pt>
                <c:pt idx="6">
                  <c:v>0.32953052838699537</c:v>
                </c:pt>
                <c:pt idx="7">
                  <c:v>0.3033215845976151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36-4F71-A6A8-63EE19931AFB}"/>
            </c:ext>
          </c:extLst>
        </c:ser>
        <c:ser>
          <c:idx val="2"/>
          <c:order val="4"/>
          <c:tx>
            <c:v>CU1286 higher silica endmember</c:v>
          </c:tx>
          <c:spPr>
            <a:ln w="28575">
              <a:noFill/>
            </a:ln>
          </c:spPr>
          <c:marker>
            <c:symbol val="triangle"/>
            <c:size val="9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bg2">
                    <a:lumMod val="10000"/>
                  </a:schemeClr>
                </a:solidFill>
              </a:ln>
            </c:spPr>
          </c:marker>
          <c:xVal>
            <c:numRef>
              <c:f>'Table S5'!$AA$60:$AA$73</c:f>
              <c:numCache>
                <c:formatCode>0.00</c:formatCode>
                <c:ptCount val="14"/>
                <c:pt idx="0">
                  <c:v>78.144355518276967</c:v>
                </c:pt>
                <c:pt idx="1">
                  <c:v>78.255715411492019</c:v>
                </c:pt>
                <c:pt idx="2">
                  <c:v>77.60568563675038</c:v>
                </c:pt>
                <c:pt idx="3">
                  <c:v>78.578899148585535</c:v>
                </c:pt>
                <c:pt idx="4">
                  <c:v>78.016495723533481</c:v>
                </c:pt>
                <c:pt idx="5">
                  <c:v>78.237109080528867</c:v>
                </c:pt>
                <c:pt idx="6">
                  <c:v>78.397486149615844</c:v>
                </c:pt>
                <c:pt idx="7">
                  <c:v>78.017551242144918</c:v>
                </c:pt>
                <c:pt idx="8">
                  <c:v>76.905588321523553</c:v>
                </c:pt>
                <c:pt idx="9">
                  <c:v>78.150071980349907</c:v>
                </c:pt>
                <c:pt idx="10">
                  <c:v>78.148617263539748</c:v>
                </c:pt>
                <c:pt idx="11">
                  <c:v>77.591677911993145</c:v>
                </c:pt>
                <c:pt idx="12">
                  <c:v>78.682964904440396</c:v>
                </c:pt>
                <c:pt idx="13">
                  <c:v>78.138127063279555</c:v>
                </c:pt>
              </c:numCache>
            </c:numRef>
          </c:xVal>
          <c:yVal>
            <c:numRef>
              <c:f>'Table S5'!$AB$60:$AB$73</c:f>
              <c:numCache>
                <c:formatCode>0.00</c:formatCode>
                <c:ptCount val="14"/>
                <c:pt idx="0">
                  <c:v>0.14696955632235595</c:v>
                </c:pt>
                <c:pt idx="1">
                  <c:v>0.16617902943061558</c:v>
                </c:pt>
                <c:pt idx="2">
                  <c:v>0.14959735865367907</c:v>
                </c:pt>
                <c:pt idx="3">
                  <c:v>0.1841373150591209</c:v>
                </c:pt>
                <c:pt idx="4">
                  <c:v>0.17155511942966378</c:v>
                </c:pt>
                <c:pt idx="5">
                  <c:v>0.11655730611807255</c:v>
                </c:pt>
                <c:pt idx="6">
                  <c:v>0.1509501707132169</c:v>
                </c:pt>
                <c:pt idx="7">
                  <c:v>0.12999047633408023</c:v>
                </c:pt>
                <c:pt idx="8">
                  <c:v>0.18946920178734125</c:v>
                </c:pt>
                <c:pt idx="9">
                  <c:v>0.15504154125002784</c:v>
                </c:pt>
                <c:pt idx="10">
                  <c:v>0.15269115819958487</c:v>
                </c:pt>
                <c:pt idx="11">
                  <c:v>0.13454804941031143</c:v>
                </c:pt>
                <c:pt idx="12">
                  <c:v>0.15037842992787001</c:v>
                </c:pt>
                <c:pt idx="13">
                  <c:v>0.11876664314626158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36-4F71-A6A8-63EE19931AFB}"/>
            </c:ext>
          </c:extLst>
        </c:ser>
        <c:ser>
          <c:idx val="4"/>
          <c:order val="5"/>
          <c:tx>
            <c:v>CU1160</c:v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23FF00"/>
              </a:solidFill>
              <a:ln>
                <a:solidFill>
                  <a:schemeClr val="tx1">
                    <a:lumMod val="95000"/>
                    <a:lumOff val="5000"/>
                  </a:schemeClr>
                </a:solidFill>
              </a:ln>
            </c:spPr>
          </c:marker>
          <c:xVal>
            <c:numRef>
              <c:f>'Table S5'!$AA$120:$AA$133</c:f>
              <c:numCache>
                <c:formatCode>0.00</c:formatCode>
                <c:ptCount val="14"/>
                <c:pt idx="0">
                  <c:v>60.434113386805834</c:v>
                </c:pt>
                <c:pt idx="2">
                  <c:v>66.440751205289828</c:v>
                </c:pt>
                <c:pt idx="3">
                  <c:v>66.542406696456311</c:v>
                </c:pt>
                <c:pt idx="4">
                  <c:v>68.078965512717971</c:v>
                </c:pt>
                <c:pt idx="5">
                  <c:v>65.343597920879546</c:v>
                </c:pt>
                <c:pt idx="7">
                  <c:v>74.683697191917304</c:v>
                </c:pt>
                <c:pt idx="8">
                  <c:v>74.59836314716955</c:v>
                </c:pt>
                <c:pt idx="9">
                  <c:v>73.977280654417569</c:v>
                </c:pt>
                <c:pt idx="10">
                  <c:v>74.857880922904783</c:v>
                </c:pt>
                <c:pt idx="11">
                  <c:v>74.478016243245662</c:v>
                </c:pt>
                <c:pt idx="12">
                  <c:v>74.521238186973846</c:v>
                </c:pt>
              </c:numCache>
            </c:numRef>
          </c:xVal>
          <c:yVal>
            <c:numRef>
              <c:f>'Table S5'!$AB$120:$AB$133</c:f>
              <c:numCache>
                <c:formatCode>0.00</c:formatCode>
                <c:ptCount val="14"/>
                <c:pt idx="0">
                  <c:v>1.1108965783941349</c:v>
                </c:pt>
                <c:pt idx="2">
                  <c:v>0.85235444558153795</c:v>
                </c:pt>
                <c:pt idx="3">
                  <c:v>0.83847874595591909</c:v>
                </c:pt>
                <c:pt idx="4">
                  <c:v>0.5911643235638333</c:v>
                </c:pt>
                <c:pt idx="5">
                  <c:v>0.79167959308072111</c:v>
                </c:pt>
                <c:pt idx="7">
                  <c:v>0.25658830678384847</c:v>
                </c:pt>
                <c:pt idx="8">
                  <c:v>0.31159755669714684</c:v>
                </c:pt>
                <c:pt idx="9">
                  <c:v>0.33726473230156273</c:v>
                </c:pt>
                <c:pt idx="10">
                  <c:v>0.32961838556342155</c:v>
                </c:pt>
                <c:pt idx="11">
                  <c:v>0.31571689504920925</c:v>
                </c:pt>
                <c:pt idx="12">
                  <c:v>0.28298390074438606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836-4F71-A6A8-63EE1993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9956344"/>
        <c:axId val="2079950296"/>
      </c:scatterChart>
      <c:valAx>
        <c:axId val="2079956344"/>
        <c:scaling>
          <c:orientation val="minMax"/>
          <c:max val="80"/>
          <c:min val="56"/>
        </c:scaling>
        <c:delete val="0"/>
        <c:axPos val="b"/>
        <c:title>
          <c:tx>
            <c:strRef>
              <c:f>'Table S5'!$AA$10</c:f>
              <c:strCache>
                <c:ptCount val="1"/>
                <c:pt idx="0">
                  <c:v>   SiO2  </c:v>
                </c:pt>
              </c:strCache>
            </c:strRef>
          </c:tx>
          <c:overlay val="0"/>
        </c:title>
        <c:numFmt formatCode="0.00" sourceLinked="1"/>
        <c:majorTickMark val="out"/>
        <c:minorTickMark val="in"/>
        <c:tickLblPos val="nextTo"/>
        <c:spPr>
          <a:ln w="12700">
            <a:solidFill>
              <a:schemeClr val="tx1"/>
            </a:solidFill>
          </a:ln>
        </c:spPr>
        <c:crossAx val="2079950296"/>
        <c:crosses val="autoZero"/>
        <c:crossBetween val="midCat"/>
        <c:majorUnit val="4"/>
        <c:minorUnit val="1"/>
      </c:valAx>
      <c:valAx>
        <c:axId val="2079950296"/>
        <c:scaling>
          <c:orientation val="minMax"/>
        </c:scaling>
        <c:delete val="0"/>
        <c:axPos val="l"/>
        <c:title>
          <c:tx>
            <c:strRef>
              <c:f>'Table S5'!$AB$10</c:f>
              <c:strCache>
                <c:ptCount val="1"/>
                <c:pt idx="0">
                  <c:v>   TiO2  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.00" sourceLinked="1"/>
        <c:majorTickMark val="out"/>
        <c:minorTickMark val="in"/>
        <c:tickLblPos val="nextTo"/>
        <c:spPr>
          <a:ln w="12700">
            <a:solidFill>
              <a:schemeClr val="tx1"/>
            </a:solidFill>
          </a:ln>
        </c:spPr>
        <c:crossAx val="2079956344"/>
        <c:crosses val="autoZero"/>
        <c:crossBetween val="midCat"/>
        <c:minorUnit val="0.5"/>
      </c:valAx>
      <c:spPr>
        <a:ln w="1270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378917583960039"/>
          <c:y val="9.4991415546739801E-4"/>
          <c:w val="0.27208545797008199"/>
          <c:h val="0.317173274037070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CU1162 and CU1149    vs.    CU1148 (Cabin Lake)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CU1162 main</c:v>
          </c:tx>
          <c:spPr>
            <a:ln w="28575">
              <a:noFill/>
            </a:ln>
          </c:spPr>
          <c:xVal>
            <c:numRef>
              <c:f>'Table S5'!$AA$192:$AA$204</c:f>
              <c:numCache>
                <c:formatCode>0.00</c:formatCode>
                <c:ptCount val="13"/>
                <c:pt idx="0">
                  <c:v>74.589489086741466</c:v>
                </c:pt>
                <c:pt idx="1">
                  <c:v>74.440757160834764</c:v>
                </c:pt>
                <c:pt idx="2">
                  <c:v>74.038184227728593</c:v>
                </c:pt>
                <c:pt idx="3">
                  <c:v>74.307213348306249</c:v>
                </c:pt>
                <c:pt idx="4">
                  <c:v>74.737861561726476</c:v>
                </c:pt>
                <c:pt idx="5">
                  <c:v>74.495281323010758</c:v>
                </c:pt>
                <c:pt idx="6">
                  <c:v>74.637191458717936</c:v>
                </c:pt>
                <c:pt idx="7">
                  <c:v>74.644127230318745</c:v>
                </c:pt>
                <c:pt idx="8">
                  <c:v>73.908348607117219</c:v>
                </c:pt>
                <c:pt idx="9">
                  <c:v>74.350601470113702</c:v>
                </c:pt>
                <c:pt idx="10">
                  <c:v>74.657116126955813</c:v>
                </c:pt>
                <c:pt idx="11">
                  <c:v>74.842673156925201</c:v>
                </c:pt>
                <c:pt idx="12">
                  <c:v>75.035328050975139</c:v>
                </c:pt>
              </c:numCache>
            </c:numRef>
          </c:xVal>
          <c:yVal>
            <c:numRef>
              <c:f>'Table S5'!$AB$192:$AB$204</c:f>
              <c:numCache>
                <c:formatCode>0.00</c:formatCode>
                <c:ptCount val="13"/>
                <c:pt idx="0">
                  <c:v>0.36375948112594891</c:v>
                </c:pt>
                <c:pt idx="1">
                  <c:v>0.37714297928107637</c:v>
                </c:pt>
                <c:pt idx="2">
                  <c:v>0.29383434982649792</c:v>
                </c:pt>
                <c:pt idx="3">
                  <c:v>0.27801617906997117</c:v>
                </c:pt>
                <c:pt idx="4">
                  <c:v>0.306844550372319</c:v>
                </c:pt>
                <c:pt idx="5">
                  <c:v>0.33936450611865815</c:v>
                </c:pt>
                <c:pt idx="6">
                  <c:v>0.41313062022717562</c:v>
                </c:pt>
                <c:pt idx="7">
                  <c:v>0.42740957756066922</c:v>
                </c:pt>
                <c:pt idx="8">
                  <c:v>0.42442640197312836</c:v>
                </c:pt>
                <c:pt idx="9">
                  <c:v>0.36085897464030414</c:v>
                </c:pt>
                <c:pt idx="10">
                  <c:v>0.41766760706125816</c:v>
                </c:pt>
                <c:pt idx="11">
                  <c:v>0.33027029300091049</c:v>
                </c:pt>
                <c:pt idx="12">
                  <c:v>0.33239497674094592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73-4203-B336-3C98CC456BF9}"/>
            </c:ext>
          </c:extLst>
        </c:ser>
        <c:ser>
          <c:idx val="2"/>
          <c:order val="1"/>
          <c:tx>
            <c:v>CU1149 main</c:v>
          </c:tx>
          <c:spPr>
            <a:ln w="28575">
              <a:noFill/>
            </a:ln>
          </c:spPr>
          <c:xVal>
            <c:numRef>
              <c:f>'Table S5'!$AA$367:$AA$381</c:f>
              <c:numCache>
                <c:formatCode>0.00</c:formatCode>
                <c:ptCount val="15"/>
                <c:pt idx="0">
                  <c:v>74.161875331204158</c:v>
                </c:pt>
                <c:pt idx="1">
                  <c:v>74.600726846900869</c:v>
                </c:pt>
                <c:pt idx="2">
                  <c:v>75.024313447630433</c:v>
                </c:pt>
                <c:pt idx="3">
                  <c:v>74.790022184822362</c:v>
                </c:pt>
                <c:pt idx="4">
                  <c:v>74.991413373827598</c:v>
                </c:pt>
                <c:pt idx="5">
                  <c:v>74.693171463496526</c:v>
                </c:pt>
                <c:pt idx="6">
                  <c:v>74.108740482213321</c:v>
                </c:pt>
                <c:pt idx="7">
                  <c:v>74.465813234474595</c:v>
                </c:pt>
                <c:pt idx="8">
                  <c:v>74.781293036263548</c:v>
                </c:pt>
                <c:pt idx="9">
                  <c:v>74.280844724787414</c:v>
                </c:pt>
                <c:pt idx="10">
                  <c:v>74.361344568033729</c:v>
                </c:pt>
                <c:pt idx="11">
                  <c:v>74.081780100670613</c:v>
                </c:pt>
                <c:pt idx="12">
                  <c:v>74.205144384262184</c:v>
                </c:pt>
                <c:pt idx="13">
                  <c:v>74.105316059884601</c:v>
                </c:pt>
                <c:pt idx="14">
                  <c:v>75.58322354877177</c:v>
                </c:pt>
              </c:numCache>
            </c:numRef>
          </c:xVal>
          <c:yVal>
            <c:numRef>
              <c:f>'Table S5'!$AB$367:$AB$381</c:f>
              <c:numCache>
                <c:formatCode>0.00</c:formatCode>
                <c:ptCount val="15"/>
                <c:pt idx="0">
                  <c:v>0.31765579471157007</c:v>
                </c:pt>
                <c:pt idx="1">
                  <c:v>0.35152883664485424</c:v>
                </c:pt>
                <c:pt idx="2">
                  <c:v>0.37289622429913116</c:v>
                </c:pt>
                <c:pt idx="3">
                  <c:v>0.33793406318110142</c:v>
                </c:pt>
                <c:pt idx="4">
                  <c:v>0.30263816425356299</c:v>
                </c:pt>
                <c:pt idx="5">
                  <c:v>0.33607520315238937</c:v>
                </c:pt>
                <c:pt idx="6">
                  <c:v>0.30826972690487453</c:v>
                </c:pt>
                <c:pt idx="7">
                  <c:v>0.3059344281348973</c:v>
                </c:pt>
                <c:pt idx="8">
                  <c:v>0.30745265903907609</c:v>
                </c:pt>
                <c:pt idx="9">
                  <c:v>0.32621879878394272</c:v>
                </c:pt>
                <c:pt idx="10">
                  <c:v>0.38020278947633351</c:v>
                </c:pt>
                <c:pt idx="11">
                  <c:v>0.32025644234089867</c:v>
                </c:pt>
                <c:pt idx="12">
                  <c:v>0.32974956658750537</c:v>
                </c:pt>
                <c:pt idx="13">
                  <c:v>0.35613847837845541</c:v>
                </c:pt>
                <c:pt idx="14">
                  <c:v>0.35863890786423586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73-4203-B336-3C98CC456BF9}"/>
            </c:ext>
          </c:extLst>
        </c:ser>
        <c:ser>
          <c:idx val="4"/>
          <c:order val="2"/>
          <c:tx>
            <c:v>CU1148 main</c:v>
          </c:tx>
          <c:spPr>
            <a:ln w="28575">
              <a:noFill/>
            </a:ln>
          </c:spPr>
          <c:xVal>
            <c:numRef>
              <c:f>'Table S5'!$AA$532:$AA$542</c:f>
              <c:numCache>
                <c:formatCode>0.00</c:formatCode>
                <c:ptCount val="11"/>
                <c:pt idx="0">
                  <c:v>74.749840572139775</c:v>
                </c:pt>
                <c:pt idx="1">
                  <c:v>75.280060115536486</c:v>
                </c:pt>
                <c:pt idx="2">
                  <c:v>75.322427662836759</c:v>
                </c:pt>
                <c:pt idx="3">
                  <c:v>74.260641493029993</c:v>
                </c:pt>
                <c:pt idx="4">
                  <c:v>73.983458289335516</c:v>
                </c:pt>
                <c:pt idx="5">
                  <c:v>74.280670885352293</c:v>
                </c:pt>
                <c:pt idx="6">
                  <c:v>74.133770362829054</c:v>
                </c:pt>
                <c:pt idx="7">
                  <c:v>73.994743328277963</c:v>
                </c:pt>
                <c:pt idx="8">
                  <c:v>74.09822579751804</c:v>
                </c:pt>
                <c:pt idx="9">
                  <c:v>74.155196249507142</c:v>
                </c:pt>
                <c:pt idx="10">
                  <c:v>74.853562838543681</c:v>
                </c:pt>
              </c:numCache>
            </c:numRef>
          </c:xVal>
          <c:yVal>
            <c:numRef>
              <c:f>'Table S5'!$AB$532:$AB$542</c:f>
              <c:numCache>
                <c:formatCode>0.00</c:formatCode>
                <c:ptCount val="11"/>
                <c:pt idx="0">
                  <c:v>0.31875629608586209</c:v>
                </c:pt>
                <c:pt idx="1">
                  <c:v>0.31352576586785713</c:v>
                </c:pt>
                <c:pt idx="2">
                  <c:v>0.30692034485210284</c:v>
                </c:pt>
                <c:pt idx="3">
                  <c:v>0.34034337497259715</c:v>
                </c:pt>
                <c:pt idx="4">
                  <c:v>0.3118386109282843</c:v>
                </c:pt>
                <c:pt idx="5">
                  <c:v>0.36165020069255505</c:v>
                </c:pt>
                <c:pt idx="6">
                  <c:v>0.3313827363465206</c:v>
                </c:pt>
                <c:pt idx="7">
                  <c:v>0.35267319094911326</c:v>
                </c:pt>
                <c:pt idx="8">
                  <c:v>0.36131822150931414</c:v>
                </c:pt>
                <c:pt idx="9">
                  <c:v>0.3868526458407569</c:v>
                </c:pt>
                <c:pt idx="10">
                  <c:v>0.30893307811757409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73-4203-B336-3C98CC456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9412424"/>
        <c:axId val="2079415416"/>
      </c:scatterChart>
      <c:valAx>
        <c:axId val="20794124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79415416"/>
        <c:crosses val="autoZero"/>
        <c:crossBetween val="midCat"/>
      </c:valAx>
      <c:valAx>
        <c:axId val="2079415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79412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3085739282589702E-2"/>
          <c:y val="0.19457830776933199"/>
          <c:w val="0.85858092738407799"/>
          <c:h val="0.68957589549861398"/>
        </c:manualLayout>
      </c:layout>
      <c:scatterChart>
        <c:scatterStyle val="lineMarker"/>
        <c:varyColors val="0"/>
        <c:ser>
          <c:idx val="0"/>
          <c:order val="0"/>
          <c:tx>
            <c:v>CU1151</c:v>
          </c:tx>
          <c:spPr>
            <a:ln w="28575">
              <a:noFill/>
            </a:ln>
          </c:spPr>
          <c:xVal>
            <c:numRef>
              <c:f>'Table S5'!$AA$442:$AA$456</c:f>
              <c:numCache>
                <c:formatCode>0.00</c:formatCode>
                <c:ptCount val="15"/>
                <c:pt idx="0">
                  <c:v>76.555019276260978</c:v>
                </c:pt>
                <c:pt idx="1">
                  <c:v>76.942031816153474</c:v>
                </c:pt>
                <c:pt idx="2">
                  <c:v>76.798622795866123</c:v>
                </c:pt>
                <c:pt idx="3">
                  <c:v>76.721755809650176</c:v>
                </c:pt>
                <c:pt idx="4">
                  <c:v>76.538808845703201</c:v>
                </c:pt>
                <c:pt idx="5">
                  <c:v>77.605824529204426</c:v>
                </c:pt>
                <c:pt idx="6">
                  <c:v>77.50283701877683</c:v>
                </c:pt>
                <c:pt idx="7">
                  <c:v>76.63714716822733</c:v>
                </c:pt>
                <c:pt idx="8">
                  <c:v>77.455124786478734</c:v>
                </c:pt>
                <c:pt idx="9">
                  <c:v>76.795319561152041</c:v>
                </c:pt>
                <c:pt idx="10">
                  <c:v>77.064852995054025</c:v>
                </c:pt>
                <c:pt idx="11">
                  <c:v>76.576916255552945</c:v>
                </c:pt>
                <c:pt idx="12">
                  <c:v>76.856241134518498</c:v>
                </c:pt>
                <c:pt idx="13">
                  <c:v>76.535839738094097</c:v>
                </c:pt>
                <c:pt idx="14">
                  <c:v>77.096595186098682</c:v>
                </c:pt>
              </c:numCache>
            </c:numRef>
          </c:xVal>
          <c:yVal>
            <c:numRef>
              <c:f>'Table S5'!$AB$442:$AB$456</c:f>
              <c:numCache>
                <c:formatCode>0.00</c:formatCode>
                <c:ptCount val="15"/>
                <c:pt idx="0">
                  <c:v>0.2731413550402883</c:v>
                </c:pt>
                <c:pt idx="1">
                  <c:v>0.31470160484116017</c:v>
                </c:pt>
                <c:pt idx="2">
                  <c:v>0.30296683286628301</c:v>
                </c:pt>
                <c:pt idx="3">
                  <c:v>0.28566706492362004</c:v>
                </c:pt>
                <c:pt idx="4">
                  <c:v>0.29487400984727502</c:v>
                </c:pt>
                <c:pt idx="5">
                  <c:v>0.20145046508111519</c:v>
                </c:pt>
                <c:pt idx="6">
                  <c:v>0.24107622753096422</c:v>
                </c:pt>
                <c:pt idx="7">
                  <c:v>0.30922605920499557</c:v>
                </c:pt>
                <c:pt idx="8">
                  <c:v>0.30222029117149785</c:v>
                </c:pt>
                <c:pt idx="9">
                  <c:v>0.29867123333835444</c:v>
                </c:pt>
                <c:pt idx="10">
                  <c:v>0.28247083492959152</c:v>
                </c:pt>
                <c:pt idx="11">
                  <c:v>0.3275274086582578</c:v>
                </c:pt>
                <c:pt idx="12">
                  <c:v>0.29128054089079902</c:v>
                </c:pt>
                <c:pt idx="13">
                  <c:v>0.29848056672258955</c:v>
                </c:pt>
                <c:pt idx="14">
                  <c:v>0.28541279088714322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7B-4DE4-AAE9-CDAFD08E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605128"/>
        <c:axId val="2093831384"/>
      </c:scatterChart>
      <c:valAx>
        <c:axId val="2094605128"/>
        <c:scaling>
          <c:orientation val="minMax"/>
          <c:max val="80"/>
          <c:min val="70"/>
        </c:scaling>
        <c:delete val="0"/>
        <c:axPos val="b"/>
        <c:numFmt formatCode="0.00" sourceLinked="1"/>
        <c:majorTickMark val="out"/>
        <c:minorTickMark val="none"/>
        <c:tickLblPos val="nextTo"/>
        <c:crossAx val="2093831384"/>
        <c:crosses val="autoZero"/>
        <c:crossBetween val="midCat"/>
      </c:valAx>
      <c:valAx>
        <c:axId val="2093831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4605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664020122485204"/>
          <c:y val="5.81319011424151E-2"/>
          <c:w val="0.13613757655293099"/>
          <c:h val="8.362040872058759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CU1158 &amp; CU1151</a:t>
            </a:r>
            <a:r>
              <a:rPr lang="en-US" sz="1800" b="1" i="0" baseline="0">
                <a:effectLst/>
              </a:rPr>
              <a:t>    vs.    CU1153 (Cabin Lake)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CU1158</c:v>
          </c:tx>
          <c:spPr>
            <a:ln w="28575">
              <a:noFill/>
            </a:ln>
          </c:spPr>
          <c:xVal>
            <c:numRef>
              <c:f>'Table S5'!$AA$268:$AA$281</c:f>
              <c:numCache>
                <c:formatCode>0.00</c:formatCode>
                <c:ptCount val="14"/>
                <c:pt idx="0">
                  <c:v>77.345320833878731</c:v>
                </c:pt>
                <c:pt idx="1">
                  <c:v>77.24214457452139</c:v>
                </c:pt>
                <c:pt idx="2">
                  <c:v>76.068014977777935</c:v>
                </c:pt>
                <c:pt idx="3">
                  <c:v>78.025207719779218</c:v>
                </c:pt>
                <c:pt idx="4">
                  <c:v>77.175423625410886</c:v>
                </c:pt>
                <c:pt idx="5">
                  <c:v>76.507093023853002</c:v>
                </c:pt>
                <c:pt idx="6">
                  <c:v>76.947840278614038</c:v>
                </c:pt>
                <c:pt idx="7">
                  <c:v>76.384267282667722</c:v>
                </c:pt>
                <c:pt idx="8">
                  <c:v>76.904474975423497</c:v>
                </c:pt>
                <c:pt idx="9">
                  <c:v>76.276813365460839</c:v>
                </c:pt>
                <c:pt idx="10">
                  <c:v>76.869666803726517</c:v>
                </c:pt>
                <c:pt idx="11">
                  <c:v>76.976712796916431</c:v>
                </c:pt>
                <c:pt idx="12">
                  <c:v>76.808807870883498</c:v>
                </c:pt>
                <c:pt idx="13">
                  <c:v>77.052443245221752</c:v>
                </c:pt>
              </c:numCache>
            </c:numRef>
          </c:xVal>
          <c:yVal>
            <c:numRef>
              <c:f>'Table S5'!$AB$268:$AB$281</c:f>
              <c:numCache>
                <c:formatCode>0.00</c:formatCode>
                <c:ptCount val="14"/>
                <c:pt idx="0">
                  <c:v>0.28497148006642575</c:v>
                </c:pt>
                <c:pt idx="1">
                  <c:v>0.28020591343962548</c:v>
                </c:pt>
                <c:pt idx="2">
                  <c:v>0.27935949839181262</c:v>
                </c:pt>
                <c:pt idx="3">
                  <c:v>0.29552147449650584</c:v>
                </c:pt>
                <c:pt idx="4">
                  <c:v>0.25021746953669899</c:v>
                </c:pt>
                <c:pt idx="5">
                  <c:v>0.32669980413960059</c:v>
                </c:pt>
                <c:pt idx="6">
                  <c:v>0.28793555563206003</c:v>
                </c:pt>
                <c:pt idx="7">
                  <c:v>0.3588500088007005</c:v>
                </c:pt>
                <c:pt idx="8">
                  <c:v>0.34123962097968186</c:v>
                </c:pt>
                <c:pt idx="9">
                  <c:v>0.36059647133276007</c:v>
                </c:pt>
                <c:pt idx="10">
                  <c:v>0.31349619351162628</c:v>
                </c:pt>
                <c:pt idx="11">
                  <c:v>0.3285748540335176</c:v>
                </c:pt>
                <c:pt idx="12">
                  <c:v>0.33059112320665968</c:v>
                </c:pt>
                <c:pt idx="13">
                  <c:v>0.30506578780754745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AF-42FD-A1D5-41BF536B035B}"/>
            </c:ext>
          </c:extLst>
        </c:ser>
        <c:ser>
          <c:idx val="1"/>
          <c:order val="1"/>
          <c:tx>
            <c:v>CU1151</c:v>
          </c:tx>
          <c:spPr>
            <a:ln w="28575">
              <a:noFill/>
            </a:ln>
          </c:spPr>
          <c:xVal>
            <c:numRef>
              <c:f>'Table S5'!$AA$442:$AA$456</c:f>
              <c:numCache>
                <c:formatCode>0.00</c:formatCode>
                <c:ptCount val="15"/>
                <c:pt idx="0">
                  <c:v>76.555019276260978</c:v>
                </c:pt>
                <c:pt idx="1">
                  <c:v>76.942031816153474</c:v>
                </c:pt>
                <c:pt idx="2">
                  <c:v>76.798622795866123</c:v>
                </c:pt>
                <c:pt idx="3">
                  <c:v>76.721755809650176</c:v>
                </c:pt>
                <c:pt idx="4">
                  <c:v>76.538808845703201</c:v>
                </c:pt>
                <c:pt idx="5">
                  <c:v>77.605824529204426</c:v>
                </c:pt>
                <c:pt idx="6">
                  <c:v>77.50283701877683</c:v>
                </c:pt>
                <c:pt idx="7">
                  <c:v>76.63714716822733</c:v>
                </c:pt>
                <c:pt idx="8">
                  <c:v>77.455124786478734</c:v>
                </c:pt>
                <c:pt idx="9">
                  <c:v>76.795319561152041</c:v>
                </c:pt>
                <c:pt idx="10">
                  <c:v>77.064852995054025</c:v>
                </c:pt>
                <c:pt idx="11">
                  <c:v>76.576916255552945</c:v>
                </c:pt>
                <c:pt idx="12">
                  <c:v>76.856241134518498</c:v>
                </c:pt>
                <c:pt idx="13">
                  <c:v>76.535839738094097</c:v>
                </c:pt>
                <c:pt idx="14">
                  <c:v>77.096595186098682</c:v>
                </c:pt>
              </c:numCache>
            </c:numRef>
          </c:xVal>
          <c:yVal>
            <c:numRef>
              <c:f>'Table S5'!$AB$442:$AB$456</c:f>
              <c:numCache>
                <c:formatCode>0.00</c:formatCode>
                <c:ptCount val="15"/>
                <c:pt idx="0">
                  <c:v>0.2731413550402883</c:v>
                </c:pt>
                <c:pt idx="1">
                  <c:v>0.31470160484116017</c:v>
                </c:pt>
                <c:pt idx="2">
                  <c:v>0.30296683286628301</c:v>
                </c:pt>
                <c:pt idx="3">
                  <c:v>0.28566706492362004</c:v>
                </c:pt>
                <c:pt idx="4">
                  <c:v>0.29487400984727502</c:v>
                </c:pt>
                <c:pt idx="5">
                  <c:v>0.20145046508111519</c:v>
                </c:pt>
                <c:pt idx="6">
                  <c:v>0.24107622753096422</c:v>
                </c:pt>
                <c:pt idx="7">
                  <c:v>0.30922605920499557</c:v>
                </c:pt>
                <c:pt idx="8">
                  <c:v>0.30222029117149785</c:v>
                </c:pt>
                <c:pt idx="9">
                  <c:v>0.29867123333835444</c:v>
                </c:pt>
                <c:pt idx="10">
                  <c:v>0.28247083492959152</c:v>
                </c:pt>
                <c:pt idx="11">
                  <c:v>0.3275274086582578</c:v>
                </c:pt>
                <c:pt idx="12">
                  <c:v>0.29128054089079902</c:v>
                </c:pt>
                <c:pt idx="13">
                  <c:v>0.29848056672258955</c:v>
                </c:pt>
                <c:pt idx="14">
                  <c:v>0.28541279088714322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AF-42FD-A1D5-41BF536B035B}"/>
            </c:ext>
          </c:extLst>
        </c:ser>
        <c:ser>
          <c:idx val="2"/>
          <c:order val="2"/>
          <c:tx>
            <c:v>CU1153</c:v>
          </c:tx>
          <c:spPr>
            <a:ln w="28575">
              <a:noFill/>
            </a:ln>
          </c:spPr>
          <c:xVal>
            <c:numRef>
              <c:f>'Table S5'!$AA$601:$AA$616</c:f>
              <c:numCache>
                <c:formatCode>0.00</c:formatCode>
                <c:ptCount val="16"/>
                <c:pt idx="0">
                  <c:v>76.87729617714848</c:v>
                </c:pt>
                <c:pt idx="1">
                  <c:v>77.376005904889851</c:v>
                </c:pt>
                <c:pt idx="2">
                  <c:v>77.630591792143193</c:v>
                </c:pt>
                <c:pt idx="3">
                  <c:v>77.204958444684252</c:v>
                </c:pt>
                <c:pt idx="4">
                  <c:v>77.640479358863118</c:v>
                </c:pt>
                <c:pt idx="5">
                  <c:v>77.562447898114911</c:v>
                </c:pt>
                <c:pt idx="6">
                  <c:v>77.398356861850502</c:v>
                </c:pt>
                <c:pt idx="7">
                  <c:v>77.290567218558223</c:v>
                </c:pt>
                <c:pt idx="8">
                  <c:v>77.696290586375866</c:v>
                </c:pt>
                <c:pt idx="9">
                  <c:v>77.473618678268366</c:v>
                </c:pt>
                <c:pt idx="10">
                  <c:v>76.636154175205803</c:v>
                </c:pt>
                <c:pt idx="11">
                  <c:v>77.518408318940175</c:v>
                </c:pt>
                <c:pt idx="12">
                  <c:v>77.81666529113501</c:v>
                </c:pt>
                <c:pt idx="13">
                  <c:v>76.727768738830108</c:v>
                </c:pt>
                <c:pt idx="14">
                  <c:v>76.60579545859261</c:v>
                </c:pt>
                <c:pt idx="15">
                  <c:v>77.332216078720393</c:v>
                </c:pt>
              </c:numCache>
            </c:numRef>
          </c:xVal>
          <c:yVal>
            <c:numRef>
              <c:f>'Table S5'!$AB$601:$AB$616</c:f>
              <c:numCache>
                <c:formatCode>0.00</c:formatCode>
                <c:ptCount val="16"/>
                <c:pt idx="0">
                  <c:v>0.4048165313893724</c:v>
                </c:pt>
                <c:pt idx="1">
                  <c:v>0.34722804476135144</c:v>
                </c:pt>
                <c:pt idx="2">
                  <c:v>0.3257874890155748</c:v>
                </c:pt>
                <c:pt idx="3">
                  <c:v>0.31465161932688079</c:v>
                </c:pt>
                <c:pt idx="4">
                  <c:v>0.31829671597890746</c:v>
                </c:pt>
                <c:pt idx="5">
                  <c:v>0.2907492548236712</c:v>
                </c:pt>
                <c:pt idx="6">
                  <c:v>0.29776902613371126</c:v>
                </c:pt>
                <c:pt idx="7">
                  <c:v>0.30002296516388771</c:v>
                </c:pt>
                <c:pt idx="8">
                  <c:v>0.27353989017484676</c:v>
                </c:pt>
                <c:pt idx="9">
                  <c:v>0.28238099543530215</c:v>
                </c:pt>
                <c:pt idx="10">
                  <c:v>0.33824767242535125</c:v>
                </c:pt>
                <c:pt idx="11">
                  <c:v>0.29658284887460162</c:v>
                </c:pt>
                <c:pt idx="12">
                  <c:v>0.31470024736468882</c:v>
                </c:pt>
                <c:pt idx="13">
                  <c:v>0.3174773867726412</c:v>
                </c:pt>
                <c:pt idx="14">
                  <c:v>0.33695892963204288</c:v>
                </c:pt>
                <c:pt idx="15">
                  <c:v>0.28249463181296314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AF-42FD-A1D5-41BF536B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138184"/>
        <c:axId val="2093141176"/>
      </c:scatterChart>
      <c:valAx>
        <c:axId val="20931381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93141176"/>
        <c:crosses val="autoZero"/>
        <c:crossBetween val="midCat"/>
      </c:valAx>
      <c:valAx>
        <c:axId val="2093141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138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CU1159   vs.</a:t>
            </a:r>
            <a:r>
              <a:rPr lang="en-US" baseline="0"/>
              <a:t>   CU1154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615334328562201E-2"/>
          <c:y val="0.11678539893322901"/>
          <c:w val="0.83137086135227201"/>
          <c:h val="0.77248910291167805"/>
        </c:manualLayout>
      </c:layout>
      <c:scatterChart>
        <c:scatterStyle val="lineMarker"/>
        <c:varyColors val="0"/>
        <c:ser>
          <c:idx val="0"/>
          <c:order val="0"/>
          <c:tx>
            <c:v>CU1159 main population</c:v>
          </c:tx>
          <c:spPr>
            <a:ln w="28575">
              <a:noFill/>
            </a:ln>
          </c:spPr>
          <c:xVal>
            <c:numRef>
              <c:f>'Table S5'!$AA$292:$AA$302</c:f>
              <c:numCache>
                <c:formatCode>0.00</c:formatCode>
                <c:ptCount val="11"/>
                <c:pt idx="0">
                  <c:v>70.975900027181609</c:v>
                </c:pt>
                <c:pt idx="1">
                  <c:v>69.996731508247962</c:v>
                </c:pt>
                <c:pt idx="2">
                  <c:v>69.611560375265029</c:v>
                </c:pt>
                <c:pt idx="3">
                  <c:v>71.207508868583673</c:v>
                </c:pt>
                <c:pt idx="4">
                  <c:v>70.989489168722912</c:v>
                </c:pt>
                <c:pt idx="5">
                  <c:v>70.622953736007034</c:v>
                </c:pt>
                <c:pt idx="6">
                  <c:v>70.146529179405846</c:v>
                </c:pt>
                <c:pt idx="7">
                  <c:v>69.161292725977347</c:v>
                </c:pt>
                <c:pt idx="8">
                  <c:v>69.245221062704346</c:v>
                </c:pt>
                <c:pt idx="9">
                  <c:v>70.215737252296464</c:v>
                </c:pt>
                <c:pt idx="10">
                  <c:v>69.953562819977193</c:v>
                </c:pt>
              </c:numCache>
            </c:numRef>
          </c:xVal>
          <c:yVal>
            <c:numRef>
              <c:f>'Table S5'!$AB$292:$AB$302</c:f>
              <c:numCache>
                <c:formatCode>0.00</c:formatCode>
                <c:ptCount val="11"/>
                <c:pt idx="0">
                  <c:v>0.60134109080566356</c:v>
                </c:pt>
                <c:pt idx="1">
                  <c:v>0.57790935066908511</c:v>
                </c:pt>
                <c:pt idx="2">
                  <c:v>0.62938085931603416</c:v>
                </c:pt>
                <c:pt idx="3">
                  <c:v>0.56282276387452379</c:v>
                </c:pt>
                <c:pt idx="4">
                  <c:v>0.57129761368900256</c:v>
                </c:pt>
                <c:pt idx="5">
                  <c:v>0.56383423120645193</c:v>
                </c:pt>
                <c:pt idx="6">
                  <c:v>0.61494341597031899</c:v>
                </c:pt>
                <c:pt idx="7">
                  <c:v>0.62947341552715597</c:v>
                </c:pt>
                <c:pt idx="8">
                  <c:v>0.6595374649892457</c:v>
                </c:pt>
                <c:pt idx="9">
                  <c:v>0.5791112680182553</c:v>
                </c:pt>
                <c:pt idx="10">
                  <c:v>0.57485131653076749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2-4C90-BF85-30EB70522DD8}"/>
            </c:ext>
          </c:extLst>
        </c:ser>
        <c:ser>
          <c:idx val="1"/>
          <c:order val="1"/>
          <c:tx>
            <c:v>CU1159 pop 2</c:v>
          </c:tx>
          <c:spPr>
            <a:ln w="28575">
              <a:noFill/>
            </a:ln>
          </c:spPr>
          <c:xVal>
            <c:numRef>
              <c:f>'Table S5'!$AA$308:$AA$311</c:f>
              <c:numCache>
                <c:formatCode>0.00</c:formatCode>
                <c:ptCount val="4"/>
                <c:pt idx="0">
                  <c:v>74.829668411193921</c:v>
                </c:pt>
                <c:pt idx="1">
                  <c:v>75.854993519690723</c:v>
                </c:pt>
                <c:pt idx="2">
                  <c:v>76.122620441812288</c:v>
                </c:pt>
                <c:pt idx="3">
                  <c:v>75.730898183560242</c:v>
                </c:pt>
              </c:numCache>
            </c:numRef>
          </c:xVal>
          <c:yVal>
            <c:numRef>
              <c:f>'Table S5'!$AB$308:$AB$311</c:f>
              <c:numCache>
                <c:formatCode>0.00</c:formatCode>
                <c:ptCount val="4"/>
                <c:pt idx="0">
                  <c:v>0.30056367727909628</c:v>
                </c:pt>
                <c:pt idx="1">
                  <c:v>0.31655783711965824</c:v>
                </c:pt>
                <c:pt idx="2">
                  <c:v>0.33318540645757566</c:v>
                </c:pt>
                <c:pt idx="3">
                  <c:v>0.31685831122823177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02-4C90-BF85-30EB70522DD8}"/>
            </c:ext>
          </c:extLst>
        </c:ser>
        <c:ser>
          <c:idx val="2"/>
          <c:order val="2"/>
          <c:tx>
            <c:v>CU1154 lower silica</c:v>
          </c:tx>
          <c:spPr>
            <a:ln w="28575">
              <a:noFill/>
            </a:ln>
          </c:spPr>
          <c:marker>
            <c:symbol val="star"/>
            <c:size val="7"/>
          </c:marker>
          <c:xVal>
            <c:numRef>
              <c:f>'Table S5'!$AA$626:$AA$651</c:f>
              <c:numCache>
                <c:formatCode>0.00</c:formatCode>
                <c:ptCount val="26"/>
                <c:pt idx="0">
                  <c:v>70.363380349853031</c:v>
                </c:pt>
                <c:pt idx="1">
                  <c:v>69.903863860612773</c:v>
                </c:pt>
                <c:pt idx="2">
                  <c:v>73.673460281673925</c:v>
                </c:pt>
                <c:pt idx="3">
                  <c:v>69.631250872601925</c:v>
                </c:pt>
                <c:pt idx="4">
                  <c:v>71.217738079568164</c:v>
                </c:pt>
                <c:pt idx="5">
                  <c:v>71.597123717472215</c:v>
                </c:pt>
                <c:pt idx="6">
                  <c:v>72.290388202358599</c:v>
                </c:pt>
                <c:pt idx="7">
                  <c:v>71.947553455026707</c:v>
                </c:pt>
                <c:pt idx="8">
                  <c:v>72.341709846796249</c:v>
                </c:pt>
                <c:pt idx="9">
                  <c:v>72.116574939543398</c:v>
                </c:pt>
                <c:pt idx="10">
                  <c:v>69.416070948018003</c:v>
                </c:pt>
                <c:pt idx="11">
                  <c:v>68.859217644528613</c:v>
                </c:pt>
                <c:pt idx="12">
                  <c:v>70.394897227698408</c:v>
                </c:pt>
                <c:pt idx="13">
                  <c:v>70.677539535016138</c:v>
                </c:pt>
                <c:pt idx="14">
                  <c:v>70.219464646326273</c:v>
                </c:pt>
                <c:pt idx="15">
                  <c:v>70.551460441662542</c:v>
                </c:pt>
                <c:pt idx="16">
                  <c:v>70.577449929492019</c:v>
                </c:pt>
                <c:pt idx="17">
                  <c:v>70.942263448873518</c:v>
                </c:pt>
                <c:pt idx="18">
                  <c:v>72.097623570316756</c:v>
                </c:pt>
                <c:pt idx="19">
                  <c:v>69.080708008324294</c:v>
                </c:pt>
                <c:pt idx="20">
                  <c:v>69.627315589222391</c:v>
                </c:pt>
                <c:pt idx="21">
                  <c:v>69.965635281705445</c:v>
                </c:pt>
                <c:pt idx="22">
                  <c:v>70.204386700696048</c:v>
                </c:pt>
                <c:pt idx="23">
                  <c:v>70.073044954873694</c:v>
                </c:pt>
                <c:pt idx="24">
                  <c:v>70.107102628378442</c:v>
                </c:pt>
                <c:pt idx="25">
                  <c:v>69.719264698620194</c:v>
                </c:pt>
              </c:numCache>
            </c:numRef>
          </c:xVal>
          <c:yVal>
            <c:numRef>
              <c:f>'Table S5'!$AB$626:$AB$651</c:f>
              <c:numCache>
                <c:formatCode>0.00</c:formatCode>
                <c:ptCount val="26"/>
                <c:pt idx="0">
                  <c:v>0.64007371628542276</c:v>
                </c:pt>
                <c:pt idx="1">
                  <c:v>0.66926333490393153</c:v>
                </c:pt>
                <c:pt idx="2">
                  <c:v>0.43434695994387679</c:v>
                </c:pt>
                <c:pt idx="3">
                  <c:v>0.59228345408264138</c:v>
                </c:pt>
                <c:pt idx="4">
                  <c:v>0.5916038290798078</c:v>
                </c:pt>
                <c:pt idx="5">
                  <c:v>0.51678162559325747</c:v>
                </c:pt>
                <c:pt idx="6">
                  <c:v>0.50341405820886054</c:v>
                </c:pt>
                <c:pt idx="7">
                  <c:v>0.56731892306836806</c:v>
                </c:pt>
                <c:pt idx="8">
                  <c:v>0.41479735632417869</c:v>
                </c:pt>
                <c:pt idx="9">
                  <c:v>0.41711285559391731</c:v>
                </c:pt>
                <c:pt idx="10">
                  <c:v>0.64651386256731391</c:v>
                </c:pt>
                <c:pt idx="11">
                  <c:v>0.57861602184326011</c:v>
                </c:pt>
                <c:pt idx="12">
                  <c:v>0.55577203526106966</c:v>
                </c:pt>
                <c:pt idx="13">
                  <c:v>0.58861605186825638</c:v>
                </c:pt>
                <c:pt idx="14">
                  <c:v>0.57223309526544186</c:v>
                </c:pt>
                <c:pt idx="15">
                  <c:v>0.58675747186634741</c:v>
                </c:pt>
                <c:pt idx="16">
                  <c:v>0.55568347395742357</c:v>
                </c:pt>
                <c:pt idx="17">
                  <c:v>0.62176021079269084</c:v>
                </c:pt>
                <c:pt idx="18">
                  <c:v>0.53963918325246396</c:v>
                </c:pt>
                <c:pt idx="19">
                  <c:v>0.56304705176429182</c:v>
                </c:pt>
                <c:pt idx="20">
                  <c:v>0.61191351651919312</c:v>
                </c:pt>
                <c:pt idx="21">
                  <c:v>0.55877460859988548</c:v>
                </c:pt>
                <c:pt idx="22">
                  <c:v>0.57265300830904564</c:v>
                </c:pt>
                <c:pt idx="23">
                  <c:v>0.65426004568964291</c:v>
                </c:pt>
                <c:pt idx="24">
                  <c:v>0.60318809849642263</c:v>
                </c:pt>
                <c:pt idx="25">
                  <c:v>0.57443034582684449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02-4C90-BF85-30EB70522DD8}"/>
            </c:ext>
          </c:extLst>
        </c:ser>
        <c:ser>
          <c:idx val="3"/>
          <c:order val="3"/>
          <c:tx>
            <c:v>CU1154 higher silica</c:v>
          </c:tx>
          <c:spPr>
            <a:ln w="28575">
              <a:noFill/>
            </a:ln>
          </c:spPr>
          <c:xVal>
            <c:numRef>
              <c:f>'Table S5'!$AA$653:$AA$688</c:f>
              <c:numCache>
                <c:formatCode>0.00</c:formatCode>
                <c:ptCount val="36"/>
                <c:pt idx="0">
                  <c:v>75.948643729553083</c:v>
                </c:pt>
                <c:pt idx="1">
                  <c:v>76.022578665353691</c:v>
                </c:pt>
                <c:pt idx="2">
                  <c:v>75.430686518679764</c:v>
                </c:pt>
                <c:pt idx="3">
                  <c:v>75.562469274355422</c:v>
                </c:pt>
                <c:pt idx="4">
                  <c:v>76.177405436722083</c:v>
                </c:pt>
                <c:pt idx="5">
                  <c:v>75.276799016948644</c:v>
                </c:pt>
                <c:pt idx="6">
                  <c:v>76.660712923878265</c:v>
                </c:pt>
                <c:pt idx="7">
                  <c:v>75.302039219563497</c:v>
                </c:pt>
                <c:pt idx="8">
                  <c:v>75.391637689112343</c:v>
                </c:pt>
                <c:pt idx="9">
                  <c:v>76.421708551276069</c:v>
                </c:pt>
                <c:pt idx="10">
                  <c:v>74.87938079517302</c:v>
                </c:pt>
                <c:pt idx="11">
                  <c:v>75.650020095661858</c:v>
                </c:pt>
                <c:pt idx="12">
                  <c:v>75.528235215161459</c:v>
                </c:pt>
                <c:pt idx="13">
                  <c:v>76.120534337218913</c:v>
                </c:pt>
                <c:pt idx="14">
                  <c:v>76.539961778227067</c:v>
                </c:pt>
                <c:pt idx="15">
                  <c:v>76.88231772561906</c:v>
                </c:pt>
                <c:pt idx="16">
                  <c:v>75.892620774882289</c:v>
                </c:pt>
                <c:pt idx="17">
                  <c:v>76.498250260998475</c:v>
                </c:pt>
                <c:pt idx="18">
                  <c:v>76.532629809906766</c:v>
                </c:pt>
                <c:pt idx="19">
                  <c:v>77.427920917140085</c:v>
                </c:pt>
                <c:pt idx="20">
                  <c:v>74.495032785451968</c:v>
                </c:pt>
                <c:pt idx="21">
                  <c:v>75.40054312392958</c:v>
                </c:pt>
                <c:pt idx="22">
                  <c:v>75.427687472496615</c:v>
                </c:pt>
                <c:pt idx="23">
                  <c:v>75.757784139218586</c:v>
                </c:pt>
                <c:pt idx="24">
                  <c:v>75.988406468214052</c:v>
                </c:pt>
                <c:pt idx="25">
                  <c:v>75.572024577529646</c:v>
                </c:pt>
                <c:pt idx="26">
                  <c:v>76.014899039334523</c:v>
                </c:pt>
                <c:pt idx="27">
                  <c:v>76.160176237323412</c:v>
                </c:pt>
                <c:pt idx="28">
                  <c:v>76.057706108206531</c:v>
                </c:pt>
                <c:pt idx="29">
                  <c:v>75.866977134192894</c:v>
                </c:pt>
                <c:pt idx="30">
                  <c:v>76.10473839678879</c:v>
                </c:pt>
                <c:pt idx="31">
                  <c:v>75.789080826239058</c:v>
                </c:pt>
                <c:pt idx="32">
                  <c:v>76.02102064474262</c:v>
                </c:pt>
                <c:pt idx="33">
                  <c:v>75.869869895746007</c:v>
                </c:pt>
                <c:pt idx="34">
                  <c:v>75.994656798215374</c:v>
                </c:pt>
                <c:pt idx="35">
                  <c:v>75.204189466055851</c:v>
                </c:pt>
              </c:numCache>
            </c:numRef>
          </c:xVal>
          <c:yVal>
            <c:numRef>
              <c:f>'Table S5'!$AB$653:$AB$688</c:f>
              <c:numCache>
                <c:formatCode>0.00</c:formatCode>
                <c:ptCount val="36"/>
                <c:pt idx="0">
                  <c:v>0.33919466563834533</c:v>
                </c:pt>
                <c:pt idx="1">
                  <c:v>0.35363845846220771</c:v>
                </c:pt>
                <c:pt idx="2">
                  <c:v>0.34853529674752698</c:v>
                </c:pt>
                <c:pt idx="3">
                  <c:v>0.39254963664020665</c:v>
                </c:pt>
                <c:pt idx="4">
                  <c:v>0.36368703605422181</c:v>
                </c:pt>
                <c:pt idx="5">
                  <c:v>0.33396226448885064</c:v>
                </c:pt>
                <c:pt idx="6">
                  <c:v>0.35319734899604716</c:v>
                </c:pt>
                <c:pt idx="7">
                  <c:v>0.3768437980191936</c:v>
                </c:pt>
                <c:pt idx="8">
                  <c:v>0.3332039632821015</c:v>
                </c:pt>
                <c:pt idx="9">
                  <c:v>0.3356095931897296</c:v>
                </c:pt>
                <c:pt idx="10">
                  <c:v>0.33717280439355701</c:v>
                </c:pt>
                <c:pt idx="11">
                  <c:v>0.34565502454643893</c:v>
                </c:pt>
                <c:pt idx="12">
                  <c:v>0.36074532550178395</c:v>
                </c:pt>
                <c:pt idx="13">
                  <c:v>0.37274902355241518</c:v>
                </c:pt>
                <c:pt idx="14">
                  <c:v>0.3531143184976796</c:v>
                </c:pt>
                <c:pt idx="15">
                  <c:v>0.37038728084499251</c:v>
                </c:pt>
                <c:pt idx="16">
                  <c:v>0.35032986352148382</c:v>
                </c:pt>
                <c:pt idx="17">
                  <c:v>0.3627450137694696</c:v>
                </c:pt>
                <c:pt idx="18">
                  <c:v>0.32006605289712209</c:v>
                </c:pt>
                <c:pt idx="19">
                  <c:v>0.34211659482231116</c:v>
                </c:pt>
                <c:pt idx="20">
                  <c:v>0.30416047981818489</c:v>
                </c:pt>
                <c:pt idx="21">
                  <c:v>0.35077913820220902</c:v>
                </c:pt>
                <c:pt idx="22">
                  <c:v>0.31303415713610594</c:v>
                </c:pt>
                <c:pt idx="23">
                  <c:v>0.31531743919392136</c:v>
                </c:pt>
                <c:pt idx="24">
                  <c:v>0.35881863903872663</c:v>
                </c:pt>
                <c:pt idx="25">
                  <c:v>0.3377269510045231</c:v>
                </c:pt>
                <c:pt idx="26">
                  <c:v>0.35463547651404043</c:v>
                </c:pt>
                <c:pt idx="27">
                  <c:v>0.35344875136896498</c:v>
                </c:pt>
                <c:pt idx="28">
                  <c:v>0.35645880134055052</c:v>
                </c:pt>
                <c:pt idx="29">
                  <c:v>0.32549223864909993</c:v>
                </c:pt>
                <c:pt idx="30">
                  <c:v>0.37155392360272299</c:v>
                </c:pt>
                <c:pt idx="31">
                  <c:v>0.31085015323556159</c:v>
                </c:pt>
                <c:pt idx="32">
                  <c:v>0.32843679873062709</c:v>
                </c:pt>
                <c:pt idx="33">
                  <c:v>0.37789540229359514</c:v>
                </c:pt>
                <c:pt idx="34">
                  <c:v>0.34258856523903913</c:v>
                </c:pt>
                <c:pt idx="35">
                  <c:v>0.37538386389796524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02-4C90-BF85-30EB70522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201864"/>
        <c:axId val="2093205000"/>
      </c:scatterChart>
      <c:valAx>
        <c:axId val="20932018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93205000"/>
        <c:crosses val="autoZero"/>
        <c:crossBetween val="midCat"/>
      </c:valAx>
      <c:valAx>
        <c:axId val="2093205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201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825459209273101"/>
          <c:y val="3.4443909464743898E-2"/>
          <c:w val="0.27883527025911697"/>
          <c:h val="0.236501415120474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CU1161  &amp;  CU1278  &amp;  CY1160  &amp;  CU1286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752814935558498E-2"/>
          <c:y val="0.115151515151515"/>
          <c:w val="0.73805011622105599"/>
          <c:h val="0.820841883400939"/>
        </c:manualLayout>
      </c:layout>
      <c:scatterChart>
        <c:scatterStyle val="lineMarker"/>
        <c:varyColors val="0"/>
        <c:ser>
          <c:idx val="0"/>
          <c:order val="0"/>
          <c:tx>
            <c:v>CU1161 main &amp; sub</c:v>
          </c:tx>
          <c:spPr>
            <a:ln w="28575">
              <a:noFill/>
            </a:ln>
          </c:spPr>
          <c:xVal>
            <c:numRef>
              <c:f>'Table S5'!$AA$155:$AA$166</c:f>
              <c:numCache>
                <c:formatCode>0.00</c:formatCode>
                <c:ptCount val="12"/>
                <c:pt idx="0">
                  <c:v>61.111669117944814</c:v>
                </c:pt>
                <c:pt idx="1">
                  <c:v>60.089237261603479</c:v>
                </c:pt>
                <c:pt idx="2">
                  <c:v>60.274169520083163</c:v>
                </c:pt>
                <c:pt idx="3">
                  <c:v>60.127699418185834</c:v>
                </c:pt>
                <c:pt idx="4">
                  <c:v>58.712810561742593</c:v>
                </c:pt>
                <c:pt idx="5">
                  <c:v>58.241641383363394</c:v>
                </c:pt>
                <c:pt idx="6">
                  <c:v>58.596725594782626</c:v>
                </c:pt>
                <c:pt idx="7">
                  <c:v>59.726684630415463</c:v>
                </c:pt>
                <c:pt idx="8">
                  <c:v>60.167087983549052</c:v>
                </c:pt>
                <c:pt idx="9">
                  <c:v>62.422631818189181</c:v>
                </c:pt>
                <c:pt idx="10">
                  <c:v>62.6208331840025</c:v>
                </c:pt>
                <c:pt idx="11">
                  <c:v>62.012152367569392</c:v>
                </c:pt>
              </c:numCache>
            </c:numRef>
          </c:xVal>
          <c:yVal>
            <c:numRef>
              <c:f>'Table S5'!$AB$155:$AB$166</c:f>
              <c:numCache>
                <c:formatCode>0.00</c:formatCode>
                <c:ptCount val="12"/>
                <c:pt idx="0">
                  <c:v>1.0625282982348683</c:v>
                </c:pt>
                <c:pt idx="1">
                  <c:v>1.2239522290637703</c:v>
                </c:pt>
                <c:pt idx="2">
                  <c:v>1.1481212562072927</c:v>
                </c:pt>
                <c:pt idx="3">
                  <c:v>1.2267936171189884</c:v>
                </c:pt>
                <c:pt idx="4">
                  <c:v>1.1813176531700009</c:v>
                </c:pt>
                <c:pt idx="5">
                  <c:v>1.2539044478967827</c:v>
                </c:pt>
                <c:pt idx="6">
                  <c:v>1.2062381533283766</c:v>
                </c:pt>
                <c:pt idx="7">
                  <c:v>1.1196383596443462</c:v>
                </c:pt>
                <c:pt idx="8">
                  <c:v>1.186842205632791</c:v>
                </c:pt>
                <c:pt idx="9">
                  <c:v>1.1628522274144411</c:v>
                </c:pt>
                <c:pt idx="10">
                  <c:v>1.0812905817370975</c:v>
                </c:pt>
                <c:pt idx="11">
                  <c:v>1.118060895057384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7-4316-96DB-586C582050AA}"/>
            </c:ext>
          </c:extLst>
        </c:ser>
        <c:ser>
          <c:idx val="1"/>
          <c:order val="1"/>
          <c:tx>
            <c:v>CU1161 outliers</c:v>
          </c:tx>
          <c:spPr>
            <a:ln w="28575">
              <a:noFill/>
            </a:ln>
          </c:spPr>
          <c:xVal>
            <c:numRef>
              <c:f>'Table S5'!$AA$173:$AA$185</c:f>
              <c:numCache>
                <c:formatCode>0.00</c:formatCode>
                <c:ptCount val="13"/>
                <c:pt idx="0">
                  <c:v>67.652791456531517</c:v>
                </c:pt>
                <c:pt idx="1">
                  <c:v>67.594217393287821</c:v>
                </c:pt>
                <c:pt idx="4">
                  <c:v>73.26682645080011</c:v>
                </c:pt>
                <c:pt idx="6">
                  <c:v>72.02131220463184</c:v>
                </c:pt>
                <c:pt idx="7">
                  <c:v>70.857088288917708</c:v>
                </c:pt>
                <c:pt idx="10">
                  <c:v>74.211263331909592</c:v>
                </c:pt>
              </c:numCache>
            </c:numRef>
          </c:xVal>
          <c:yVal>
            <c:numRef>
              <c:f>'Table S5'!$AB$173:$AB$185</c:f>
              <c:numCache>
                <c:formatCode>0.00</c:formatCode>
                <c:ptCount val="13"/>
                <c:pt idx="0">
                  <c:v>0.69385840984179159</c:v>
                </c:pt>
                <c:pt idx="1">
                  <c:v>0.71271459580725993</c:v>
                </c:pt>
                <c:pt idx="2">
                  <c:v>0.70328650282452576</c:v>
                </c:pt>
                <c:pt idx="4">
                  <c:v>0.83967016072640732</c:v>
                </c:pt>
                <c:pt idx="6">
                  <c:v>0.33039516937036689</c:v>
                </c:pt>
                <c:pt idx="7">
                  <c:v>0.36717302989020578</c:v>
                </c:pt>
                <c:pt idx="8">
                  <c:v>0.34878409963028634</c:v>
                </c:pt>
                <c:pt idx="10">
                  <c:v>0.88711893266606079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F7-4316-96DB-586C582050AA}"/>
            </c:ext>
          </c:extLst>
        </c:ser>
        <c:ser>
          <c:idx val="2"/>
          <c:order val="2"/>
          <c:tx>
            <c:v>CU1278 main</c:v>
          </c:tx>
          <c:spPr>
            <a:ln w="28575">
              <a:noFill/>
            </a:ln>
          </c:spPr>
          <c:xVal>
            <c:numRef>
              <c:f>'Table S5'!$AA$327:$AA$339</c:f>
              <c:numCache>
                <c:formatCode>0.00</c:formatCode>
                <c:ptCount val="13"/>
                <c:pt idx="0">
                  <c:v>60.142609755180878</c:v>
                </c:pt>
                <c:pt idx="1">
                  <c:v>58.974084442896832</c:v>
                </c:pt>
                <c:pt idx="2">
                  <c:v>59.319378996208272</c:v>
                </c:pt>
                <c:pt idx="3">
                  <c:v>61.419541072407689</c:v>
                </c:pt>
                <c:pt idx="4">
                  <c:v>61.205053630130237</c:v>
                </c:pt>
                <c:pt idx="5">
                  <c:v>60.476468186953603</c:v>
                </c:pt>
                <c:pt idx="6">
                  <c:v>59.912814678780279</c:v>
                </c:pt>
                <c:pt idx="7">
                  <c:v>60.485781735283481</c:v>
                </c:pt>
                <c:pt idx="8">
                  <c:v>60.475906381779865</c:v>
                </c:pt>
                <c:pt idx="9">
                  <c:v>64.16150535989415</c:v>
                </c:pt>
                <c:pt idx="10">
                  <c:v>61.240633990901607</c:v>
                </c:pt>
                <c:pt idx="11">
                  <c:v>58.23169790895362</c:v>
                </c:pt>
                <c:pt idx="12">
                  <c:v>58.435537071655951</c:v>
                </c:pt>
              </c:numCache>
            </c:numRef>
          </c:xVal>
          <c:yVal>
            <c:numRef>
              <c:f>'Table S5'!$AB$327:$AB$339</c:f>
              <c:numCache>
                <c:formatCode>0.00</c:formatCode>
                <c:ptCount val="13"/>
                <c:pt idx="0">
                  <c:v>1.129522939510923</c:v>
                </c:pt>
                <c:pt idx="1">
                  <c:v>1.2038845888441496</c:v>
                </c:pt>
                <c:pt idx="2">
                  <c:v>1.1780245167514343</c:v>
                </c:pt>
                <c:pt idx="3">
                  <c:v>1.1594317408996102</c:v>
                </c:pt>
                <c:pt idx="4">
                  <c:v>1.1156824580641953</c:v>
                </c:pt>
                <c:pt idx="5">
                  <c:v>1.1600617974755454</c:v>
                </c:pt>
                <c:pt idx="6">
                  <c:v>1.1772367376681252</c:v>
                </c:pt>
                <c:pt idx="7">
                  <c:v>1.1841558725120529</c:v>
                </c:pt>
                <c:pt idx="8">
                  <c:v>1.1821465035532612</c:v>
                </c:pt>
                <c:pt idx="9">
                  <c:v>1.0101832225025833</c:v>
                </c:pt>
                <c:pt idx="10">
                  <c:v>1.106400977620005</c:v>
                </c:pt>
                <c:pt idx="11">
                  <c:v>1.2314616817997859</c:v>
                </c:pt>
                <c:pt idx="12">
                  <c:v>1.253295343999794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F7-4316-96DB-586C582050AA}"/>
            </c:ext>
          </c:extLst>
        </c:ser>
        <c:ser>
          <c:idx val="3"/>
          <c:order val="3"/>
          <c:tx>
            <c:v>CU1278 outliers</c:v>
          </c:tx>
          <c:spPr>
            <a:ln w="28575">
              <a:noFill/>
            </a:ln>
          </c:spPr>
          <c:xVal>
            <c:numRef>
              <c:f>'Table S5'!$AA$346:$AA$358</c:f>
              <c:numCache>
                <c:formatCode>0.00</c:formatCode>
                <c:ptCount val="13"/>
                <c:pt idx="0">
                  <c:v>70.183142727954205</c:v>
                </c:pt>
                <c:pt idx="2">
                  <c:v>76.530498141790915</c:v>
                </c:pt>
                <c:pt idx="3">
                  <c:v>76.754854132138362</c:v>
                </c:pt>
                <c:pt idx="6">
                  <c:v>60.210488108632134</c:v>
                </c:pt>
                <c:pt idx="7">
                  <c:v>59.605885903137626</c:v>
                </c:pt>
                <c:pt idx="10">
                  <c:v>59.348838053727157</c:v>
                </c:pt>
                <c:pt idx="11">
                  <c:v>77.063486601793159</c:v>
                </c:pt>
                <c:pt idx="12">
                  <c:v>60.120419985534447</c:v>
                </c:pt>
              </c:numCache>
            </c:numRef>
          </c:xVal>
          <c:yVal>
            <c:numRef>
              <c:f>'Table S5'!$AB$346:$AB$358</c:f>
              <c:numCache>
                <c:formatCode>0.00</c:formatCode>
                <c:ptCount val="13"/>
                <c:pt idx="0">
                  <c:v>0.66923078126796043</c:v>
                </c:pt>
                <c:pt idx="2">
                  <c:v>0.23624507748047943</c:v>
                </c:pt>
                <c:pt idx="3">
                  <c:v>0.21959529512649428</c:v>
                </c:pt>
                <c:pt idx="4">
                  <c:v>0.22792018630348687</c:v>
                </c:pt>
                <c:pt idx="6">
                  <c:v>1.5664374003519284</c:v>
                </c:pt>
                <c:pt idx="7">
                  <c:v>1.5787604709561938</c:v>
                </c:pt>
                <c:pt idx="8">
                  <c:v>1.5725989356540611</c:v>
                </c:pt>
                <c:pt idx="10">
                  <c:v>1.0601491952368096</c:v>
                </c:pt>
                <c:pt idx="11">
                  <c:v>0.24741959923434037</c:v>
                </c:pt>
                <c:pt idx="12">
                  <c:v>1.1302998469311325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F7-4316-96DB-586C582050AA}"/>
            </c:ext>
          </c:extLst>
        </c:ser>
        <c:ser>
          <c:idx val="4"/>
          <c:order val="4"/>
          <c:tx>
            <c:v>CU1286</c:v>
          </c:tx>
          <c:spPr>
            <a:ln w="28575">
              <a:noFill/>
            </a:ln>
          </c:spPr>
          <c:xVal>
            <c:numRef>
              <c:f>'Table S5'!$AA$16:$AA$73</c:f>
              <c:numCache>
                <c:formatCode>0.00</c:formatCode>
                <c:ptCount val="58"/>
                <c:pt idx="0">
                  <c:v>58.054786727188045</c:v>
                </c:pt>
                <c:pt idx="1">
                  <c:v>58.069512598701856</c:v>
                </c:pt>
                <c:pt idx="2">
                  <c:v>58.333521226787788</c:v>
                </c:pt>
                <c:pt idx="3">
                  <c:v>58.624342607915736</c:v>
                </c:pt>
                <c:pt idx="4">
                  <c:v>58.793302644952163</c:v>
                </c:pt>
                <c:pt idx="5">
                  <c:v>58.809036855766308</c:v>
                </c:pt>
                <c:pt idx="6">
                  <c:v>59.284460439510035</c:v>
                </c:pt>
                <c:pt idx="7">
                  <c:v>59.702041833481445</c:v>
                </c:pt>
                <c:pt idx="8">
                  <c:v>59.719940900087011</c:v>
                </c:pt>
                <c:pt idx="9">
                  <c:v>59.803791512042494</c:v>
                </c:pt>
                <c:pt idx="10">
                  <c:v>60.043936671526211</c:v>
                </c:pt>
                <c:pt idx="11">
                  <c:v>60.077541292158529</c:v>
                </c:pt>
                <c:pt idx="12">
                  <c:v>60.175468729343649</c:v>
                </c:pt>
                <c:pt idx="13">
                  <c:v>60.641207386674644</c:v>
                </c:pt>
                <c:pt idx="14">
                  <c:v>60.78112988515155</c:v>
                </c:pt>
                <c:pt idx="15">
                  <c:v>60.809950662609502</c:v>
                </c:pt>
                <c:pt idx="16">
                  <c:v>60.887934469923891</c:v>
                </c:pt>
                <c:pt idx="17">
                  <c:v>60.900110811579232</c:v>
                </c:pt>
                <c:pt idx="18">
                  <c:v>61.107726169778509</c:v>
                </c:pt>
                <c:pt idx="19">
                  <c:v>61.230069605088786</c:v>
                </c:pt>
                <c:pt idx="21">
                  <c:v>63.093962689374713</c:v>
                </c:pt>
                <c:pt idx="22">
                  <c:v>64.750361969993762</c:v>
                </c:pt>
                <c:pt idx="23">
                  <c:v>68.242485201101772</c:v>
                </c:pt>
                <c:pt idx="24">
                  <c:v>68.274728498789472</c:v>
                </c:pt>
                <c:pt idx="25">
                  <c:v>68.362419154882133</c:v>
                </c:pt>
                <c:pt idx="26">
                  <c:v>68.89391976620692</c:v>
                </c:pt>
                <c:pt idx="27">
                  <c:v>69.352166352062255</c:v>
                </c:pt>
                <c:pt idx="28">
                  <c:v>70.552246333756472</c:v>
                </c:pt>
                <c:pt idx="29">
                  <c:v>71.270256226412101</c:v>
                </c:pt>
                <c:pt idx="30">
                  <c:v>71.779487879322218</c:v>
                </c:pt>
                <c:pt idx="31">
                  <c:v>72.650713138343903</c:v>
                </c:pt>
                <c:pt idx="32">
                  <c:v>73.120282903360774</c:v>
                </c:pt>
                <c:pt idx="33">
                  <c:v>73.356153537276185</c:v>
                </c:pt>
                <c:pt idx="35">
                  <c:v>73.96624860174164</c:v>
                </c:pt>
                <c:pt idx="36">
                  <c:v>74.116295294053941</c:v>
                </c:pt>
                <c:pt idx="37">
                  <c:v>74.29564859245302</c:v>
                </c:pt>
                <c:pt idx="38">
                  <c:v>74.500017770107817</c:v>
                </c:pt>
                <c:pt idx="39">
                  <c:v>74.720895168509742</c:v>
                </c:pt>
                <c:pt idx="40">
                  <c:v>74.922089001858325</c:v>
                </c:pt>
                <c:pt idx="41">
                  <c:v>74.922491583063049</c:v>
                </c:pt>
                <c:pt idx="42">
                  <c:v>75.091449664965722</c:v>
                </c:pt>
                <c:pt idx="44">
                  <c:v>78.144355518276967</c:v>
                </c:pt>
                <c:pt idx="45">
                  <c:v>78.255715411492019</c:v>
                </c:pt>
                <c:pt idx="46">
                  <c:v>77.60568563675038</c:v>
                </c:pt>
                <c:pt idx="47">
                  <c:v>78.578899148585535</c:v>
                </c:pt>
                <c:pt idx="48">
                  <c:v>78.016495723533481</c:v>
                </c:pt>
                <c:pt idx="49">
                  <c:v>78.237109080528867</c:v>
                </c:pt>
                <c:pt idx="50">
                  <c:v>78.397486149615844</c:v>
                </c:pt>
                <c:pt idx="51">
                  <c:v>78.017551242144918</c:v>
                </c:pt>
                <c:pt idx="52">
                  <c:v>76.905588321523553</c:v>
                </c:pt>
                <c:pt idx="53">
                  <c:v>78.150071980349907</c:v>
                </c:pt>
                <c:pt idx="54">
                  <c:v>78.148617263539748</c:v>
                </c:pt>
                <c:pt idx="55">
                  <c:v>77.591677911993145</c:v>
                </c:pt>
                <c:pt idx="56">
                  <c:v>78.682964904440396</c:v>
                </c:pt>
                <c:pt idx="57">
                  <c:v>78.138127063279555</c:v>
                </c:pt>
              </c:numCache>
            </c:numRef>
          </c:xVal>
          <c:yVal>
            <c:numRef>
              <c:f>'Table S5'!$AB$16:$AB$73</c:f>
              <c:numCache>
                <c:formatCode>0.00</c:formatCode>
                <c:ptCount val="58"/>
                <c:pt idx="0">
                  <c:v>1.3192937048655553</c:v>
                </c:pt>
                <c:pt idx="1">
                  <c:v>1.2923611554508085</c:v>
                </c:pt>
                <c:pt idx="2">
                  <c:v>1.3130022503014123</c:v>
                </c:pt>
                <c:pt idx="3">
                  <c:v>1.2808093625806252</c:v>
                </c:pt>
                <c:pt idx="4">
                  <c:v>1.2107805663633235</c:v>
                </c:pt>
                <c:pt idx="5">
                  <c:v>1.2648208872461173</c:v>
                </c:pt>
                <c:pt idx="6">
                  <c:v>1.2433295491843246</c:v>
                </c:pt>
                <c:pt idx="7">
                  <c:v>1.1656081018074984</c:v>
                </c:pt>
                <c:pt idx="8">
                  <c:v>1.2335213703366967</c:v>
                </c:pt>
                <c:pt idx="9">
                  <c:v>1.1577347087072993</c:v>
                </c:pt>
                <c:pt idx="10">
                  <c:v>1.1067252890865393</c:v>
                </c:pt>
                <c:pt idx="11">
                  <c:v>1.1640789300034431</c:v>
                </c:pt>
                <c:pt idx="12">
                  <c:v>1.1952638963190583</c:v>
                </c:pt>
                <c:pt idx="13">
                  <c:v>1.1136172308594097</c:v>
                </c:pt>
                <c:pt idx="14">
                  <c:v>1.2865712313147293</c:v>
                </c:pt>
                <c:pt idx="15">
                  <c:v>1.1549062438660473</c:v>
                </c:pt>
                <c:pt idx="16">
                  <c:v>1.1130988046200312</c:v>
                </c:pt>
                <c:pt idx="17">
                  <c:v>1.1384669111236221</c:v>
                </c:pt>
                <c:pt idx="18">
                  <c:v>1.1581717996983258</c:v>
                </c:pt>
                <c:pt idx="19">
                  <c:v>1.153389316983968</c:v>
                </c:pt>
                <c:pt idx="21">
                  <c:v>1.0417517270224119</c:v>
                </c:pt>
                <c:pt idx="22">
                  <c:v>1.0173943069558888</c:v>
                </c:pt>
                <c:pt idx="23">
                  <c:v>0.85265527867399682</c:v>
                </c:pt>
                <c:pt idx="24">
                  <c:v>0.81670319854534967</c:v>
                </c:pt>
                <c:pt idx="25">
                  <c:v>0.55655466182671498</c:v>
                </c:pt>
                <c:pt idx="26">
                  <c:v>0.75752942707928539</c:v>
                </c:pt>
                <c:pt idx="27">
                  <c:v>0.61080468926665821</c:v>
                </c:pt>
                <c:pt idx="28">
                  <c:v>0.45870501257283935</c:v>
                </c:pt>
                <c:pt idx="29">
                  <c:v>0.49631059275096073</c:v>
                </c:pt>
                <c:pt idx="30">
                  <c:v>0.51634165307409274</c:v>
                </c:pt>
                <c:pt idx="31">
                  <c:v>0.3786000568490161</c:v>
                </c:pt>
                <c:pt idx="32">
                  <c:v>0.4007000450056154</c:v>
                </c:pt>
                <c:pt idx="33">
                  <c:v>0.3680414041748904</c:v>
                </c:pt>
                <c:pt idx="35">
                  <c:v>0.37460686088175082</c:v>
                </c:pt>
                <c:pt idx="36">
                  <c:v>0.30991784745807027</c:v>
                </c:pt>
                <c:pt idx="37">
                  <c:v>0.31206033465594069</c:v>
                </c:pt>
                <c:pt idx="38">
                  <c:v>0.30774651286818133</c:v>
                </c:pt>
                <c:pt idx="39">
                  <c:v>0.29831656622249958</c:v>
                </c:pt>
                <c:pt idx="40">
                  <c:v>0.32675000493858014</c:v>
                </c:pt>
                <c:pt idx="41">
                  <c:v>0.32953052838699537</c:v>
                </c:pt>
                <c:pt idx="42">
                  <c:v>0.3033215845976151</c:v>
                </c:pt>
                <c:pt idx="44">
                  <c:v>0.14696955632235595</c:v>
                </c:pt>
                <c:pt idx="45">
                  <c:v>0.16617902943061558</c:v>
                </c:pt>
                <c:pt idx="46">
                  <c:v>0.14959735865367907</c:v>
                </c:pt>
                <c:pt idx="47">
                  <c:v>0.1841373150591209</c:v>
                </c:pt>
                <c:pt idx="48">
                  <c:v>0.17155511942966378</c:v>
                </c:pt>
                <c:pt idx="49">
                  <c:v>0.11655730611807255</c:v>
                </c:pt>
                <c:pt idx="50">
                  <c:v>0.1509501707132169</c:v>
                </c:pt>
                <c:pt idx="51">
                  <c:v>0.12999047633408023</c:v>
                </c:pt>
                <c:pt idx="52">
                  <c:v>0.18946920178734125</c:v>
                </c:pt>
                <c:pt idx="53">
                  <c:v>0.15504154125002784</c:v>
                </c:pt>
                <c:pt idx="54">
                  <c:v>0.15269115819958487</c:v>
                </c:pt>
                <c:pt idx="55">
                  <c:v>0.13454804941031143</c:v>
                </c:pt>
                <c:pt idx="56">
                  <c:v>0.15037842992787001</c:v>
                </c:pt>
                <c:pt idx="57">
                  <c:v>0.11876664314626158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F7-4316-96DB-586C582050AA}"/>
            </c:ext>
          </c:extLst>
        </c:ser>
        <c:ser>
          <c:idx val="5"/>
          <c:order val="5"/>
          <c:tx>
            <c:v>CU1160</c:v>
          </c:tx>
          <c:spPr>
            <a:ln w="28575">
              <a:noFill/>
            </a:ln>
          </c:spPr>
          <c:xVal>
            <c:numRef>
              <c:f>'Table S5'!$AA$120:$AA$133</c:f>
              <c:numCache>
                <c:formatCode>0.00</c:formatCode>
                <c:ptCount val="14"/>
                <c:pt idx="0">
                  <c:v>60.434113386805834</c:v>
                </c:pt>
                <c:pt idx="2">
                  <c:v>66.440751205289828</c:v>
                </c:pt>
                <c:pt idx="3">
                  <c:v>66.542406696456311</c:v>
                </c:pt>
                <c:pt idx="4">
                  <c:v>68.078965512717971</c:v>
                </c:pt>
                <c:pt idx="5">
                  <c:v>65.343597920879546</c:v>
                </c:pt>
                <c:pt idx="7">
                  <c:v>74.683697191917304</c:v>
                </c:pt>
                <c:pt idx="8">
                  <c:v>74.59836314716955</c:v>
                </c:pt>
                <c:pt idx="9">
                  <c:v>73.977280654417569</c:v>
                </c:pt>
                <c:pt idx="10">
                  <c:v>74.857880922904783</c:v>
                </c:pt>
                <c:pt idx="11">
                  <c:v>74.478016243245662</c:v>
                </c:pt>
                <c:pt idx="12">
                  <c:v>74.521238186973846</c:v>
                </c:pt>
              </c:numCache>
            </c:numRef>
          </c:xVal>
          <c:yVal>
            <c:numRef>
              <c:f>'Table S5'!$AB$120:$AB$133</c:f>
              <c:numCache>
                <c:formatCode>0.00</c:formatCode>
                <c:ptCount val="14"/>
                <c:pt idx="0">
                  <c:v>1.1108965783941349</c:v>
                </c:pt>
                <c:pt idx="2">
                  <c:v>0.85235444558153795</c:v>
                </c:pt>
                <c:pt idx="3">
                  <c:v>0.83847874595591909</c:v>
                </c:pt>
                <c:pt idx="4">
                  <c:v>0.5911643235638333</c:v>
                </c:pt>
                <c:pt idx="5">
                  <c:v>0.79167959308072111</c:v>
                </c:pt>
                <c:pt idx="7">
                  <c:v>0.25658830678384847</c:v>
                </c:pt>
                <c:pt idx="8">
                  <c:v>0.31159755669714684</c:v>
                </c:pt>
                <c:pt idx="9">
                  <c:v>0.33726473230156273</c:v>
                </c:pt>
                <c:pt idx="10">
                  <c:v>0.32961838556342155</c:v>
                </c:pt>
                <c:pt idx="11">
                  <c:v>0.31571689504920925</c:v>
                </c:pt>
                <c:pt idx="12">
                  <c:v>0.28298390074438606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F7-4316-96DB-586C58205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17624"/>
        <c:axId val="2094720776"/>
      </c:scatterChart>
      <c:valAx>
        <c:axId val="2094717624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4720776"/>
        <c:crosses val="autoZero"/>
        <c:crossBetween val="midCat"/>
      </c:valAx>
      <c:valAx>
        <c:axId val="2094720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4717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695622811279198"/>
          <c:y val="0.13653602958721101"/>
          <c:w val="0.20961081923167199"/>
          <c:h val="0.405715529498536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11025859435704E-2"/>
          <c:y val="3.5420691816507997E-2"/>
          <c:w val="0.88180770107485396"/>
          <c:h val="0.844591311062587"/>
        </c:manualLayout>
      </c:layout>
      <c:scatterChart>
        <c:scatterStyle val="lineMarker"/>
        <c:varyColors val="0"/>
        <c:ser>
          <c:idx val="6"/>
          <c:order val="0"/>
          <c:tx>
            <c:v>Type I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Lit>
              <c:formatCode>General</c:formatCode>
              <c:ptCount val="1393"/>
              <c:pt idx="0">
                <c:v>69.6024210029572</c:v>
              </c:pt>
              <c:pt idx="1">
                <c:v>69.923791905654681</c:v>
              </c:pt>
              <c:pt idx="2">
                <c:v>70.062872927065783</c:v>
              </c:pt>
              <c:pt idx="3">
                <c:v>70.210737013819298</c:v>
              </c:pt>
              <c:pt idx="4">
                <c:v>70.242927659364923</c:v>
              </c:pt>
              <c:pt idx="5">
                <c:v>70.326021526346111</c:v>
              </c:pt>
              <c:pt idx="6">
                <c:v>70.436871848243044</c:v>
              </c:pt>
              <c:pt idx="7">
                <c:v>70.438757109352053</c:v>
              </c:pt>
              <c:pt idx="8">
                <c:v>70.460014074241613</c:v>
              </c:pt>
              <c:pt idx="9">
                <c:v>70.505932186351615</c:v>
              </c:pt>
              <c:pt idx="10">
                <c:v>70.556796029856656</c:v>
              </c:pt>
              <c:pt idx="11">
                <c:v>70.791354526224808</c:v>
              </c:pt>
              <c:pt idx="12">
                <c:v>70.941054457920501</c:v>
              </c:pt>
              <c:pt idx="13">
                <c:v>71.020629309077464</c:v>
              </c:pt>
              <c:pt idx="14">
                <c:v>71.199173651662122</c:v>
              </c:pt>
              <c:pt idx="15">
                <c:v>73.335762605375805</c:v>
              </c:pt>
              <c:pt idx="16">
                <c:v>74.162221570068752</c:v>
              </c:pt>
              <c:pt idx="17">
                <c:v>73.722960695421847</c:v>
              </c:pt>
              <c:pt idx="18">
                <c:v>72.898493689076204</c:v>
              </c:pt>
              <c:pt idx="19">
                <c:v>70.530310373208408</c:v>
              </c:pt>
              <c:pt idx="20">
                <c:v>73.542528645256425</c:v>
              </c:pt>
              <c:pt idx="21">
                <c:v>72.446208528792823</c:v>
              </c:pt>
              <c:pt idx="22">
                <c:v>73.940371973104348</c:v>
              </c:pt>
              <c:pt idx="23">
                <c:v>73.289143883245302</c:v>
              </c:pt>
              <c:pt idx="24">
                <c:v>73.963052895875634</c:v>
              </c:pt>
              <c:pt idx="25">
                <c:v>71.848572730895754</c:v>
              </c:pt>
              <c:pt idx="26">
                <c:v>74.388597133685849</c:v>
              </c:pt>
              <c:pt idx="27">
                <c:v>74.513063921395101</c:v>
              </c:pt>
              <c:pt idx="28">
                <c:v>73.226188227257978</c:v>
              </c:pt>
              <c:pt idx="29">
                <c:v>71.715839960618837</c:v>
              </c:pt>
              <c:pt idx="30">
                <c:v>73.778179889210804</c:v>
              </c:pt>
              <c:pt idx="31">
                <c:v>72.019255549501622</c:v>
              </c:pt>
              <c:pt idx="32">
                <c:v>73.19454677540611</c:v>
              </c:pt>
              <c:pt idx="33">
                <c:v>73.951901475967674</c:v>
              </c:pt>
              <c:pt idx="34">
                <c:v>72.552907855549506</c:v>
              </c:pt>
              <c:pt idx="35">
                <c:v>74.334134552178583</c:v>
              </c:pt>
              <c:pt idx="36">
                <c:v>74.451987947497045</c:v>
              </c:pt>
              <c:pt idx="37">
                <c:v>70.294292422352527</c:v>
              </c:pt>
              <c:pt idx="38">
                <c:v>73.202659241035306</c:v>
              </c:pt>
              <c:pt idx="39">
                <c:v>74.456829999660187</c:v>
              </c:pt>
              <c:pt idx="40">
                <c:v>74.477669209500164</c:v>
              </c:pt>
              <c:pt idx="41">
                <c:v>73.621705009172928</c:v>
              </c:pt>
              <c:pt idx="42">
                <c:v>74.435214746779707</c:v>
              </c:pt>
              <c:pt idx="43">
                <c:v>71.902537288923085</c:v>
              </c:pt>
              <c:pt idx="44">
                <c:v>73.861793330398257</c:v>
              </c:pt>
              <c:pt idx="45">
                <c:v>74.571004064703899</c:v>
              </c:pt>
              <c:pt idx="46">
                <c:v>70.793440443443984</c:v>
              </c:pt>
              <c:pt idx="47">
                <c:v>74.480145369193124</c:v>
              </c:pt>
              <c:pt idx="48">
                <c:v>73.030979346346982</c:v>
              </c:pt>
              <c:pt idx="49">
                <c:v>70.76450586795174</c:v>
              </c:pt>
              <c:pt idx="50">
                <c:v>73.145789947290808</c:v>
              </c:pt>
              <c:pt idx="51">
                <c:v>66.597629510335096</c:v>
              </c:pt>
              <c:pt idx="52">
                <c:v>77.152914710052116</c:v>
              </c:pt>
              <c:pt idx="53">
                <c:v>73.879628720190354</c:v>
              </c:pt>
              <c:pt idx="54">
                <c:v>75.011452744303114</c:v>
              </c:pt>
              <c:pt idx="55">
                <c:v>74.001657675161496</c:v>
              </c:pt>
              <c:pt idx="56">
                <c:v>74.353707559876526</c:v>
              </c:pt>
              <c:pt idx="57">
                <c:v>74.98934355029067</c:v>
              </c:pt>
              <c:pt idx="58">
                <c:v>73.501314048957937</c:v>
              </c:pt>
              <c:pt idx="59">
                <c:v>64.798210106085278</c:v>
              </c:pt>
              <c:pt idx="60">
                <c:v>74.932488952234337</c:v>
              </c:pt>
              <c:pt idx="61">
                <c:v>69.806674031550699</c:v>
              </c:pt>
              <c:pt idx="62">
                <c:v>75.18556457607373</c:v>
              </c:pt>
              <c:pt idx="63">
                <c:v>75.311633272478844</c:v>
              </c:pt>
              <c:pt idx="64">
                <c:v>74.074075245780449</c:v>
              </c:pt>
              <c:pt idx="65">
                <c:v>74.946434455119913</c:v>
              </c:pt>
              <c:pt idx="66">
                <c:v>73.974941187564099</c:v>
              </c:pt>
              <c:pt idx="67">
                <c:v>70.458464151026647</c:v>
              </c:pt>
              <c:pt idx="68">
                <c:v>74.236785559843369</c:v>
              </c:pt>
              <c:pt idx="69">
                <c:v>73.391114032022969</c:v>
              </c:pt>
              <c:pt idx="70">
                <c:v>78.497551009481299</c:v>
              </c:pt>
              <c:pt idx="71">
                <c:v>74.674634445681178</c:v>
              </c:pt>
              <c:pt idx="72">
                <c:v>78.460317851158848</c:v>
              </c:pt>
              <c:pt idx="73">
                <c:v>71.11296133876219</c:v>
              </c:pt>
              <c:pt idx="74">
                <c:v>78.155740015418772</c:v>
              </c:pt>
              <c:pt idx="75">
                <c:v>78.291043896960105</c:v>
              </c:pt>
              <c:pt idx="76">
                <c:v>78.302721187465934</c:v>
              </c:pt>
              <c:pt idx="77">
                <c:v>78.184534900587948</c:v>
              </c:pt>
              <c:pt idx="78">
                <c:v>78.303663128653582</c:v>
              </c:pt>
              <c:pt idx="79">
                <c:v>77.469238731896482</c:v>
              </c:pt>
              <c:pt idx="80">
                <c:v>78.208555474472746</c:v>
              </c:pt>
              <c:pt idx="81">
                <c:v>69.835510406198011</c:v>
              </c:pt>
              <c:pt idx="82">
                <c:v>78.171905494011753</c:v>
              </c:pt>
              <c:pt idx="83">
                <c:v>76.958151894747502</c:v>
              </c:pt>
              <c:pt idx="84">
                <c:v>68.529467407788076</c:v>
              </c:pt>
              <c:pt idx="85">
                <c:v>78.126182510744101</c:v>
              </c:pt>
              <c:pt idx="86">
                <c:v>78.060201864623409</c:v>
              </c:pt>
              <c:pt idx="87">
                <c:v>78.335283747949731</c:v>
              </c:pt>
              <c:pt idx="88">
                <c:v>77.381434313148375</c:v>
              </c:pt>
              <c:pt idx="89">
                <c:v>78.0967486895928</c:v>
              </c:pt>
              <c:pt idx="90">
                <c:v>78.493601158490478</c:v>
              </c:pt>
              <c:pt idx="91">
                <c:v>78.299585378377103</c:v>
              </c:pt>
              <c:pt idx="92">
                <c:v>77.586691533577948</c:v>
              </c:pt>
              <c:pt idx="93">
                <c:v>77.630434430436125</c:v>
              </c:pt>
              <c:pt idx="94">
                <c:v>71.990892816238429</c:v>
              </c:pt>
              <c:pt idx="95">
                <c:v>78.336413457867422</c:v>
              </c:pt>
              <c:pt idx="96">
                <c:v>77.686448527599353</c:v>
              </c:pt>
              <c:pt idx="97">
                <c:v>78.341292795825524</c:v>
              </c:pt>
              <c:pt idx="98">
                <c:v>76.680079582763028</c:v>
              </c:pt>
              <c:pt idx="99">
                <c:v>78.336090516917778</c:v>
              </c:pt>
              <c:pt idx="100">
                <c:v>78.25789276410093</c:v>
              </c:pt>
              <c:pt idx="101">
                <c:v>72.961478457923647</c:v>
              </c:pt>
              <c:pt idx="102">
                <c:v>72.060768419389149</c:v>
              </c:pt>
              <c:pt idx="103">
                <c:v>78.752284595997423</c:v>
              </c:pt>
              <c:pt idx="104">
                <c:v>78.125226624518035</c:v>
              </c:pt>
              <c:pt idx="105">
                <c:v>71.617743121145125</c:v>
              </c:pt>
              <c:pt idx="106">
                <c:v>67.666241747478509</c:v>
              </c:pt>
              <c:pt idx="107">
                <c:v>78.187909517537108</c:v>
              </c:pt>
              <c:pt idx="108">
                <c:v>77.940476567518004</c:v>
              </c:pt>
              <c:pt idx="109">
                <c:v>78.210679229079204</c:v>
              </c:pt>
              <c:pt idx="110">
                <c:v>77.6765574086632</c:v>
              </c:pt>
              <c:pt idx="111">
                <c:v>78.34949777627169</c:v>
              </c:pt>
              <c:pt idx="112">
                <c:v>78.172509181262043</c:v>
              </c:pt>
              <c:pt idx="113">
                <c:v>77.701240876606278</c:v>
              </c:pt>
              <c:pt idx="114">
                <c:v>77.603953645876516</c:v>
              </c:pt>
              <c:pt idx="115">
                <c:v>68.759144167343706</c:v>
              </c:pt>
              <c:pt idx="116">
                <c:v>78.262738155454343</c:v>
              </c:pt>
              <c:pt idx="117">
                <c:v>77.242095929278193</c:v>
              </c:pt>
              <c:pt idx="118">
                <c:v>75.435154038568029</c:v>
              </c:pt>
              <c:pt idx="119">
                <c:v>76.940587004008023</c:v>
              </c:pt>
              <c:pt idx="120">
                <c:v>76.316546615951651</c:v>
              </c:pt>
              <c:pt idx="121">
                <c:v>78.301587260540913</c:v>
              </c:pt>
              <c:pt idx="122">
                <c:v>77.982366012725606</c:v>
              </c:pt>
              <c:pt idx="123">
                <c:v>78.047449955088226</c:v>
              </c:pt>
              <c:pt idx="124">
                <c:v>69.810809194951744</c:v>
              </c:pt>
              <c:pt idx="125">
                <c:v>77.924217570234305</c:v>
              </c:pt>
              <c:pt idx="126">
                <c:v>78.331080695327202</c:v>
              </c:pt>
              <c:pt idx="127">
                <c:v>76.841896353936548</c:v>
              </c:pt>
              <c:pt idx="128">
                <c:v>77.440901789744473</c:v>
              </c:pt>
              <c:pt idx="129">
                <c:v>76.984029452202805</c:v>
              </c:pt>
              <c:pt idx="130">
                <c:v>78.297655498483763</c:v>
              </c:pt>
              <c:pt idx="131">
                <c:v>77.499878437454342</c:v>
              </c:pt>
              <c:pt idx="132">
                <c:v>78.091457941746313</c:v>
              </c:pt>
              <c:pt idx="133">
                <c:v>78.450927609250897</c:v>
              </c:pt>
              <c:pt idx="134">
                <c:v>77.843471624078262</c:v>
              </c:pt>
              <c:pt idx="135">
                <c:v>78.009643959082425</c:v>
              </c:pt>
              <c:pt idx="136">
                <c:v>78.265460854493938</c:v>
              </c:pt>
              <c:pt idx="137">
                <c:v>78.100723106236828</c:v>
              </c:pt>
              <c:pt idx="138">
                <c:v>78.273157085468739</c:v>
              </c:pt>
              <c:pt idx="139">
                <c:v>78.292333117154499</c:v>
              </c:pt>
              <c:pt idx="140">
                <c:v>78.321829618882035</c:v>
              </c:pt>
              <c:pt idx="141">
                <c:v>78.22987408850183</c:v>
              </c:pt>
              <c:pt idx="142">
                <c:v>78.466243881851184</c:v>
              </c:pt>
              <c:pt idx="143">
                <c:v>78.299026262058234</c:v>
              </c:pt>
              <c:pt idx="144">
                <c:v>77.922492605763551</c:v>
              </c:pt>
              <c:pt idx="145">
                <c:v>78.767018275457573</c:v>
              </c:pt>
              <c:pt idx="146">
                <c:v>78.030188773535798</c:v>
              </c:pt>
              <c:pt idx="147">
                <c:v>78.293107861197697</c:v>
              </c:pt>
              <c:pt idx="148">
                <c:v>78.458863536449684</c:v>
              </c:pt>
              <c:pt idx="149">
                <c:v>78.175704514920753</c:v>
              </c:pt>
              <c:pt idx="150">
                <c:v>78.209851927997505</c:v>
              </c:pt>
              <c:pt idx="151">
                <c:v>78.148328338161932</c:v>
              </c:pt>
              <c:pt idx="152">
                <c:v>77.752204957833513</c:v>
              </c:pt>
              <c:pt idx="153">
                <c:v>78.235760477261948</c:v>
              </c:pt>
              <c:pt idx="154">
                <c:v>78.321523902247975</c:v>
              </c:pt>
              <c:pt idx="155">
                <c:v>78.087846629500405</c:v>
              </c:pt>
              <c:pt idx="156">
                <c:v>78.239260832058548</c:v>
              </c:pt>
              <c:pt idx="157">
                <c:v>78.003206161169985</c:v>
              </c:pt>
              <c:pt idx="158">
                <c:v>78.252576678687547</c:v>
              </c:pt>
              <c:pt idx="159">
                <c:v>78.160333869493158</c:v>
              </c:pt>
              <c:pt idx="160">
                <c:v>78.054515277179433</c:v>
              </c:pt>
              <c:pt idx="161">
                <c:v>78.172690590298586</c:v>
              </c:pt>
              <c:pt idx="162">
                <c:v>78.229619568546624</c:v>
              </c:pt>
              <c:pt idx="163">
                <c:v>78.137114907987865</c:v>
              </c:pt>
              <c:pt idx="164">
                <c:v>78.496294192731398</c:v>
              </c:pt>
              <c:pt idx="165">
                <c:v>78.564745889363735</c:v>
              </c:pt>
              <c:pt idx="166">
                <c:v>78.07568708674755</c:v>
              </c:pt>
              <c:pt idx="167">
                <c:v>70.353335786116787</c:v>
              </c:pt>
              <c:pt idx="168">
                <c:v>69.226246170699838</c:v>
              </c:pt>
              <c:pt idx="169">
                <c:v>70.516603981602998</c:v>
              </c:pt>
              <c:pt idx="170">
                <c:v>64.432469629416914</c:v>
              </c:pt>
              <c:pt idx="171">
                <c:v>70.434326596393461</c:v>
              </c:pt>
              <c:pt idx="172">
                <c:v>70.729311702390689</c:v>
              </c:pt>
              <c:pt idx="173">
                <c:v>65.802117634214284</c:v>
              </c:pt>
              <c:pt idx="174">
                <c:v>70.429197230812576</c:v>
              </c:pt>
              <c:pt idx="175">
                <c:v>60.453159163347969</c:v>
              </c:pt>
              <c:pt idx="176">
                <c:v>67.062020158787647</c:v>
              </c:pt>
              <c:pt idx="177">
                <c:v>70.719293888997697</c:v>
              </c:pt>
              <c:pt idx="178">
                <c:v>65.758563885675926</c:v>
              </c:pt>
              <c:pt idx="179">
                <c:v>69.283206690697199</c:v>
              </c:pt>
              <c:pt idx="180">
                <c:v>75.879580265480982</c:v>
              </c:pt>
              <c:pt idx="181">
                <c:v>75.864089860245286</c:v>
              </c:pt>
              <c:pt idx="182">
                <c:v>75.061863435542577</c:v>
              </c:pt>
              <c:pt idx="183">
                <c:v>75.550201040037763</c:v>
              </c:pt>
              <c:pt idx="184">
                <c:v>75.595038018510394</c:v>
              </c:pt>
              <c:pt idx="185">
                <c:v>75.422759514219678</c:v>
              </c:pt>
              <c:pt idx="186">
                <c:v>75.228438240105149</c:v>
              </c:pt>
              <c:pt idx="187">
                <c:v>75.328942631777153</c:v>
              </c:pt>
              <c:pt idx="188">
                <c:v>75.115105786709776</c:v>
              </c:pt>
              <c:pt idx="189">
                <c:v>75.475935245227944</c:v>
              </c:pt>
              <c:pt idx="190">
                <c:v>75.463370404242625</c:v>
              </c:pt>
              <c:pt idx="191">
                <c:v>76.161514628808405</c:v>
              </c:pt>
              <c:pt idx="192">
                <c:v>75.441839069069815</c:v>
              </c:pt>
              <c:pt idx="193">
                <c:v>75.493652113761328</c:v>
              </c:pt>
              <c:pt idx="194">
                <c:v>75.80010892664049</c:v>
              </c:pt>
              <c:pt idx="195">
                <c:v>75.511516432401578</c:v>
              </c:pt>
              <c:pt idx="196">
                <c:v>75.86479647198955</c:v>
              </c:pt>
              <c:pt idx="197">
                <c:v>75.762886853494379</c:v>
              </c:pt>
              <c:pt idx="198">
                <c:v>75.340082426410476</c:v>
              </c:pt>
              <c:pt idx="199">
                <c:v>75.487447121320557</c:v>
              </c:pt>
              <c:pt idx="200">
                <c:v>75.511844951446335</c:v>
              </c:pt>
              <c:pt idx="201">
                <c:v>75.763563584705096</c:v>
              </c:pt>
              <c:pt idx="202">
                <c:v>75.877653326015775</c:v>
              </c:pt>
              <c:pt idx="203">
                <c:v>75.4951046225152</c:v>
              </c:pt>
              <c:pt idx="204">
                <c:v>75.548755903805784</c:v>
              </c:pt>
              <c:pt idx="205">
                <c:v>75.557539034698209</c:v>
              </c:pt>
              <c:pt idx="206">
                <c:v>75.554115184085504</c:v>
              </c:pt>
              <c:pt idx="207">
                <c:v>75.240264168402476</c:v>
              </c:pt>
              <c:pt idx="208">
                <c:v>75.329916709860214</c:v>
              </c:pt>
              <c:pt idx="209">
                <c:v>75.546202862071439</c:v>
              </c:pt>
              <c:pt idx="210">
                <c:v>75.636199703648444</c:v>
              </c:pt>
              <c:pt idx="211">
                <c:v>75.146366283014615</c:v>
              </c:pt>
              <c:pt idx="212">
                <c:v>75.315888247137579</c:v>
              </c:pt>
              <c:pt idx="213">
                <c:v>75.343021215656108</c:v>
              </c:pt>
              <c:pt idx="214">
                <c:v>75.465132282784353</c:v>
              </c:pt>
              <c:pt idx="215">
                <c:v>75.280140831011508</c:v>
              </c:pt>
              <c:pt idx="216">
                <c:v>75.386889140222948</c:v>
              </c:pt>
              <c:pt idx="217">
                <c:v>75.591504555297902</c:v>
              </c:pt>
              <c:pt idx="218">
                <c:v>75.612822862258653</c:v>
              </c:pt>
              <c:pt idx="219">
                <c:v>76.096288629581679</c:v>
              </c:pt>
              <c:pt idx="220">
                <c:v>75.353181973896156</c:v>
              </c:pt>
              <c:pt idx="221">
                <c:v>75.446475672571779</c:v>
              </c:pt>
              <c:pt idx="222">
                <c:v>75.564113244266807</c:v>
              </c:pt>
              <c:pt idx="223">
                <c:v>75.643375312326853</c:v>
              </c:pt>
              <c:pt idx="224">
                <c:v>75.672326824307348</c:v>
              </c:pt>
              <c:pt idx="225">
                <c:v>75.116912229635275</c:v>
              </c:pt>
              <c:pt idx="226">
                <c:v>75.515126465224725</c:v>
              </c:pt>
              <c:pt idx="227">
                <c:v>75.590783406960938</c:v>
              </c:pt>
              <c:pt idx="228">
                <c:v>75.848796359577676</c:v>
              </c:pt>
              <c:pt idx="229">
                <c:v>76.232992220295799</c:v>
              </c:pt>
              <c:pt idx="230">
                <c:v>75.232457863084605</c:v>
              </c:pt>
              <c:pt idx="231">
                <c:v>75.261328800828309</c:v>
              </c:pt>
              <c:pt idx="232">
                <c:v>75.455998163589598</c:v>
              </c:pt>
              <c:pt idx="233">
                <c:v>75.665215989442913</c:v>
              </c:pt>
              <c:pt idx="234">
                <c:v>75.790454849460929</c:v>
              </c:pt>
              <c:pt idx="235">
                <c:v>75.077496185079369</c:v>
              </c:pt>
              <c:pt idx="236">
                <c:v>75.244782694966645</c:v>
              </c:pt>
              <c:pt idx="237">
                <c:v>75.322714770168858</c:v>
              </c:pt>
              <c:pt idx="238">
                <c:v>75.376435039099391</c:v>
              </c:pt>
              <c:pt idx="239">
                <c:v>74.998291630303925</c:v>
              </c:pt>
              <c:pt idx="240">
                <c:v>75.235754829231908</c:v>
              </c:pt>
              <c:pt idx="241">
                <c:v>75.651401934167879</c:v>
              </c:pt>
              <c:pt idx="242">
                <c:v>76.923004044784108</c:v>
              </c:pt>
              <c:pt idx="243">
                <c:v>75.824906313592223</c:v>
              </c:pt>
              <c:pt idx="244">
                <c:v>75.7268572492804</c:v>
              </c:pt>
              <c:pt idx="245">
                <c:v>75.43256130312335</c:v>
              </c:pt>
              <c:pt idx="246">
                <c:v>75.527454311726586</c:v>
              </c:pt>
              <c:pt idx="247">
                <c:v>75.648456470761289</c:v>
              </c:pt>
              <c:pt idx="248">
                <c:v>75.858337913703153</c:v>
              </c:pt>
              <c:pt idx="249">
                <c:v>75.565049617975816</c:v>
              </c:pt>
              <c:pt idx="250">
                <c:v>75.383990619638752</c:v>
              </c:pt>
              <c:pt idx="251">
                <c:v>75.432146071054248</c:v>
              </c:pt>
              <c:pt idx="252">
                <c:v>75.564842627913904</c:v>
              </c:pt>
              <c:pt idx="253">
                <c:v>75.924018476718302</c:v>
              </c:pt>
              <c:pt idx="254">
                <c:v>74.979134678337303</c:v>
              </c:pt>
              <c:pt idx="255">
                <c:v>75.359777527761452</c:v>
              </c:pt>
              <c:pt idx="256">
                <c:v>75.422476467313814</c:v>
              </c:pt>
              <c:pt idx="257">
                <c:v>75.62413072751319</c:v>
              </c:pt>
              <c:pt idx="258">
                <c:v>75.380457577780192</c:v>
              </c:pt>
              <c:pt idx="259">
                <c:v>75.235144181000067</c:v>
              </c:pt>
              <c:pt idx="260">
                <c:v>75.475616908691549</c:v>
              </c:pt>
              <c:pt idx="261">
                <c:v>75.553633678260326</c:v>
              </c:pt>
              <c:pt idx="262">
                <c:v>76.225198252990836</c:v>
              </c:pt>
              <c:pt idx="263">
                <c:v>75.849020024562734</c:v>
              </c:pt>
              <c:pt idx="264">
                <c:v>75.021759672768908</c:v>
              </c:pt>
              <c:pt idx="265">
                <c:v>75.446808238094178</c:v>
              </c:pt>
              <c:pt idx="266">
                <c:v>75.515310499022263</c:v>
              </c:pt>
              <c:pt idx="267">
                <c:v>75.78662877856101</c:v>
              </c:pt>
              <c:pt idx="268">
                <c:v>75.120888785074683</c:v>
              </c:pt>
              <c:pt idx="269">
                <c:v>75.085318851577327</c:v>
              </c:pt>
              <c:pt idx="270">
                <c:v>75.360311768103116</c:v>
              </c:pt>
              <c:pt idx="271">
                <c:v>75.412791663863061</c:v>
              </c:pt>
              <c:pt idx="272">
                <c:v>75.797447127217225</c:v>
              </c:pt>
              <c:pt idx="273">
                <c:v>75.36571093812735</c:v>
              </c:pt>
              <c:pt idx="274">
                <c:v>75.269833949763907</c:v>
              </c:pt>
              <c:pt idx="275">
                <c:v>75.477580862758913</c:v>
              </c:pt>
              <c:pt idx="276">
                <c:v>75.488953810109038</c:v>
              </c:pt>
              <c:pt idx="277">
                <c:v>75.553850239657876</c:v>
              </c:pt>
              <c:pt idx="278">
                <c:v>75.329733453865586</c:v>
              </c:pt>
              <c:pt idx="279">
                <c:v>75.189756189683436</c:v>
              </c:pt>
              <c:pt idx="280">
                <c:v>75.410779289563123</c:v>
              </c:pt>
              <c:pt idx="281">
                <c:v>75.586594135094515</c:v>
              </c:pt>
              <c:pt idx="282">
                <c:v>75.669516955559246</c:v>
              </c:pt>
              <c:pt idx="283">
                <c:v>75.631043211305624</c:v>
              </c:pt>
              <c:pt idx="284">
                <c:v>75.658334938908666</c:v>
              </c:pt>
              <c:pt idx="285">
                <c:v>75.818514897918234</c:v>
              </c:pt>
              <c:pt idx="286">
                <c:v>75.402244920567497</c:v>
              </c:pt>
              <c:pt idx="287">
                <c:v>75.206786490266381</c:v>
              </c:pt>
              <c:pt idx="288">
                <c:v>75.350379558198853</c:v>
              </c:pt>
              <c:pt idx="289">
                <c:v>75.416783762664778</c:v>
              </c:pt>
              <c:pt idx="290">
                <c:v>75.268476094964228</c:v>
              </c:pt>
              <c:pt idx="291">
                <c:v>75.268906205474678</c:v>
              </c:pt>
              <c:pt idx="292">
                <c:v>75.328437339243337</c:v>
              </c:pt>
              <c:pt idx="293">
                <c:v>75.696045055790478</c:v>
              </c:pt>
              <c:pt idx="294">
                <c:v>75.389006562369872</c:v>
              </c:pt>
              <c:pt idx="295">
                <c:v>75.445368403387064</c:v>
              </c:pt>
              <c:pt idx="296">
                <c:v>75.557458196649506</c:v>
              </c:pt>
              <c:pt idx="297">
                <c:v>75.596358002624669</c:v>
              </c:pt>
              <c:pt idx="298">
                <c:v>75.314374371868411</c:v>
              </c:pt>
              <c:pt idx="299">
                <c:v>75.410244525921101</c:v>
              </c:pt>
              <c:pt idx="300">
                <c:v>75.534780663942627</c:v>
              </c:pt>
              <c:pt idx="301">
                <c:v>75.635791751993551</c:v>
              </c:pt>
              <c:pt idx="302">
                <c:v>75.036790345344713</c:v>
              </c:pt>
              <c:pt idx="303">
                <c:v>75.146388673019686</c:v>
              </c:pt>
              <c:pt idx="304">
                <c:v>75.647014214097766</c:v>
              </c:pt>
              <c:pt idx="305">
                <c:v>75.821530220703849</c:v>
              </c:pt>
              <c:pt idx="306">
                <c:v>75.405640874113502</c:v>
              </c:pt>
              <c:pt idx="307">
                <c:v>75.433475632776279</c:v>
              </c:pt>
              <c:pt idx="308">
                <c:v>75.456468532936327</c:v>
              </c:pt>
              <c:pt idx="309">
                <c:v>75.611658180298264</c:v>
              </c:pt>
              <c:pt idx="310">
                <c:v>75.331569786168913</c:v>
              </c:pt>
              <c:pt idx="311">
                <c:v>76.010628044465875</c:v>
              </c:pt>
              <c:pt idx="312">
                <c:v>75.612965372607576</c:v>
              </c:pt>
              <c:pt idx="313">
                <c:v>75.696427157722198</c:v>
              </c:pt>
              <c:pt idx="314">
                <c:v>75.927945797799183</c:v>
              </c:pt>
              <c:pt idx="315">
                <c:v>75.351501695110287</c:v>
              </c:pt>
              <c:pt idx="316">
                <c:v>75.476981645568046</c:v>
              </c:pt>
              <c:pt idx="317">
                <c:v>75.917655425272798</c:v>
              </c:pt>
              <c:pt idx="318">
                <c:v>75.330536035852589</c:v>
              </c:pt>
              <c:pt idx="319">
                <c:v>75.439427421670999</c:v>
              </c:pt>
              <c:pt idx="320">
                <c:v>75.778376423942575</c:v>
              </c:pt>
              <c:pt idx="321">
                <c:v>75.344664962523424</c:v>
              </c:pt>
              <c:pt idx="322">
                <c:v>75.611560539730135</c:v>
              </c:pt>
              <c:pt idx="323">
                <c:v>75.825017340438876</c:v>
              </c:pt>
              <c:pt idx="324">
                <c:v>75.464870854909151</c:v>
              </c:pt>
              <c:pt idx="325">
                <c:v>75.481087359910475</c:v>
              </c:pt>
              <c:pt idx="326">
                <c:v>75.747290134403343</c:v>
              </c:pt>
              <c:pt idx="327">
                <c:v>75.194097798238175</c:v>
              </c:pt>
              <c:pt idx="328">
                <c:v>75.69004812111551</c:v>
              </c:pt>
              <c:pt idx="329">
                <c:v>75.827621972889759</c:v>
              </c:pt>
              <c:pt idx="330">
                <c:v>75.220546809425258</c:v>
              </c:pt>
              <c:pt idx="331">
                <c:v>75.598882221987282</c:v>
              </c:pt>
              <c:pt idx="332">
                <c:v>75.797651442806426</c:v>
              </c:pt>
              <c:pt idx="333">
                <c:v>75.316466873330299</c:v>
              </c:pt>
              <c:pt idx="334">
                <c:v>75.324200190919882</c:v>
              </c:pt>
              <c:pt idx="335">
                <c:v>75.294233453929024</c:v>
              </c:pt>
              <c:pt idx="336">
                <c:v>75.52944609496781</c:v>
              </c:pt>
              <c:pt idx="337">
                <c:v>75.340235990990934</c:v>
              </c:pt>
              <c:pt idx="338">
                <c:v>75.366822767847523</c:v>
              </c:pt>
              <c:pt idx="339">
                <c:v>75.516076828332146</c:v>
              </c:pt>
              <c:pt idx="340">
                <c:v>75.508427439815463</c:v>
              </c:pt>
              <c:pt idx="341">
                <c:v>75.518136433306509</c:v>
              </c:pt>
              <c:pt idx="342">
                <c:v>75.096322694534351</c:v>
              </c:pt>
              <c:pt idx="343">
                <c:v>75.253175829195669</c:v>
              </c:pt>
              <c:pt idx="344">
                <c:v>75.355135832336103</c:v>
              </c:pt>
              <c:pt idx="345">
                <c:v>75.709224759841902</c:v>
              </c:pt>
              <c:pt idx="346">
                <c:v>75.566713443871166</c:v>
              </c:pt>
              <c:pt idx="347">
                <c:v>75.569065669379199</c:v>
              </c:pt>
              <c:pt idx="348">
                <c:v>75.296609754381933</c:v>
              </c:pt>
              <c:pt idx="349">
                <c:v>75.247388830073845</c:v>
              </c:pt>
              <c:pt idx="350">
                <c:v>74.766616672042403</c:v>
              </c:pt>
              <c:pt idx="351">
                <c:v>75.235689821779786</c:v>
              </c:pt>
              <c:pt idx="352">
                <c:v>75.417127953811899</c:v>
              </c:pt>
              <c:pt idx="353">
                <c:v>75.529549506407847</c:v>
              </c:pt>
              <c:pt idx="354">
                <c:v>75.267589219919998</c:v>
              </c:pt>
              <c:pt idx="355">
                <c:v>75.253569897983809</c:v>
              </c:pt>
              <c:pt idx="356">
                <c:v>75.475866300315204</c:v>
              </c:pt>
              <c:pt idx="357">
                <c:v>75.52585449110984</c:v>
              </c:pt>
              <c:pt idx="358">
                <c:v>75.036790345664258</c:v>
              </c:pt>
              <c:pt idx="359">
                <c:v>75.205582518243887</c:v>
              </c:pt>
              <c:pt idx="360">
                <c:v>75.314091886757453</c:v>
              </c:pt>
              <c:pt idx="361">
                <c:v>75.317680338079469</c:v>
              </c:pt>
              <c:pt idx="362">
                <c:v>75.4111579833977</c:v>
              </c:pt>
              <c:pt idx="363">
                <c:v>75.415898416009782</c:v>
              </c:pt>
              <c:pt idx="364">
                <c:v>75.47297421563735</c:v>
              </c:pt>
              <c:pt idx="365">
                <c:v>75.572417824983305</c:v>
              </c:pt>
              <c:pt idx="366">
                <c:v>75.69161077245019</c:v>
              </c:pt>
              <c:pt idx="367">
                <c:v>75.820140075050716</c:v>
              </c:pt>
              <c:pt idx="368">
                <c:v>75.301656459971113</c:v>
              </c:pt>
              <c:pt idx="369">
                <c:v>75.12472903297089</c:v>
              </c:pt>
              <c:pt idx="370">
                <c:v>75.266539468251665</c:v>
              </c:pt>
              <c:pt idx="371">
                <c:v>75.425717605944271</c:v>
              </c:pt>
              <c:pt idx="372">
                <c:v>75.433000195958599</c:v>
              </c:pt>
              <c:pt idx="373">
                <c:v>75.442920563534813</c:v>
              </c:pt>
              <c:pt idx="374">
                <c:v>75.683170399410244</c:v>
              </c:pt>
              <c:pt idx="375">
                <c:v>75.174456057520402</c:v>
              </c:pt>
              <c:pt idx="376">
                <c:v>74.902527686914226</c:v>
              </c:pt>
              <c:pt idx="377">
                <c:v>75.060440318105449</c:v>
              </c:pt>
              <c:pt idx="378">
                <c:v>75.065561634108604</c:v>
              </c:pt>
              <c:pt idx="379">
                <c:v>75.375806652542153</c:v>
              </c:pt>
              <c:pt idx="380">
                <c:v>75.47942707601355</c:v>
              </c:pt>
              <c:pt idx="381">
                <c:v>75.003996818438225</c:v>
              </c:pt>
              <c:pt idx="382">
                <c:v>75.526972578232048</c:v>
              </c:pt>
              <c:pt idx="383">
                <c:v>75.74458625265234</c:v>
              </c:pt>
              <c:pt idx="384">
                <c:v>75.288838379539641</c:v>
              </c:pt>
              <c:pt idx="385">
                <c:v>75.325152401804729</c:v>
              </c:pt>
              <c:pt idx="386">
                <c:v>75.753655589007494</c:v>
              </c:pt>
              <c:pt idx="387">
                <c:v>75.107499267132866</c:v>
              </c:pt>
              <c:pt idx="388">
                <c:v>75.352128858970389</c:v>
              </c:pt>
              <c:pt idx="389">
                <c:v>75.765512520226281</c:v>
              </c:pt>
              <c:pt idx="390">
                <c:v>75.889830593116187</c:v>
              </c:pt>
              <c:pt idx="391">
                <c:v>75.453458419065768</c:v>
              </c:pt>
              <c:pt idx="392">
                <c:v>75.461181908001535</c:v>
              </c:pt>
              <c:pt idx="393">
                <c:v>75.401210971238697</c:v>
              </c:pt>
              <c:pt idx="394">
                <c:v>74.820484992292975</c:v>
              </c:pt>
              <c:pt idx="395">
                <c:v>75.043329565150174</c:v>
              </c:pt>
              <c:pt idx="396">
                <c:v>75.108223167216764</c:v>
              </c:pt>
              <c:pt idx="397">
                <c:v>75.170324035681872</c:v>
              </c:pt>
              <c:pt idx="398">
                <c:v>75.261164644761493</c:v>
              </c:pt>
              <c:pt idx="399">
                <c:v>75.438661273045113</c:v>
              </c:pt>
              <c:pt idx="400">
                <c:v>75.580188992098755</c:v>
              </c:pt>
              <c:pt idx="401">
                <c:v>75.609199813574136</c:v>
              </c:pt>
              <c:pt idx="402">
                <c:v>75.848048343115352</c:v>
              </c:pt>
              <c:pt idx="403">
                <c:v>75.229142380702172</c:v>
              </c:pt>
              <c:pt idx="404">
                <c:v>75.448576983992126</c:v>
              </c:pt>
              <c:pt idx="405">
                <c:v>74.817287648603823</c:v>
              </c:pt>
              <c:pt idx="406">
                <c:v>75.278667416589101</c:v>
              </c:pt>
              <c:pt idx="407">
                <c:v>75.311743198123054</c:v>
              </c:pt>
              <c:pt idx="408">
                <c:v>75.383570007724472</c:v>
              </c:pt>
              <c:pt idx="409">
                <c:v>75.425448591879771</c:v>
              </c:pt>
              <c:pt idx="410">
                <c:v>75.436512453421585</c:v>
              </c:pt>
              <c:pt idx="411">
                <c:v>75.492832899633953</c:v>
              </c:pt>
              <c:pt idx="412">
                <c:v>75.708265377447674</c:v>
              </c:pt>
              <c:pt idx="413">
                <c:v>75.404195653918606</c:v>
              </c:pt>
              <c:pt idx="414">
                <c:v>75.252616836947212</c:v>
              </c:pt>
              <c:pt idx="415">
                <c:v>75.339637745973221</c:v>
              </c:pt>
              <c:pt idx="416">
                <c:v>75.352285024463782</c:v>
              </c:pt>
              <c:pt idx="417">
                <c:v>75.428077799763528</c:v>
              </c:pt>
              <c:pt idx="418">
                <c:v>75.432656387988203</c:v>
              </c:pt>
              <c:pt idx="419">
                <c:v>75.438361115072269</c:v>
              </c:pt>
              <c:pt idx="420">
                <c:v>75.469960281153874</c:v>
              </c:pt>
              <c:pt idx="421">
                <c:v>75.690398429108711</c:v>
              </c:pt>
              <c:pt idx="422">
                <c:v>75.719082000444075</c:v>
              </c:pt>
              <c:pt idx="423">
                <c:v>75.510146942607122</c:v>
              </c:pt>
              <c:pt idx="424">
                <c:v>75.138396924216678</c:v>
              </c:pt>
              <c:pt idx="425">
                <c:v>75.204115309623731</c:v>
              </c:pt>
              <c:pt idx="426">
                <c:v>75.296516418453081</c:v>
              </c:pt>
              <c:pt idx="427">
                <c:v>75.339754561058641</c:v>
              </c:pt>
              <c:pt idx="428">
                <c:v>75.362075117277897</c:v>
              </c:pt>
              <c:pt idx="429">
                <c:v>75.457121746074606</c:v>
              </c:pt>
              <c:pt idx="430">
                <c:v>75.468956771386047</c:v>
              </c:pt>
              <c:pt idx="431">
                <c:v>75.524308211856166</c:v>
              </c:pt>
              <c:pt idx="432">
                <c:v>75.818199090907825</c:v>
              </c:pt>
              <c:pt idx="433">
                <c:v>75.305024357134386</c:v>
              </c:pt>
              <c:pt idx="434">
                <c:v>75.265072056272089</c:v>
              </c:pt>
              <c:pt idx="435">
                <c:v>75.329520363937434</c:v>
              </c:pt>
              <c:pt idx="436">
                <c:v>75.333910259893912</c:v>
              </c:pt>
              <c:pt idx="437">
                <c:v>75.4147499684141</c:v>
              </c:pt>
              <c:pt idx="438">
                <c:v>75.502969385279101</c:v>
              </c:pt>
              <c:pt idx="439">
                <c:v>75.546271057562208</c:v>
              </c:pt>
              <c:pt idx="440">
                <c:v>75.653161924910634</c:v>
              </c:pt>
              <c:pt idx="441">
                <c:v>75.679754342464676</c:v>
              </c:pt>
              <c:pt idx="442">
                <c:v>75.770224104717826</c:v>
              </c:pt>
              <c:pt idx="443">
                <c:v>75.241711285757177</c:v>
              </c:pt>
              <c:pt idx="444">
                <c:v>75.025081534303553</c:v>
              </c:pt>
              <c:pt idx="445">
                <c:v>75.187350032400843</c:v>
              </c:pt>
              <c:pt idx="446">
                <c:v>75.339847097106343</c:v>
              </c:pt>
              <c:pt idx="447">
                <c:v>75.370111094685299</c:v>
              </c:pt>
              <c:pt idx="448">
                <c:v>75.407845550974471</c:v>
              </c:pt>
              <c:pt idx="449">
                <c:v>75.463336853997816</c:v>
              </c:pt>
              <c:pt idx="450">
                <c:v>75.493486061988705</c:v>
              </c:pt>
              <c:pt idx="451">
                <c:v>75.499143765073299</c:v>
              </c:pt>
              <c:pt idx="452">
                <c:v>75.735138125559772</c:v>
              </c:pt>
              <c:pt idx="453">
                <c:v>75.397563485956894</c:v>
              </c:pt>
              <c:pt idx="454">
                <c:v>75.077985522439036</c:v>
              </c:pt>
              <c:pt idx="455">
                <c:v>75.169229848133725</c:v>
              </c:pt>
              <c:pt idx="456">
                <c:v>75.291870545782572</c:v>
              </c:pt>
              <c:pt idx="457">
                <c:v>75.297354892047423</c:v>
              </c:pt>
              <c:pt idx="458">
                <c:v>75.297995634463433</c:v>
              </c:pt>
              <c:pt idx="459">
                <c:v>75.463136016875978</c:v>
              </c:pt>
              <c:pt idx="460">
                <c:v>75.471673289947702</c:v>
              </c:pt>
              <c:pt idx="461">
                <c:v>75.621985178991025</c:v>
              </c:pt>
              <c:pt idx="462">
                <c:v>75.651915650950073</c:v>
              </c:pt>
              <c:pt idx="463">
                <c:v>75.117541249065297</c:v>
              </c:pt>
              <c:pt idx="464">
                <c:v>74.987388679961512</c:v>
              </c:pt>
              <c:pt idx="465">
                <c:v>75.207473868543644</c:v>
              </c:pt>
              <c:pt idx="466">
                <c:v>75.239983391570973</c:v>
              </c:pt>
              <c:pt idx="467">
                <c:v>75.334960082685541</c:v>
              </c:pt>
              <c:pt idx="468">
                <c:v>75.367503805686709</c:v>
              </c:pt>
              <c:pt idx="469">
                <c:v>75.405932716959569</c:v>
              </c:pt>
              <c:pt idx="470">
                <c:v>75.500676169634588</c:v>
              </c:pt>
              <c:pt idx="471">
                <c:v>75.645766858803782</c:v>
              </c:pt>
              <c:pt idx="472">
                <c:v>73.7240453935337</c:v>
              </c:pt>
              <c:pt idx="473">
                <c:v>73.651571911273479</c:v>
              </c:pt>
              <c:pt idx="474">
                <c:v>72.93306530009994</c:v>
              </c:pt>
              <c:pt idx="475">
                <c:v>74.863036732504142</c:v>
              </c:pt>
              <c:pt idx="476">
                <c:v>73.923591420529746</c:v>
              </c:pt>
              <c:pt idx="477">
                <c:v>73.849835643819745</c:v>
              </c:pt>
              <c:pt idx="478">
                <c:v>73.923573052421233</c:v>
              </c:pt>
              <c:pt idx="479">
                <c:v>74.568411826018348</c:v>
              </c:pt>
              <c:pt idx="480">
                <c:v>74.214649049813502</c:v>
              </c:pt>
              <c:pt idx="481">
                <c:v>74.128652338554772</c:v>
              </c:pt>
              <c:pt idx="482">
                <c:v>72.417017816004275</c:v>
              </c:pt>
              <c:pt idx="483">
                <c:v>72.776057062196358</c:v>
              </c:pt>
              <c:pt idx="484">
                <c:v>72.332758224918678</c:v>
              </c:pt>
              <c:pt idx="485">
                <c:v>74.046045925286563</c:v>
              </c:pt>
              <c:pt idx="486">
                <c:v>73.584280735370726</c:v>
              </c:pt>
              <c:pt idx="487">
                <c:v>73.747815858650455</c:v>
              </c:pt>
              <c:pt idx="488">
                <c:v>73.591196253307984</c:v>
              </c:pt>
              <c:pt idx="489">
                <c:v>74.012558413686989</c:v>
              </c:pt>
              <c:pt idx="490">
                <c:v>74.191614001315997</c:v>
              </c:pt>
              <c:pt idx="491">
                <c:v>74.149290355219605</c:v>
              </c:pt>
              <c:pt idx="492">
                <c:v>74.378672329203027</c:v>
              </c:pt>
              <c:pt idx="493">
                <c:v>74.275208808814654</c:v>
              </c:pt>
              <c:pt idx="494">
                <c:v>73.763486915103115</c:v>
              </c:pt>
              <c:pt idx="495">
                <c:v>73.655998527808606</c:v>
              </c:pt>
              <c:pt idx="496">
                <c:v>74.190146933444424</c:v>
              </c:pt>
              <c:pt idx="497">
                <c:v>74.324966828153279</c:v>
              </c:pt>
              <c:pt idx="498">
                <c:v>74.143213722723615</c:v>
              </c:pt>
              <c:pt idx="499">
                <c:v>74.247501663635916</c:v>
              </c:pt>
              <c:pt idx="500">
                <c:v>74.402735044620627</c:v>
              </c:pt>
              <c:pt idx="501">
                <c:v>74.263608326188816</c:v>
              </c:pt>
              <c:pt idx="502">
                <c:v>74.090380692490527</c:v>
              </c:pt>
              <c:pt idx="503">
                <c:v>74.01679706862285</c:v>
              </c:pt>
              <c:pt idx="504">
                <c:v>73.969471500988249</c:v>
              </c:pt>
              <c:pt idx="505">
                <c:v>74.073016416118776</c:v>
              </c:pt>
              <c:pt idx="506">
                <c:v>73.944522487207706</c:v>
              </c:pt>
              <c:pt idx="507">
                <c:v>73.965211824962125</c:v>
              </c:pt>
              <c:pt idx="508">
                <c:v>74.170092414983742</c:v>
              </c:pt>
              <c:pt idx="509">
                <c:v>72.252659198995005</c:v>
              </c:pt>
              <c:pt idx="510">
                <c:v>74.241334394876603</c:v>
              </c:pt>
              <c:pt idx="511">
                <c:v>74.197618431425099</c:v>
              </c:pt>
              <c:pt idx="512">
                <c:v>74.328668824948778</c:v>
              </c:pt>
              <c:pt idx="513">
                <c:v>74.252122535951514</c:v>
              </c:pt>
              <c:pt idx="514">
                <c:v>74.070812066027415</c:v>
              </c:pt>
              <c:pt idx="515">
                <c:v>74.102727367213447</c:v>
              </c:pt>
              <c:pt idx="516">
                <c:v>74.386239034688217</c:v>
              </c:pt>
              <c:pt idx="517">
                <c:v>74.38525575498123</c:v>
              </c:pt>
              <c:pt idx="518">
                <c:v>74.169665513614049</c:v>
              </c:pt>
              <c:pt idx="519">
                <c:v>74.449041012168848</c:v>
              </c:pt>
              <c:pt idx="520">
                <c:v>74.562097183567047</c:v>
              </c:pt>
              <c:pt idx="521">
                <c:v>74.188972719180029</c:v>
              </c:pt>
              <c:pt idx="522">
                <c:v>74.602657884680738</c:v>
              </c:pt>
              <c:pt idx="523">
                <c:v>74.092023536275761</c:v>
              </c:pt>
              <c:pt idx="524">
                <c:v>74.286399258323542</c:v>
              </c:pt>
              <c:pt idx="525">
                <c:v>74.487288734766409</c:v>
              </c:pt>
              <c:pt idx="526">
                <c:v>74.144169154670323</c:v>
              </c:pt>
              <c:pt idx="527">
                <c:v>74.049025247575898</c:v>
              </c:pt>
              <c:pt idx="528">
                <c:v>74.461431667737273</c:v>
              </c:pt>
              <c:pt idx="529">
                <c:v>74.081259276337093</c:v>
              </c:pt>
              <c:pt idx="530">
                <c:v>70.272618785845964</c:v>
              </c:pt>
              <c:pt idx="531">
                <c:v>70.41258858118438</c:v>
              </c:pt>
              <c:pt idx="532">
                <c:v>70.104061155287411</c:v>
              </c:pt>
              <c:pt idx="533">
                <c:v>70.647073626630615</c:v>
              </c:pt>
              <c:pt idx="534">
                <c:v>67.855789711904237</c:v>
              </c:pt>
              <c:pt idx="535">
                <c:v>70.517280602803623</c:v>
              </c:pt>
              <c:pt idx="536">
                <c:v>69.47158057015676</c:v>
              </c:pt>
              <c:pt idx="537">
                <c:v>70.560573435340103</c:v>
              </c:pt>
              <c:pt idx="538">
                <c:v>70.29401293210141</c:v>
              </c:pt>
              <c:pt idx="539">
                <c:v>65.378994371493903</c:v>
              </c:pt>
              <c:pt idx="540">
                <c:v>70.987526891537314</c:v>
              </c:pt>
              <c:pt idx="541">
                <c:v>66.005268287668073</c:v>
              </c:pt>
              <c:pt idx="542">
                <c:v>65.87683034884256</c:v>
              </c:pt>
              <c:pt idx="543">
                <c:v>68.799418400891682</c:v>
              </c:pt>
              <c:pt idx="544">
                <c:v>70.687491201445212</c:v>
              </c:pt>
              <c:pt idx="545">
                <c:v>70.30142799271978</c:v>
              </c:pt>
              <c:pt idx="546">
                <c:v>70.688196559013747</c:v>
              </c:pt>
              <c:pt idx="547">
                <c:v>70.599668838965457</c:v>
              </c:pt>
              <c:pt idx="548">
                <c:v>70.186086300786542</c:v>
              </c:pt>
              <c:pt idx="549">
                <c:v>66.480922094319126</c:v>
              </c:pt>
              <c:pt idx="550">
                <c:v>70.834216056638738</c:v>
              </c:pt>
              <c:pt idx="551">
                <c:v>70.979758995284044</c:v>
              </c:pt>
              <c:pt idx="552">
                <c:v>69.379265525261275</c:v>
              </c:pt>
              <c:pt idx="553">
                <c:v>66.294127252015215</c:v>
              </c:pt>
              <c:pt idx="554">
                <c:v>71.226901122007845</c:v>
              </c:pt>
              <c:pt idx="555">
                <c:v>70.826596510941258</c:v>
              </c:pt>
              <c:pt idx="556">
                <c:v>65.438901745451716</c:v>
              </c:pt>
              <c:pt idx="557">
                <c:v>70.902382340367083</c:v>
              </c:pt>
              <c:pt idx="558">
                <c:v>70.400088280974046</c:v>
              </c:pt>
              <c:pt idx="559">
                <c:v>70.587682887779408</c:v>
              </c:pt>
              <c:pt idx="560">
                <c:v>70.357421743642917</c:v>
              </c:pt>
              <c:pt idx="561">
                <c:v>69.919750247505704</c:v>
              </c:pt>
              <c:pt idx="562">
                <c:v>70.63400915896618</c:v>
              </c:pt>
              <c:pt idx="563">
                <c:v>69.690468424269412</c:v>
              </c:pt>
              <c:pt idx="564">
                <c:v>69.926950643983503</c:v>
              </c:pt>
              <c:pt idx="565">
                <c:v>69.744919684212903</c:v>
              </c:pt>
              <c:pt idx="566">
                <c:v>67.554911921789113</c:v>
              </c:pt>
              <c:pt idx="567">
                <c:v>66.901461872969449</c:v>
              </c:pt>
              <c:pt idx="568">
                <c:v>70.364083577192943</c:v>
              </c:pt>
              <c:pt idx="569">
                <c:v>65.859515401890945</c:v>
              </c:pt>
              <c:pt idx="570">
                <c:v>70.49187472246166</c:v>
              </c:pt>
              <c:pt idx="571">
                <c:v>65.488751837229131</c:v>
              </c:pt>
              <c:pt idx="572">
                <c:v>69.816116399412024</c:v>
              </c:pt>
              <c:pt idx="573">
                <c:v>69.700099220113714</c:v>
              </c:pt>
              <c:pt idx="574">
                <c:v>70.689774261072003</c:v>
              </c:pt>
              <c:pt idx="575">
                <c:v>66.095262897331608</c:v>
              </c:pt>
              <c:pt idx="576">
                <c:v>70.850214296445941</c:v>
              </c:pt>
              <c:pt idx="577">
                <c:v>70.726445773883583</c:v>
              </c:pt>
              <c:pt idx="578">
                <c:v>70.87984565027125</c:v>
              </c:pt>
              <c:pt idx="579">
                <c:v>70.437186006049544</c:v>
              </c:pt>
              <c:pt idx="580">
                <c:v>70.965142331183984</c:v>
              </c:pt>
              <c:pt idx="581">
                <c:v>70.518587579195611</c:v>
              </c:pt>
              <c:pt idx="582">
                <c:v>70.816052358783281</c:v>
              </c:pt>
              <c:pt idx="583">
                <c:v>68.437054778483116</c:v>
              </c:pt>
              <c:pt idx="584">
                <c:v>70.913583605632297</c:v>
              </c:pt>
              <c:pt idx="585">
                <c:v>63.859782485547839</c:v>
              </c:pt>
              <c:pt idx="586">
                <c:v>71.095186580899082</c:v>
              </c:pt>
              <c:pt idx="587">
                <c:v>70.838461274015543</c:v>
              </c:pt>
              <c:pt idx="588">
                <c:v>71.095339570683464</c:v>
              </c:pt>
              <c:pt idx="589">
                <c:v>69.470645193144648</c:v>
              </c:pt>
              <c:pt idx="590">
                <c:v>71.041771800583092</c:v>
              </c:pt>
              <c:pt idx="591">
                <c:v>70.674129734508753</c:v>
              </c:pt>
              <c:pt idx="592">
                <c:v>70.949205087005694</c:v>
              </c:pt>
              <c:pt idx="593">
                <c:v>71.027406970789087</c:v>
              </c:pt>
              <c:pt idx="594">
                <c:v>70.626410723290945</c:v>
              </c:pt>
              <c:pt idx="595">
                <c:v>70.669448666128446</c:v>
              </c:pt>
              <c:pt idx="596">
                <c:v>70.717131079134361</c:v>
              </c:pt>
              <c:pt idx="597">
                <c:v>71.464080282682971</c:v>
              </c:pt>
              <c:pt idx="598">
                <c:v>70.465848125925888</c:v>
              </c:pt>
              <c:pt idx="599">
                <c:v>70.299557575824011</c:v>
              </c:pt>
              <c:pt idx="600">
                <c:v>71.291496902884049</c:v>
              </c:pt>
              <c:pt idx="601">
                <c:v>70.719032437719278</c:v>
              </c:pt>
              <c:pt idx="602">
                <c:v>70.8972194882803</c:v>
              </c:pt>
              <c:pt idx="603">
                <c:v>69.979736528667516</c:v>
              </c:pt>
              <c:pt idx="604">
                <c:v>70.715165454126833</c:v>
              </c:pt>
              <c:pt idx="605">
                <c:v>64.814926832881099</c:v>
              </c:pt>
              <c:pt idx="606">
                <c:v>70.281973685079507</c:v>
              </c:pt>
              <c:pt idx="607">
                <c:v>71.007943064806014</c:v>
              </c:pt>
              <c:pt idx="608">
                <c:v>70.100018580741079</c:v>
              </c:pt>
              <c:pt idx="609">
                <c:v>70.081308558792088</c:v>
              </c:pt>
              <c:pt idx="610">
                <c:v>70.687309089791157</c:v>
              </c:pt>
              <c:pt idx="611">
                <c:v>70.399182470093649</c:v>
              </c:pt>
              <c:pt idx="612">
                <c:v>69.437903133228104</c:v>
              </c:pt>
              <c:pt idx="613">
                <c:v>70.141349906599871</c:v>
              </c:pt>
              <c:pt idx="614">
                <c:v>66.024698009557241</c:v>
              </c:pt>
              <c:pt idx="615">
                <c:v>71.32562414172385</c:v>
              </c:pt>
              <c:pt idx="616">
                <c:v>71.383999307647116</c:v>
              </c:pt>
              <c:pt idx="617">
                <c:v>71.384276709674438</c:v>
              </c:pt>
              <c:pt idx="618">
                <c:v>70.485101568813675</c:v>
              </c:pt>
              <c:pt idx="619">
                <c:v>70.86914019732717</c:v>
              </c:pt>
              <c:pt idx="620">
                <c:v>70.607690027608342</c:v>
              </c:pt>
              <c:pt idx="621">
                <c:v>70.702631502369115</c:v>
              </c:pt>
              <c:pt idx="622">
                <c:v>75.128349886894398</c:v>
              </c:pt>
              <c:pt idx="623">
                <c:v>75.341629204868994</c:v>
              </c:pt>
              <c:pt idx="624">
                <c:v>75.627467703310501</c:v>
              </c:pt>
              <c:pt idx="625">
                <c:v>75.299803796786179</c:v>
              </c:pt>
              <c:pt idx="626">
                <c:v>75.116766885328403</c:v>
              </c:pt>
              <c:pt idx="627">
                <c:v>74.864828747214844</c:v>
              </c:pt>
              <c:pt idx="628">
                <c:v>75.178905555225882</c:v>
              </c:pt>
              <c:pt idx="629">
                <c:v>75.143669644492874</c:v>
              </c:pt>
              <c:pt idx="630">
                <c:v>74.716606819931798</c:v>
              </c:pt>
              <c:pt idx="631">
                <c:v>74.556931268883588</c:v>
              </c:pt>
              <c:pt idx="632">
                <c:v>75.231373159358313</c:v>
              </c:pt>
              <c:pt idx="633">
                <c:v>75.486516273169883</c:v>
              </c:pt>
              <c:pt idx="634">
                <c:v>75.259244109677724</c:v>
              </c:pt>
              <c:pt idx="635">
                <c:v>75.266359986798165</c:v>
              </c:pt>
              <c:pt idx="636">
                <c:v>74.872298298990387</c:v>
              </c:pt>
              <c:pt idx="637">
                <c:v>75.141077989393722</c:v>
              </c:pt>
              <c:pt idx="638">
                <c:v>75.879422640649054</c:v>
              </c:pt>
              <c:pt idx="639">
                <c:v>74.602561985628284</c:v>
              </c:pt>
              <c:pt idx="640">
                <c:v>75.522048828865621</c:v>
              </c:pt>
              <c:pt idx="641">
                <c:v>75.543705642796212</c:v>
              </c:pt>
              <c:pt idx="642">
                <c:v>74.993936498124981</c:v>
              </c:pt>
              <c:pt idx="643">
                <c:v>75.199034848538275</c:v>
              </c:pt>
              <c:pt idx="644">
                <c:v>74.598871022494549</c:v>
              </c:pt>
              <c:pt idx="645">
                <c:v>75.790123173897825</c:v>
              </c:pt>
              <c:pt idx="646">
                <c:v>74.976331592530698</c:v>
              </c:pt>
              <c:pt idx="647">
                <c:v>75.168837364289928</c:v>
              </c:pt>
              <c:pt idx="648">
                <c:v>75.361906120466287</c:v>
              </c:pt>
              <c:pt idx="649">
                <c:v>73.176095507231182</c:v>
              </c:pt>
              <c:pt idx="650">
                <c:v>73.418769025489055</c:v>
              </c:pt>
              <c:pt idx="651">
                <c:v>73.735035047177234</c:v>
              </c:pt>
              <c:pt idx="652">
                <c:v>61.889120730224299</c:v>
              </c:pt>
              <c:pt idx="653">
                <c:v>66.795057324452785</c:v>
              </c:pt>
              <c:pt idx="654">
                <c:v>73.649489580199031</c:v>
              </c:pt>
              <c:pt idx="655">
                <c:v>76.498740129568461</c:v>
              </c:pt>
              <c:pt idx="656">
                <c:v>73.345801964316323</c:v>
              </c:pt>
              <c:pt idx="657">
                <c:v>73.866249627779524</c:v>
              </c:pt>
              <c:pt idx="658">
                <c:v>73.344110894425299</c:v>
              </c:pt>
              <c:pt idx="659">
                <c:v>73.842991885706212</c:v>
              </c:pt>
              <c:pt idx="660">
                <c:v>74.226385573113049</c:v>
              </c:pt>
              <c:pt idx="661">
                <c:v>76.500894419724887</c:v>
              </c:pt>
              <c:pt idx="662">
                <c:v>76.7378881752323</c:v>
              </c:pt>
              <c:pt idx="663">
                <c:v>76.272656490817525</c:v>
              </c:pt>
              <c:pt idx="664">
                <c:v>76.629474460252283</c:v>
              </c:pt>
              <c:pt idx="665">
                <c:v>76.257316837454098</c:v>
              </c:pt>
              <c:pt idx="666">
                <c:v>76.75189439804933</c:v>
              </c:pt>
              <c:pt idx="667">
                <c:v>74.849354215308125</c:v>
              </c:pt>
              <c:pt idx="668">
                <c:v>77.737228302635984</c:v>
              </c:pt>
              <c:pt idx="669">
                <c:v>75.139986604692069</c:v>
              </c:pt>
              <c:pt idx="670">
                <c:v>77.735961248575435</c:v>
              </c:pt>
              <c:pt idx="671">
                <c:v>75.067717372043916</c:v>
              </c:pt>
              <c:pt idx="672">
                <c:v>68.733309678248077</c:v>
              </c:pt>
              <c:pt idx="673">
                <c:v>76.699776433836576</c:v>
              </c:pt>
              <c:pt idx="674">
                <c:v>76.432197815818711</c:v>
              </c:pt>
              <c:pt idx="675">
                <c:v>76.359435139403459</c:v>
              </c:pt>
              <c:pt idx="676">
                <c:v>71.096816875946743</c:v>
              </c:pt>
              <c:pt idx="677">
                <c:v>73.490069405906695</c:v>
              </c:pt>
              <c:pt idx="678">
                <c:v>73.826912082315303</c:v>
              </c:pt>
              <c:pt idx="679">
                <c:v>74.138860251932485</c:v>
              </c:pt>
              <c:pt idx="680">
                <c:v>73.458877098924205</c:v>
              </c:pt>
              <c:pt idx="681">
                <c:v>74.382158752193746</c:v>
              </c:pt>
              <c:pt idx="682">
                <c:v>74.541654828774426</c:v>
              </c:pt>
              <c:pt idx="683">
                <c:v>74.063610396391056</c:v>
              </c:pt>
              <c:pt idx="684">
                <c:v>74.132718514662699</c:v>
              </c:pt>
              <c:pt idx="685">
                <c:v>74.399817823673885</c:v>
              </c:pt>
              <c:pt idx="686">
                <c:v>73.926608498065633</c:v>
              </c:pt>
              <c:pt idx="687">
                <c:v>74.150620761817606</c:v>
              </c:pt>
              <c:pt idx="688">
                <c:v>74.353155671853713</c:v>
              </c:pt>
              <c:pt idx="689">
                <c:v>70.412125015042193</c:v>
              </c:pt>
              <c:pt idx="690">
                <c:v>74.180760732372775</c:v>
              </c:pt>
              <c:pt idx="691">
                <c:v>73.558446347803454</c:v>
              </c:pt>
              <c:pt idx="692">
                <c:v>73.645506472558566</c:v>
              </c:pt>
              <c:pt idx="693">
                <c:v>74.090165013698368</c:v>
              </c:pt>
              <c:pt idx="694">
                <c:v>73.570522001370222</c:v>
              </c:pt>
              <c:pt idx="695">
                <c:v>73.830285731644381</c:v>
              </c:pt>
              <c:pt idx="696">
                <c:v>74.192897360041755</c:v>
              </c:pt>
              <c:pt idx="697">
                <c:v>74.153377085101226</c:v>
              </c:pt>
              <c:pt idx="698">
                <c:v>74.284611758456009</c:v>
              </c:pt>
              <c:pt idx="699">
                <c:v>74.326097850040426</c:v>
              </c:pt>
              <c:pt idx="700">
                <c:v>73.733079468443805</c:v>
              </c:pt>
              <c:pt idx="701">
                <c:v>74.067955332615583</c:v>
              </c:pt>
              <c:pt idx="702">
                <c:v>74.564071042570646</c:v>
              </c:pt>
              <c:pt idx="703">
                <c:v>73.574742520121646</c:v>
              </c:pt>
              <c:pt idx="704">
                <c:v>73.832921026243909</c:v>
              </c:pt>
              <c:pt idx="705">
                <c:v>74.574235718515439</c:v>
              </c:pt>
              <c:pt idx="706">
                <c:v>74.044879063045414</c:v>
              </c:pt>
              <c:pt idx="707">
                <c:v>74.416298161252698</c:v>
              </c:pt>
              <c:pt idx="708">
                <c:v>71.360071280265856</c:v>
              </c:pt>
              <c:pt idx="709">
                <c:v>74.028882211639186</c:v>
              </c:pt>
              <c:pt idx="710">
                <c:v>74.236931446504286</c:v>
              </c:pt>
              <c:pt idx="711">
                <c:v>71.539652406153081</c:v>
              </c:pt>
              <c:pt idx="712">
                <c:v>73.852318264336745</c:v>
              </c:pt>
              <c:pt idx="713">
                <c:v>73.32837047328492</c:v>
              </c:pt>
              <c:pt idx="714">
                <c:v>73.925542293407148</c:v>
              </c:pt>
              <c:pt idx="715">
                <c:v>74.532035559642253</c:v>
              </c:pt>
              <c:pt idx="716">
                <c:v>74.001233611529045</c:v>
              </c:pt>
              <c:pt idx="717">
                <c:v>74.009731118195972</c:v>
              </c:pt>
              <c:pt idx="718">
                <c:v>74.151961432891838</c:v>
              </c:pt>
              <c:pt idx="719">
                <c:v>74.025049801788185</c:v>
              </c:pt>
              <c:pt idx="720">
                <c:v>74.37955993020671</c:v>
              </c:pt>
              <c:pt idx="721">
                <c:v>74.903482704067585</c:v>
              </c:pt>
              <c:pt idx="722">
                <c:v>74.015105462253786</c:v>
              </c:pt>
              <c:pt idx="723">
                <c:v>74.137524998252601</c:v>
              </c:pt>
              <c:pt idx="724">
                <c:v>74.65625105205487</c:v>
              </c:pt>
              <c:pt idx="725">
                <c:v>73.71707053558724</c:v>
              </c:pt>
              <c:pt idx="726">
                <c:v>74.090305261299534</c:v>
              </c:pt>
              <c:pt idx="727">
                <c:v>74.243100953904616</c:v>
              </c:pt>
              <c:pt idx="728">
                <c:v>73.407309574073835</c:v>
              </c:pt>
              <c:pt idx="729">
                <c:v>74.253708334531353</c:v>
              </c:pt>
              <c:pt idx="730">
                <c:v>74.318103097256113</c:v>
              </c:pt>
              <c:pt idx="731">
                <c:v>73.239379531290439</c:v>
              </c:pt>
              <c:pt idx="732">
                <c:v>74.380018459931875</c:v>
              </c:pt>
              <c:pt idx="733">
                <c:v>70.743390864371705</c:v>
              </c:pt>
              <c:pt idx="734">
                <c:v>71.032661112228638</c:v>
              </c:pt>
              <c:pt idx="735">
                <c:v>70.587258427152435</c:v>
              </c:pt>
              <c:pt idx="736">
                <c:v>71.239990483568306</c:v>
              </c:pt>
              <c:pt idx="737">
                <c:v>70.313674086595981</c:v>
              </c:pt>
              <c:pt idx="738">
                <c:v>67.09275027487439</c:v>
              </c:pt>
              <c:pt idx="739">
                <c:v>70.695875586324235</c:v>
              </c:pt>
              <c:pt idx="740">
                <c:v>69.104297032300309</c:v>
              </c:pt>
              <c:pt idx="741">
                <c:v>70.326047490211479</c:v>
              </c:pt>
              <c:pt idx="742">
                <c:v>70.495579290862153</c:v>
              </c:pt>
              <c:pt idx="743">
                <c:v>70.589693441605576</c:v>
              </c:pt>
              <c:pt idx="744">
                <c:v>70.932595074789816</c:v>
              </c:pt>
              <c:pt idx="745">
                <c:v>71.017794511496248</c:v>
              </c:pt>
              <c:pt idx="746">
                <c:v>71.039827988605623</c:v>
              </c:pt>
              <c:pt idx="747">
                <c:v>70.871415747979682</c:v>
              </c:pt>
              <c:pt idx="748">
                <c:v>69.162245885661449</c:v>
              </c:pt>
              <c:pt idx="749">
                <c:v>70.884087233368348</c:v>
              </c:pt>
              <c:pt idx="750">
                <c:v>70.328265806873375</c:v>
              </c:pt>
              <c:pt idx="751">
                <c:v>75.588103438032846</c:v>
              </c:pt>
              <c:pt idx="752">
                <c:v>75.408721208926949</c:v>
              </c:pt>
              <c:pt idx="753">
                <c:v>75.7050682552495</c:v>
              </c:pt>
              <c:pt idx="754">
                <c:v>75.205337090006466</c:v>
              </c:pt>
              <c:pt idx="755">
                <c:v>75.073443401085598</c:v>
              </c:pt>
              <c:pt idx="756">
                <c:v>75.346729090955606</c:v>
              </c:pt>
              <c:pt idx="757">
                <c:v>75.145196002364585</c:v>
              </c:pt>
              <c:pt idx="758">
                <c:v>75.401556452165593</c:v>
              </c:pt>
              <c:pt idx="759">
                <c:v>75.055591902709253</c:v>
              </c:pt>
              <c:pt idx="760">
                <c:v>75.09667899267626</c:v>
              </c:pt>
              <c:pt idx="761">
                <c:v>75.234527813450455</c:v>
              </c:pt>
              <c:pt idx="762">
                <c:v>75.319354269314076</c:v>
              </c:pt>
              <c:pt idx="763">
                <c:v>75.003364616813812</c:v>
              </c:pt>
              <c:pt idx="764">
                <c:v>75.218436739982778</c:v>
              </c:pt>
              <c:pt idx="765">
                <c:v>75.312166786909174</c:v>
              </c:pt>
              <c:pt idx="766">
                <c:v>75.325689936363489</c:v>
              </c:pt>
              <c:pt idx="767">
                <c:v>74.983955298160424</c:v>
              </c:pt>
              <c:pt idx="768">
                <c:v>75.562442290954266</c:v>
              </c:pt>
              <c:pt idx="769">
                <c:v>75.200385844177006</c:v>
              </c:pt>
              <c:pt idx="770">
                <c:v>75.494411870124708</c:v>
              </c:pt>
              <c:pt idx="771">
                <c:v>75.427791000505849</c:v>
              </c:pt>
              <c:pt idx="772">
                <c:v>75.600384266964525</c:v>
              </c:pt>
              <c:pt idx="773">
                <c:v>75.266379413611787</c:v>
              </c:pt>
              <c:pt idx="774">
                <c:v>75.417015537821612</c:v>
              </c:pt>
              <c:pt idx="775">
                <c:v>74.566343106222178</c:v>
              </c:pt>
              <c:pt idx="776">
                <c:v>75.326809076919545</c:v>
              </c:pt>
              <c:pt idx="777">
                <c:v>75.401521599680265</c:v>
              </c:pt>
              <c:pt idx="778">
                <c:v>75.735429415339723</c:v>
              </c:pt>
              <c:pt idx="779">
                <c:v>75.356482724895088</c:v>
              </c:pt>
              <c:pt idx="780">
                <c:v>75.511232241783304</c:v>
              </c:pt>
              <c:pt idx="781">
                <c:v>75.333682959745744</c:v>
              </c:pt>
              <c:pt idx="782">
                <c:v>75.594713850045324</c:v>
              </c:pt>
              <c:pt idx="783">
                <c:v>74.270622491328325</c:v>
              </c:pt>
              <c:pt idx="784">
                <c:v>75.488646795897935</c:v>
              </c:pt>
              <c:pt idx="785">
                <c:v>74.870013240212927</c:v>
              </c:pt>
              <c:pt idx="786">
                <c:v>75.081713302752178</c:v>
              </c:pt>
              <c:pt idx="787">
                <c:v>75.367817348692853</c:v>
              </c:pt>
              <c:pt idx="788">
                <c:v>77.214637724750972</c:v>
              </c:pt>
              <c:pt idx="789">
                <c:v>75.3313285074737</c:v>
              </c:pt>
              <c:pt idx="790">
                <c:v>75.512816533883324</c:v>
              </c:pt>
              <c:pt idx="791">
                <c:v>74.897410631801023</c:v>
              </c:pt>
              <c:pt idx="792">
                <c:v>75.769320258087205</c:v>
              </c:pt>
              <c:pt idx="793">
                <c:v>75.549686722623349</c:v>
              </c:pt>
              <c:pt idx="794">
                <c:v>75.660040945807623</c:v>
              </c:pt>
              <c:pt idx="795">
                <c:v>75.393522362468246</c:v>
              </c:pt>
              <c:pt idx="796">
                <c:v>75.275824964201902</c:v>
              </c:pt>
              <c:pt idx="797">
                <c:v>72.467721040829304</c:v>
              </c:pt>
              <c:pt idx="798">
                <c:v>71.718707100970576</c:v>
              </c:pt>
              <c:pt idx="799">
                <c:v>73.360940558392201</c:v>
              </c:pt>
              <c:pt idx="800">
                <c:v>73.316984226071682</c:v>
              </c:pt>
              <c:pt idx="801">
                <c:v>73.336335565790648</c:v>
              </c:pt>
              <c:pt idx="802">
                <c:v>70.216679247693705</c:v>
              </c:pt>
              <c:pt idx="803">
                <c:v>72.902670408262523</c:v>
              </c:pt>
              <c:pt idx="804">
                <c:v>73.591276123607315</c:v>
              </c:pt>
              <c:pt idx="805">
                <c:v>73.40746075267144</c:v>
              </c:pt>
              <c:pt idx="806">
                <c:v>72.974791281173296</c:v>
              </c:pt>
              <c:pt idx="807">
                <c:v>70.008866356562251</c:v>
              </c:pt>
              <c:pt idx="808">
                <c:v>69.940960504355303</c:v>
              </c:pt>
              <c:pt idx="809">
                <c:v>69.991428840594139</c:v>
              </c:pt>
              <c:pt idx="810">
                <c:v>73.437259516569952</c:v>
              </c:pt>
              <c:pt idx="811">
                <c:v>70.309806883796526</c:v>
              </c:pt>
              <c:pt idx="812">
                <c:v>73.535570414498636</c:v>
              </c:pt>
              <c:pt idx="813">
                <c:v>72.820946509178611</c:v>
              </c:pt>
              <c:pt idx="814">
                <c:v>73.15690126684396</c:v>
              </c:pt>
              <c:pt idx="815">
                <c:v>73.745769938300626</c:v>
              </c:pt>
              <c:pt idx="816">
                <c:v>73.050656794668754</c:v>
              </c:pt>
              <c:pt idx="817">
                <c:v>69.871832181676282</c:v>
              </c:pt>
              <c:pt idx="818">
                <c:v>70.740498925203724</c:v>
              </c:pt>
              <c:pt idx="819">
                <c:v>71.001143659900194</c:v>
              </c:pt>
              <c:pt idx="820">
                <c:v>73.0243485116047</c:v>
              </c:pt>
              <c:pt idx="821">
                <c:v>73.213724356463615</c:v>
              </c:pt>
              <c:pt idx="822">
                <c:v>70.106248935052548</c:v>
              </c:pt>
              <c:pt idx="823">
                <c:v>70.535679576152944</c:v>
              </c:pt>
              <c:pt idx="824">
                <c:v>70.119787636333797</c:v>
              </c:pt>
              <c:pt idx="825">
                <c:v>70.316353046214147</c:v>
              </c:pt>
              <c:pt idx="826">
                <c:v>72.819000884155102</c:v>
              </c:pt>
              <c:pt idx="827">
                <c:v>72.719405403912802</c:v>
              </c:pt>
              <c:pt idx="828">
                <c:v>72.935236696049941</c:v>
              </c:pt>
              <c:pt idx="829">
                <c:v>73.649707885662977</c:v>
              </c:pt>
              <c:pt idx="830">
                <c:v>77.22565994679465</c:v>
              </c:pt>
              <c:pt idx="831">
                <c:v>76.046129815659341</c:v>
              </c:pt>
              <c:pt idx="832">
                <c:v>75.316828698377293</c:v>
              </c:pt>
              <c:pt idx="833">
                <c:v>74.863499411960674</c:v>
              </c:pt>
              <c:pt idx="834">
                <c:v>74.959122045809224</c:v>
              </c:pt>
              <c:pt idx="835">
                <c:v>75.502305537606773</c:v>
              </c:pt>
              <c:pt idx="836">
                <c:v>75.005805479396571</c:v>
              </c:pt>
              <c:pt idx="837">
                <c:v>74.803561089344697</c:v>
              </c:pt>
              <c:pt idx="838">
                <c:v>74.884220490452464</c:v>
              </c:pt>
              <c:pt idx="839">
                <c:v>75.664553574582399</c:v>
              </c:pt>
              <c:pt idx="840">
                <c:v>65.185014809482553</c:v>
              </c:pt>
              <c:pt idx="841">
                <c:v>77.244805380702203</c:v>
              </c:pt>
              <c:pt idx="842">
                <c:v>64.864102303488082</c:v>
              </c:pt>
              <c:pt idx="843">
                <c:v>64.671934532393237</c:v>
              </c:pt>
              <c:pt idx="844">
                <c:v>75.798762102623328</c:v>
              </c:pt>
              <c:pt idx="845">
                <c:v>74.362003878453464</c:v>
              </c:pt>
              <c:pt idx="846">
                <c:v>72.714984899650403</c:v>
              </c:pt>
              <c:pt idx="847">
                <c:v>64.375256023100448</c:v>
              </c:pt>
              <c:pt idx="848">
                <c:v>63.92977280725588</c:v>
              </c:pt>
              <c:pt idx="849">
                <c:v>74.12260177414845</c:v>
              </c:pt>
              <c:pt idx="850">
                <c:v>75.212268768783034</c:v>
              </c:pt>
              <c:pt idx="851">
                <c:v>73.345746163878871</c:v>
              </c:pt>
              <c:pt idx="852">
                <c:v>75.350173363085716</c:v>
              </c:pt>
              <c:pt idx="853">
                <c:v>73.147062007329438</c:v>
              </c:pt>
              <c:pt idx="854">
                <c:v>74.552117832894581</c:v>
              </c:pt>
              <c:pt idx="855">
                <c:v>75.412306479739172</c:v>
              </c:pt>
              <c:pt idx="856">
                <c:v>76.09508992619331</c:v>
              </c:pt>
              <c:pt idx="857">
                <c:v>76.457512016064271</c:v>
              </c:pt>
              <c:pt idx="858">
                <c:v>74.861776772522731</c:v>
              </c:pt>
              <c:pt idx="859">
                <c:v>69.719012495047096</c:v>
              </c:pt>
              <c:pt idx="860">
                <c:v>64.618156345873743</c:v>
              </c:pt>
              <c:pt idx="861">
                <c:v>67.303564079923476</c:v>
              </c:pt>
              <c:pt idx="862">
                <c:v>66.87353263034359</c:v>
              </c:pt>
              <c:pt idx="863">
                <c:v>71.897896528505186</c:v>
              </c:pt>
              <c:pt idx="864">
                <c:v>66.104448929538748</c:v>
              </c:pt>
              <c:pt idx="865">
                <c:v>72.242061578714683</c:v>
              </c:pt>
              <c:pt idx="866">
                <c:v>66.758160106408297</c:v>
              </c:pt>
              <c:pt idx="867">
                <c:v>70.064736495682709</c:v>
              </c:pt>
              <c:pt idx="868">
                <c:v>64.812789282337803</c:v>
              </c:pt>
              <c:pt idx="869">
                <c:v>72.743286011793174</c:v>
              </c:pt>
              <c:pt idx="870">
                <c:v>66.231156283868515</c:v>
              </c:pt>
              <c:pt idx="871">
                <c:v>74.012739981116198</c:v>
              </c:pt>
              <c:pt idx="872">
                <c:v>74.488514680744402</c:v>
              </c:pt>
              <c:pt idx="873">
                <c:v>69.34243448165455</c:v>
              </c:pt>
              <c:pt idx="874">
                <c:v>72.480870522787882</c:v>
              </c:pt>
              <c:pt idx="875">
                <c:v>65.651154108107974</c:v>
              </c:pt>
              <c:pt idx="876">
                <c:v>68.440737465659709</c:v>
              </c:pt>
              <c:pt idx="877">
                <c:v>64.480294227808315</c:v>
              </c:pt>
              <c:pt idx="878">
                <c:v>68.666012840549797</c:v>
              </c:pt>
              <c:pt idx="879">
                <c:v>63.543570206065382</c:v>
              </c:pt>
              <c:pt idx="880">
                <c:v>66.514008643389033</c:v>
              </c:pt>
              <c:pt idx="881">
                <c:v>63.006886062607592</c:v>
              </c:pt>
              <c:pt idx="882">
                <c:v>63.770051709502503</c:v>
              </c:pt>
              <c:pt idx="883">
                <c:v>67.755442103657302</c:v>
              </c:pt>
              <c:pt idx="884">
                <c:v>71.416644266001725</c:v>
              </c:pt>
              <c:pt idx="885">
                <c:v>66.991882995979225</c:v>
              </c:pt>
              <c:pt idx="886">
                <c:v>64.035814242973572</c:v>
              </c:pt>
              <c:pt idx="887">
                <c:v>67.564600370492144</c:v>
              </c:pt>
              <c:pt idx="888">
                <c:v>67.098785807380835</c:v>
              </c:pt>
              <c:pt idx="889">
                <c:v>68.278562907003931</c:v>
              </c:pt>
              <c:pt idx="890">
                <c:v>68.232139150232442</c:v>
              </c:pt>
              <c:pt idx="891">
                <c:v>69.904585882577734</c:v>
              </c:pt>
              <c:pt idx="892">
                <c:v>65.921559826762746</c:v>
              </c:pt>
              <c:pt idx="893">
                <c:v>66.630486856907893</c:v>
              </c:pt>
              <c:pt idx="894">
                <c:v>68.04428141344431</c:v>
              </c:pt>
              <c:pt idx="895">
                <c:v>65.887721826549097</c:v>
              </c:pt>
              <c:pt idx="896">
                <c:v>66.221176237094298</c:v>
              </c:pt>
              <c:pt idx="897">
                <c:v>71.249397451284452</c:v>
              </c:pt>
              <c:pt idx="898">
                <c:v>74.331304878255381</c:v>
              </c:pt>
              <c:pt idx="899">
                <c:v>73.927659438168902</c:v>
              </c:pt>
              <c:pt idx="900">
                <c:v>65.407409650047498</c:v>
              </c:pt>
              <c:pt idx="901">
                <c:v>65.410225461955903</c:v>
              </c:pt>
              <c:pt idx="902">
                <c:v>67.278247347226682</c:v>
              </c:pt>
              <c:pt idx="903">
                <c:v>68.559263680997702</c:v>
              </c:pt>
              <c:pt idx="904">
                <c:v>68.929575363991759</c:v>
              </c:pt>
              <c:pt idx="905">
                <c:v>66.815791426390589</c:v>
              </c:pt>
              <c:pt idx="906">
                <c:v>68.6685107303732</c:v>
              </c:pt>
              <c:pt idx="907">
                <c:v>65.016199130900404</c:v>
              </c:pt>
              <c:pt idx="908">
                <c:v>65.103433274902983</c:v>
              </c:pt>
              <c:pt idx="909">
                <c:v>75.171347392192729</c:v>
              </c:pt>
              <c:pt idx="910">
                <c:v>70.958043358789666</c:v>
              </c:pt>
              <c:pt idx="911">
                <c:v>71.007634573157205</c:v>
              </c:pt>
              <c:pt idx="912">
                <c:v>71.163780086442614</c:v>
              </c:pt>
              <c:pt idx="913">
                <c:v>70.632408306684567</c:v>
              </c:pt>
              <c:pt idx="914">
                <c:v>71.047304114115263</c:v>
              </c:pt>
              <c:pt idx="915">
                <c:v>71.196512467597387</c:v>
              </c:pt>
              <c:pt idx="916">
                <c:v>72.854675303594604</c:v>
              </c:pt>
              <c:pt idx="917">
                <c:v>69.068439780465653</c:v>
              </c:pt>
              <c:pt idx="918">
                <c:v>70.779389049527282</c:v>
              </c:pt>
              <c:pt idx="919">
                <c:v>68.703507173530838</c:v>
              </c:pt>
              <c:pt idx="920">
                <c:v>70.701045160393576</c:v>
              </c:pt>
              <c:pt idx="921">
                <c:v>70.816662320377603</c:v>
              </c:pt>
              <c:pt idx="922">
                <c:v>71.189249656862316</c:v>
              </c:pt>
              <c:pt idx="923">
                <c:v>70.292182109706076</c:v>
              </c:pt>
              <c:pt idx="924">
                <c:v>71.040854374591049</c:v>
              </c:pt>
              <c:pt idx="925">
                <c:v>70.622256458037953</c:v>
              </c:pt>
              <c:pt idx="926">
                <c:v>70.704944029244885</c:v>
              </c:pt>
              <c:pt idx="927">
                <c:v>70.536521652095374</c:v>
              </c:pt>
              <c:pt idx="928">
                <c:v>75.514045935933098</c:v>
              </c:pt>
              <c:pt idx="929">
                <c:v>70.623173905981091</c:v>
              </c:pt>
              <c:pt idx="930">
                <c:v>71.087168545137203</c:v>
              </c:pt>
              <c:pt idx="931">
                <c:v>70.545753733471244</c:v>
              </c:pt>
              <c:pt idx="932">
                <c:v>75.360251734054472</c:v>
              </c:pt>
              <c:pt idx="933">
                <c:v>71.180249985037193</c:v>
              </c:pt>
              <c:pt idx="934">
                <c:v>70.927467448230402</c:v>
              </c:pt>
              <c:pt idx="935">
                <c:v>70.403264302345477</c:v>
              </c:pt>
              <c:pt idx="936">
                <c:v>70.687034662591529</c:v>
              </c:pt>
              <c:pt idx="937">
                <c:v>71.353541233045249</c:v>
              </c:pt>
              <c:pt idx="938">
                <c:v>70.987046169997953</c:v>
              </c:pt>
              <c:pt idx="939">
                <c:v>71.218169737567166</c:v>
              </c:pt>
              <c:pt idx="940">
                <c:v>70.808515722889382</c:v>
              </c:pt>
              <c:pt idx="941">
                <c:v>71.373780345738382</c:v>
              </c:pt>
              <c:pt idx="942">
                <c:v>71.633656639480208</c:v>
              </c:pt>
              <c:pt idx="943">
                <c:v>70.886523965847601</c:v>
              </c:pt>
              <c:pt idx="944">
                <c:v>70.397814771301427</c:v>
              </c:pt>
              <c:pt idx="945">
                <c:v>70.806356886949558</c:v>
              </c:pt>
              <c:pt idx="946">
                <c:v>71.037751933707185</c:v>
              </c:pt>
              <c:pt idx="947">
                <c:v>78.70739140543651</c:v>
              </c:pt>
              <c:pt idx="948">
                <c:v>78.438829021301601</c:v>
              </c:pt>
              <c:pt idx="949">
                <c:v>78.579751233685371</c:v>
              </c:pt>
              <c:pt idx="950">
                <c:v>78.425917162380571</c:v>
              </c:pt>
              <c:pt idx="951">
                <c:v>78.337902697311137</c:v>
              </c:pt>
              <c:pt idx="952">
                <c:v>78.199496336670066</c:v>
              </c:pt>
              <c:pt idx="953">
                <c:v>77.402074226620115</c:v>
              </c:pt>
              <c:pt idx="954">
                <c:v>74.08249893256793</c:v>
              </c:pt>
              <c:pt idx="955">
                <c:v>77.752392176428501</c:v>
              </c:pt>
              <c:pt idx="956">
                <c:v>78.107416230899346</c:v>
              </c:pt>
              <c:pt idx="957">
                <c:v>78.284066738823981</c:v>
              </c:pt>
              <c:pt idx="958">
                <c:v>78.171242684448913</c:v>
              </c:pt>
              <c:pt idx="959">
                <c:v>78.517299481837597</c:v>
              </c:pt>
              <c:pt idx="960">
                <c:v>76.699601996375506</c:v>
              </c:pt>
              <c:pt idx="961">
                <c:v>78.124382621367076</c:v>
              </c:pt>
              <c:pt idx="962">
                <c:v>77.929742623911352</c:v>
              </c:pt>
              <c:pt idx="963">
                <c:v>76.341212835214336</c:v>
              </c:pt>
              <c:pt idx="964">
                <c:v>76.265666294613425</c:v>
              </c:pt>
              <c:pt idx="965">
                <c:v>77.045188856411116</c:v>
              </c:pt>
              <c:pt idx="966">
                <c:v>73.633045916960356</c:v>
              </c:pt>
              <c:pt idx="967">
                <c:v>73.72855596043361</c:v>
              </c:pt>
              <c:pt idx="968">
                <c:v>78.877182725709645</c:v>
              </c:pt>
              <c:pt idx="969">
                <c:v>78.429225359543025</c:v>
              </c:pt>
              <c:pt idx="970">
                <c:v>77.313998106220751</c:v>
              </c:pt>
              <c:pt idx="971">
                <c:v>74.994449155696913</c:v>
              </c:pt>
              <c:pt idx="972">
                <c:v>77.135170031416791</c:v>
              </c:pt>
              <c:pt idx="973">
                <c:v>77.879499161582842</c:v>
              </c:pt>
              <c:pt idx="974">
                <c:v>70.332547510463002</c:v>
              </c:pt>
              <c:pt idx="975">
                <c:v>77.221808409439888</c:v>
              </c:pt>
              <c:pt idx="976">
                <c:v>69.199623846696085</c:v>
              </c:pt>
              <c:pt idx="977">
                <c:v>73.929840519036546</c:v>
              </c:pt>
              <c:pt idx="978">
                <c:v>74.085385674034697</c:v>
              </c:pt>
              <c:pt idx="979">
                <c:v>74.007764395673476</c:v>
              </c:pt>
              <c:pt idx="980">
                <c:v>74.040168075058503</c:v>
              </c:pt>
              <c:pt idx="981">
                <c:v>73.955302099483362</c:v>
              </c:pt>
              <c:pt idx="982">
                <c:v>73.550951513909453</c:v>
              </c:pt>
              <c:pt idx="983">
                <c:v>73.828213732463638</c:v>
              </c:pt>
              <c:pt idx="984">
                <c:v>74.152116255822548</c:v>
              </c:pt>
              <c:pt idx="985">
                <c:v>73.856286720031846</c:v>
              </c:pt>
              <c:pt idx="986">
                <c:v>73.925869345598684</c:v>
              </c:pt>
              <c:pt idx="987">
                <c:v>73.908696516523335</c:v>
              </c:pt>
              <c:pt idx="988">
                <c:v>73.100406676128287</c:v>
              </c:pt>
              <c:pt idx="989">
                <c:v>73.442678430235134</c:v>
              </c:pt>
              <c:pt idx="990">
                <c:v>73.618137019300278</c:v>
              </c:pt>
              <c:pt idx="991">
                <c:v>73.369265787641098</c:v>
              </c:pt>
              <c:pt idx="992">
                <c:v>72.819037011451741</c:v>
              </c:pt>
              <c:pt idx="993">
                <c:v>73.523923575700337</c:v>
              </c:pt>
              <c:pt idx="994">
                <c:v>73.210716237286846</c:v>
              </c:pt>
              <c:pt idx="995">
                <c:v>73.260520103408453</c:v>
              </c:pt>
              <c:pt idx="996">
                <c:v>73.191333687058801</c:v>
              </c:pt>
              <c:pt idx="997">
                <c:v>73.415460212585046</c:v>
              </c:pt>
              <c:pt idx="998">
                <c:v>72.731553188250501</c:v>
              </c:pt>
              <c:pt idx="999">
                <c:v>73.629215367728179</c:v>
              </c:pt>
              <c:pt idx="1000">
                <c:v>73.425987565542698</c:v>
              </c:pt>
              <c:pt idx="1001">
                <c:v>73.043095456978023</c:v>
              </c:pt>
              <c:pt idx="1002">
                <c:v>72.575535584444381</c:v>
              </c:pt>
              <c:pt idx="1003">
                <c:v>72.252923642336</c:v>
              </c:pt>
              <c:pt idx="1004">
                <c:v>72.513939706855879</c:v>
              </c:pt>
              <c:pt idx="1005">
                <c:v>72.724021198991608</c:v>
              </c:pt>
              <c:pt idx="1006">
                <c:v>72.745095473869</c:v>
              </c:pt>
              <c:pt idx="1007">
                <c:v>72.365755787476147</c:v>
              </c:pt>
              <c:pt idx="1008">
                <c:v>71.384567624857127</c:v>
              </c:pt>
              <c:pt idx="1009">
                <c:v>70.724358361997005</c:v>
              </c:pt>
              <c:pt idx="1010">
                <c:v>71.547959549064714</c:v>
              </c:pt>
              <c:pt idx="1011">
                <c:v>70.975968045501276</c:v>
              </c:pt>
              <c:pt idx="1012">
                <c:v>70.561916313433997</c:v>
              </c:pt>
              <c:pt idx="1013">
                <c:v>70.954157642540423</c:v>
              </c:pt>
              <c:pt idx="1014">
                <c:v>71.08029535899361</c:v>
              </c:pt>
              <c:pt idx="1015">
                <c:v>70.52016535013945</c:v>
              </c:pt>
              <c:pt idx="1016">
                <c:v>70.87187588334379</c:v>
              </c:pt>
              <c:pt idx="1017">
                <c:v>70.566959710188883</c:v>
              </c:pt>
              <c:pt idx="1018">
                <c:v>69.724909009234423</c:v>
              </c:pt>
              <c:pt idx="1019">
                <c:v>69.837648944467176</c:v>
              </c:pt>
              <c:pt idx="1020">
                <c:v>78.372666735250945</c:v>
              </c:pt>
              <c:pt idx="1021">
                <c:v>77.335017043392028</c:v>
              </c:pt>
              <c:pt idx="1022">
                <c:v>77.849974748125305</c:v>
              </c:pt>
              <c:pt idx="1023">
                <c:v>71.093659448449898</c:v>
              </c:pt>
              <c:pt idx="1024">
                <c:v>78.351394488055064</c:v>
              </c:pt>
              <c:pt idx="1025">
                <c:v>78.061739052728157</c:v>
              </c:pt>
              <c:pt idx="1026">
                <c:v>77.346407156045061</c:v>
              </c:pt>
              <c:pt idx="1027">
                <c:v>78.139721176939901</c:v>
              </c:pt>
              <c:pt idx="1028">
                <c:v>77.393331433284132</c:v>
              </c:pt>
              <c:pt idx="1029">
                <c:v>77.469023150087324</c:v>
              </c:pt>
              <c:pt idx="1030">
                <c:v>76.533847414587015</c:v>
              </c:pt>
              <c:pt idx="1031">
                <c:v>77.336925463733905</c:v>
              </c:pt>
              <c:pt idx="1032">
                <c:v>77.673992901879245</c:v>
              </c:pt>
              <c:pt idx="1033">
                <c:v>77.573588912249576</c:v>
              </c:pt>
              <c:pt idx="1034">
                <c:v>77.339728798063661</c:v>
              </c:pt>
              <c:pt idx="1035">
                <c:v>77.854195882938129</c:v>
              </c:pt>
              <c:pt idx="1036">
                <c:v>77.721613005376</c:v>
              </c:pt>
              <c:pt idx="1037">
                <c:v>77.636782437443699</c:v>
              </c:pt>
              <c:pt idx="1038">
                <c:v>70.55793428722184</c:v>
              </c:pt>
              <c:pt idx="1039">
                <c:v>76.976619004990525</c:v>
              </c:pt>
              <c:pt idx="1040">
                <c:v>75.308481085902045</c:v>
              </c:pt>
              <c:pt idx="1041">
                <c:v>77.056580710593025</c:v>
              </c:pt>
              <c:pt idx="1042">
                <c:v>78.362371934329232</c:v>
              </c:pt>
              <c:pt idx="1043">
                <c:v>78.294183433186532</c:v>
              </c:pt>
              <c:pt idx="1044">
                <c:v>77.685629375999838</c:v>
              </c:pt>
              <c:pt idx="1045">
                <c:v>78.316646672386952</c:v>
              </c:pt>
              <c:pt idx="1046">
                <c:v>77.906522147873915</c:v>
              </c:pt>
              <c:pt idx="1047">
                <c:v>77.616639351495408</c:v>
              </c:pt>
              <c:pt idx="1048">
                <c:v>76.995023930503123</c:v>
              </c:pt>
              <c:pt idx="1049">
                <c:v>77.055816750536152</c:v>
              </c:pt>
              <c:pt idx="1050">
                <c:v>78.555954751296383</c:v>
              </c:pt>
              <c:pt idx="1051">
                <c:v>73.595066213204348</c:v>
              </c:pt>
              <c:pt idx="1052">
                <c:v>73.446782285776266</c:v>
              </c:pt>
              <c:pt idx="1053">
                <c:v>68.445198655099432</c:v>
              </c:pt>
              <c:pt idx="1054">
                <c:v>77.884057993307124</c:v>
              </c:pt>
              <c:pt idx="1055">
                <c:v>77.27919438555378</c:v>
              </c:pt>
              <c:pt idx="1056">
                <c:v>78.106360807365178</c:v>
              </c:pt>
              <c:pt idx="1057">
                <c:v>78.474516262642126</c:v>
              </c:pt>
              <c:pt idx="1058">
                <c:v>78.687380196644682</c:v>
              </c:pt>
              <c:pt idx="1059">
                <c:v>77.030815667502623</c:v>
              </c:pt>
              <c:pt idx="1060">
                <c:v>76.957425054770965</c:v>
              </c:pt>
              <c:pt idx="1061">
                <c:v>77.778707258187637</c:v>
              </c:pt>
              <c:pt idx="1062">
                <c:v>78.275323055854116</c:v>
              </c:pt>
              <c:pt idx="1063">
                <c:v>68.131042004487455</c:v>
              </c:pt>
              <c:pt idx="1064">
                <c:v>77.505253824379153</c:v>
              </c:pt>
              <c:pt idx="1065">
                <c:v>78.622473327010624</c:v>
              </c:pt>
              <c:pt idx="1066">
                <c:v>78.330593638617927</c:v>
              </c:pt>
              <c:pt idx="1067">
                <c:v>75.235886165917265</c:v>
              </c:pt>
              <c:pt idx="1068">
                <c:v>76.413391619318901</c:v>
              </c:pt>
              <c:pt idx="1069">
                <c:v>78.668138643966046</c:v>
              </c:pt>
              <c:pt idx="1070">
                <c:v>78.017194913396096</c:v>
              </c:pt>
              <c:pt idx="1071">
                <c:v>78.020699825089082</c:v>
              </c:pt>
              <c:pt idx="1072">
                <c:v>78.183811491064148</c:v>
              </c:pt>
              <c:pt idx="1073">
                <c:v>78.513854079789098</c:v>
              </c:pt>
              <c:pt idx="1074">
                <c:v>78.060396916821304</c:v>
              </c:pt>
              <c:pt idx="1075">
                <c:v>78.193262886481122</c:v>
              </c:pt>
              <c:pt idx="1076">
                <c:v>78.222914096261448</c:v>
              </c:pt>
              <c:pt idx="1077">
                <c:v>78.301310580698384</c:v>
              </c:pt>
              <c:pt idx="1078">
                <c:v>78.327464315929177</c:v>
              </c:pt>
              <c:pt idx="1079">
                <c:v>78.460443407359264</c:v>
              </c:pt>
              <c:pt idx="1080">
                <c:v>78.484065932587498</c:v>
              </c:pt>
              <c:pt idx="1081">
                <c:v>78.341794145174134</c:v>
              </c:pt>
              <c:pt idx="1082">
                <c:v>78.20369541701173</c:v>
              </c:pt>
              <c:pt idx="1083">
                <c:v>78.684756818193023</c:v>
              </c:pt>
              <c:pt idx="1084">
                <c:v>78.306569371376924</c:v>
              </c:pt>
              <c:pt idx="1085">
                <c:v>78.401506487535414</c:v>
              </c:pt>
              <c:pt idx="1086">
                <c:v>78.284672059097531</c:v>
              </c:pt>
              <c:pt idx="1087">
                <c:v>78.053100438359579</c:v>
              </c:pt>
              <c:pt idx="1088">
                <c:v>78.2419296738002</c:v>
              </c:pt>
              <c:pt idx="1089">
                <c:v>78.443750326427946</c:v>
              </c:pt>
              <c:pt idx="1090">
                <c:v>78.438978341178682</c:v>
              </c:pt>
              <c:pt idx="1091">
                <c:v>78.384920056170444</c:v>
              </c:pt>
              <c:pt idx="1092">
                <c:v>78.069051014938751</c:v>
              </c:pt>
              <c:pt idx="1093">
                <c:v>78.385920240501648</c:v>
              </c:pt>
              <c:pt idx="1094">
                <c:v>78.394531583498448</c:v>
              </c:pt>
              <c:pt idx="1095">
                <c:v>78.061019072545463</c:v>
              </c:pt>
              <c:pt idx="1096">
                <c:v>78.187027388180852</c:v>
              </c:pt>
              <c:pt idx="1097">
                <c:v>78.235613362599139</c:v>
              </c:pt>
              <c:pt idx="1098">
                <c:v>78.345813154692181</c:v>
              </c:pt>
              <c:pt idx="1099">
                <c:v>78.183486845702788</c:v>
              </c:pt>
              <c:pt idx="1100">
                <c:v>78.08614410044909</c:v>
              </c:pt>
              <c:pt idx="1101">
                <c:v>78.355016977719529</c:v>
              </c:pt>
              <c:pt idx="1102">
                <c:v>78.207623780594304</c:v>
              </c:pt>
              <c:pt idx="1103">
                <c:v>78.459714814713081</c:v>
              </c:pt>
              <c:pt idx="1104">
                <c:v>78.540148942760752</c:v>
              </c:pt>
              <c:pt idx="1105">
                <c:v>78.303440001310904</c:v>
              </c:pt>
              <c:pt idx="1106">
                <c:v>78.109569339696478</c:v>
              </c:pt>
              <c:pt idx="1107">
                <c:v>78.321945070183659</c:v>
              </c:pt>
              <c:pt idx="1108">
                <c:v>78.301665416314464</c:v>
              </c:pt>
              <c:pt idx="1109">
                <c:v>73.602275538832856</c:v>
              </c:pt>
              <c:pt idx="1110">
                <c:v>73.764913242168873</c:v>
              </c:pt>
              <c:pt idx="1111">
                <c:v>72.560048072540738</c:v>
              </c:pt>
              <c:pt idx="1112">
                <c:v>74.577591343028288</c:v>
              </c:pt>
              <c:pt idx="1113">
                <c:v>74.283851620262965</c:v>
              </c:pt>
              <c:pt idx="1114">
                <c:v>74.058572608605175</c:v>
              </c:pt>
              <c:pt idx="1115">
                <c:v>73.849118018107461</c:v>
              </c:pt>
              <c:pt idx="1116">
                <c:v>74.87681209734545</c:v>
              </c:pt>
              <c:pt idx="1117">
                <c:v>74.229840892279697</c:v>
              </c:pt>
              <c:pt idx="1118">
                <c:v>74.130694699914073</c:v>
              </c:pt>
              <c:pt idx="1119">
                <c:v>64.222318755918849</c:v>
              </c:pt>
              <c:pt idx="1120">
                <c:v>74.403113554895285</c:v>
              </c:pt>
              <c:pt idx="1121">
                <c:v>72.392728610999484</c:v>
              </c:pt>
              <c:pt idx="1122">
                <c:v>73.811687009047304</c:v>
              </c:pt>
              <c:pt idx="1123">
                <c:v>73.759677005204409</c:v>
              </c:pt>
              <c:pt idx="1124">
                <c:v>73.206821697419571</c:v>
              </c:pt>
              <c:pt idx="1125">
                <c:v>74.188303215706398</c:v>
              </c:pt>
              <c:pt idx="1126">
                <c:v>73.458948918895246</c:v>
              </c:pt>
              <c:pt idx="1127">
                <c:v>74.168842112001016</c:v>
              </c:pt>
              <c:pt idx="1128">
                <c:v>74.153951002114084</c:v>
              </c:pt>
              <c:pt idx="1129">
                <c:v>73.187960365712499</c:v>
              </c:pt>
              <c:pt idx="1130">
                <c:v>74.202175479440086</c:v>
              </c:pt>
              <c:pt idx="1131">
                <c:v>73.93684584261176</c:v>
              </c:pt>
              <c:pt idx="1132">
                <c:v>73.767849168075799</c:v>
              </c:pt>
              <c:pt idx="1133">
                <c:v>73.904864201426804</c:v>
              </c:pt>
              <c:pt idx="1134">
                <c:v>74.717650984398304</c:v>
              </c:pt>
              <c:pt idx="1135">
                <c:v>74.244557515533799</c:v>
              </c:pt>
              <c:pt idx="1136">
                <c:v>74.797222324642064</c:v>
              </c:pt>
              <c:pt idx="1137">
                <c:v>73.821500870427982</c:v>
              </c:pt>
              <c:pt idx="1138">
                <c:v>73.968133655365094</c:v>
              </c:pt>
              <c:pt idx="1139">
                <c:v>73.118099127265751</c:v>
              </c:pt>
              <c:pt idx="1140">
                <c:v>74.147962359632174</c:v>
              </c:pt>
              <c:pt idx="1141">
                <c:v>75.144913102144869</c:v>
              </c:pt>
              <c:pt idx="1142">
                <c:v>75.002356834019153</c:v>
              </c:pt>
              <c:pt idx="1143">
                <c:v>77.555493785613322</c:v>
              </c:pt>
              <c:pt idx="1144">
                <c:v>74.699048574880862</c:v>
              </c:pt>
              <c:pt idx="1145">
                <c:v>73.061517699482522</c:v>
              </c:pt>
              <c:pt idx="1146">
                <c:v>73.161408236363386</c:v>
              </c:pt>
              <c:pt idx="1147">
                <c:v>72.929136508991249</c:v>
              </c:pt>
              <c:pt idx="1148">
                <c:v>70.719542125647223</c:v>
              </c:pt>
              <c:pt idx="1149">
                <c:v>72.292321983732833</c:v>
              </c:pt>
              <c:pt idx="1150">
                <c:v>74.643835381466801</c:v>
              </c:pt>
              <c:pt idx="1151">
                <c:v>70.471408814934989</c:v>
              </c:pt>
              <c:pt idx="1152">
                <c:v>68.793635934924183</c:v>
              </c:pt>
              <c:pt idx="1153">
                <c:v>70.952192912615743</c:v>
              </c:pt>
              <c:pt idx="1154">
                <c:v>70.428667918249246</c:v>
              </c:pt>
              <c:pt idx="1155">
                <c:v>68.757006035810775</c:v>
              </c:pt>
              <c:pt idx="1156">
                <c:v>70.853709141663884</c:v>
              </c:pt>
              <c:pt idx="1157">
                <c:v>71.165676178313788</c:v>
              </c:pt>
              <c:pt idx="1158">
                <c:v>71.173211855632246</c:v>
              </c:pt>
              <c:pt idx="1159">
                <c:v>71.381649298688956</c:v>
              </c:pt>
              <c:pt idx="1160">
                <c:v>70.796512493684688</c:v>
              </c:pt>
              <c:pt idx="1161">
                <c:v>71.359169701531243</c:v>
              </c:pt>
              <c:pt idx="1162">
                <c:v>70.456770937023336</c:v>
              </c:pt>
              <c:pt idx="1163">
                <c:v>70.245535864420489</c:v>
              </c:pt>
              <c:pt idx="1164">
                <c:v>70.968958554782375</c:v>
              </c:pt>
              <c:pt idx="1165">
                <c:v>70.624578272475006</c:v>
              </c:pt>
              <c:pt idx="1166">
                <c:v>70.954620446677694</c:v>
              </c:pt>
              <c:pt idx="1167">
                <c:v>70.748498456542876</c:v>
              </c:pt>
              <c:pt idx="1168">
                <c:v>71.018883983030776</c:v>
              </c:pt>
              <c:pt idx="1169">
                <c:v>71.026985973120858</c:v>
              </c:pt>
              <c:pt idx="1170">
                <c:v>70.965168167665581</c:v>
              </c:pt>
              <c:pt idx="1171">
                <c:v>69.837540744757035</c:v>
              </c:pt>
              <c:pt idx="1172">
                <c:v>73.777250308947899</c:v>
              </c:pt>
              <c:pt idx="1173">
                <c:v>73.580946563530929</c:v>
              </c:pt>
              <c:pt idx="1174">
                <c:v>70.803213532532212</c:v>
              </c:pt>
              <c:pt idx="1175">
                <c:v>72.888595209768411</c:v>
              </c:pt>
              <c:pt idx="1176">
                <c:v>73.335359103991564</c:v>
              </c:pt>
              <c:pt idx="1177">
                <c:v>73.045531263903001</c:v>
              </c:pt>
              <c:pt idx="1178">
                <c:v>72.329091183845946</c:v>
              </c:pt>
              <c:pt idx="1179">
                <c:v>72.512599156151055</c:v>
              </c:pt>
              <c:pt idx="1180">
                <c:v>73.213445955031375</c:v>
              </c:pt>
              <c:pt idx="1181">
                <c:v>73.239826973998333</c:v>
              </c:pt>
              <c:pt idx="1182">
                <c:v>73.954571867033948</c:v>
              </c:pt>
              <c:pt idx="1183">
                <c:v>74.013163859351721</c:v>
              </c:pt>
              <c:pt idx="1184">
                <c:v>73.848473017273676</c:v>
              </c:pt>
              <c:pt idx="1185">
                <c:v>74.168991580869772</c:v>
              </c:pt>
              <c:pt idx="1186">
                <c:v>73.740878700790375</c:v>
              </c:pt>
              <c:pt idx="1187">
                <c:v>72.72353105327916</c:v>
              </c:pt>
              <c:pt idx="1188">
                <c:v>72.182535971771486</c:v>
              </c:pt>
              <c:pt idx="1189">
                <c:v>74.995588119814371</c:v>
              </c:pt>
              <c:pt idx="1190">
                <c:v>74.918881991550549</c:v>
              </c:pt>
              <c:pt idx="1191">
                <c:v>72.877664398943423</c:v>
              </c:pt>
              <c:pt idx="1192">
                <c:v>72.800340400402888</c:v>
              </c:pt>
              <c:pt idx="1193">
                <c:v>70.757437324202812</c:v>
              </c:pt>
              <c:pt idx="1194">
                <c:v>70.62893522562706</c:v>
              </c:pt>
              <c:pt idx="1195">
                <c:v>67.538956336711664</c:v>
              </c:pt>
              <c:pt idx="1196">
                <c:v>71.145153951632324</c:v>
              </c:pt>
              <c:pt idx="1197">
                <c:v>70.973687127304601</c:v>
              </c:pt>
              <c:pt idx="1198">
                <c:v>70.612849878819048</c:v>
              </c:pt>
              <c:pt idx="1199">
                <c:v>70.807014551366322</c:v>
              </c:pt>
              <c:pt idx="1200">
                <c:v>70.491804642311394</c:v>
              </c:pt>
              <c:pt idx="1201">
                <c:v>71.299615972244624</c:v>
              </c:pt>
              <c:pt idx="1202">
                <c:v>70.49873849968516</c:v>
              </c:pt>
              <c:pt idx="1203">
                <c:v>70.841748742477279</c:v>
              </c:pt>
              <c:pt idx="1204">
                <c:v>70.095895843404293</c:v>
              </c:pt>
              <c:pt idx="1205">
                <c:v>70.343977454307321</c:v>
              </c:pt>
              <c:pt idx="1206">
                <c:v>70.594281562606284</c:v>
              </c:pt>
              <c:pt idx="1207">
                <c:v>68.709651828972497</c:v>
              </c:pt>
              <c:pt idx="1208">
                <c:v>70.443969465945997</c:v>
              </c:pt>
              <c:pt idx="1209">
                <c:v>70.662315847843416</c:v>
              </c:pt>
              <c:pt idx="1210">
                <c:v>70.658953391885575</c:v>
              </c:pt>
              <c:pt idx="1211">
                <c:v>70.636739909729556</c:v>
              </c:pt>
              <c:pt idx="1212">
                <c:v>70.467484911653983</c:v>
              </c:pt>
              <c:pt idx="1213">
                <c:v>71.055836660440079</c:v>
              </c:pt>
              <c:pt idx="1214">
                <c:v>70.366975277546345</c:v>
              </c:pt>
              <c:pt idx="1215">
                <c:v>70.686091367417845</c:v>
              </c:pt>
              <c:pt idx="1216">
                <c:v>71.013747909425987</c:v>
              </c:pt>
              <c:pt idx="1217">
                <c:v>71.326450394309788</c:v>
              </c:pt>
              <c:pt idx="1218">
                <c:v>71.227451576639737</c:v>
              </c:pt>
              <c:pt idx="1219">
                <c:v>71.261340700534149</c:v>
              </c:pt>
              <c:pt idx="1220">
                <c:v>71.415391047279641</c:v>
              </c:pt>
              <c:pt idx="1221">
                <c:v>70.834720146591053</c:v>
              </c:pt>
              <c:pt idx="1222">
                <c:v>71.292370951017574</c:v>
              </c:pt>
              <c:pt idx="1223">
                <c:v>70.762959573007066</c:v>
              </c:pt>
              <c:pt idx="1224">
                <c:v>70.678382381565342</c:v>
              </c:pt>
              <c:pt idx="1225">
                <c:v>70.68479969069358</c:v>
              </c:pt>
              <c:pt idx="1226">
                <c:v>71.018612601999735</c:v>
              </c:pt>
              <c:pt idx="1227">
                <c:v>71.081243604100905</c:v>
              </c:pt>
              <c:pt idx="1228">
                <c:v>71.235115750873945</c:v>
              </c:pt>
              <c:pt idx="1229">
                <c:v>72.861286435931063</c:v>
              </c:pt>
              <c:pt idx="1230">
                <c:v>73.171187461992105</c:v>
              </c:pt>
              <c:pt idx="1231">
                <c:v>73.790828426443312</c:v>
              </c:pt>
              <c:pt idx="1232">
                <c:v>73.119859489357296</c:v>
              </c:pt>
              <c:pt idx="1233">
                <c:v>73.052533928085111</c:v>
              </c:pt>
              <c:pt idx="1234">
                <c:v>73.531423744567377</c:v>
              </c:pt>
              <c:pt idx="1235">
                <c:v>73.478187621532129</c:v>
              </c:pt>
              <c:pt idx="1236">
                <c:v>73.226902894036698</c:v>
              </c:pt>
              <c:pt idx="1237">
                <c:v>73.513413021579225</c:v>
              </c:pt>
              <c:pt idx="1238">
                <c:v>73.882787199512194</c:v>
              </c:pt>
              <c:pt idx="1239">
                <c:v>73.174336371073537</c:v>
              </c:pt>
              <c:pt idx="1240">
                <c:v>73.9697324076444</c:v>
              </c:pt>
              <c:pt idx="1241">
                <c:v>73.32148127541673</c:v>
              </c:pt>
              <c:pt idx="1242">
                <c:v>71.442715946768203</c:v>
              </c:pt>
              <c:pt idx="1243">
                <c:v>73.931113110307706</c:v>
              </c:pt>
              <c:pt idx="1244">
                <c:v>73.709674775406441</c:v>
              </c:pt>
              <c:pt idx="1245">
                <c:v>72.865350324400922</c:v>
              </c:pt>
              <c:pt idx="1246">
                <c:v>74.639002399219649</c:v>
              </c:pt>
              <c:pt idx="1247">
                <c:v>73.6286564409845</c:v>
              </c:pt>
              <c:pt idx="1248">
                <c:v>73.604441066520536</c:v>
              </c:pt>
              <c:pt idx="1249">
                <c:v>74.237247058463851</c:v>
              </c:pt>
              <c:pt idx="1250">
                <c:v>70.853968247709076</c:v>
              </c:pt>
              <c:pt idx="1251">
                <c:v>73.198078218004298</c:v>
              </c:pt>
              <c:pt idx="1252">
                <c:v>73.419484711405829</c:v>
              </c:pt>
              <c:pt idx="1253">
                <c:v>73.583338483039526</c:v>
              </c:pt>
              <c:pt idx="1254">
                <c:v>66.593608524883479</c:v>
              </c:pt>
              <c:pt idx="1255">
                <c:v>74.805500793139359</c:v>
              </c:pt>
              <c:pt idx="1256">
                <c:v>74.689501200672382</c:v>
              </c:pt>
              <c:pt idx="1257">
                <c:v>74.551301396623998</c:v>
              </c:pt>
              <c:pt idx="1258">
                <c:v>74.742910865054185</c:v>
              </c:pt>
              <c:pt idx="1259">
                <c:v>74.785503925128964</c:v>
              </c:pt>
              <c:pt idx="1260">
                <c:v>75.106092860810676</c:v>
              </c:pt>
              <c:pt idx="1261">
                <c:v>75.129725939626397</c:v>
              </c:pt>
              <c:pt idx="1262">
                <c:v>74.580539828469313</c:v>
              </c:pt>
              <c:pt idx="1263">
                <c:v>75.007604909025403</c:v>
              </c:pt>
              <c:pt idx="1264">
                <c:v>75.033258937164845</c:v>
              </c:pt>
              <c:pt idx="1265">
                <c:v>75.554140370009478</c:v>
              </c:pt>
              <c:pt idx="1266">
                <c:v>75.550968066281825</c:v>
              </c:pt>
              <c:pt idx="1267">
                <c:v>75.338991134177448</c:v>
              </c:pt>
              <c:pt idx="1268">
                <c:v>75.409231067079006</c:v>
              </c:pt>
              <c:pt idx="1269">
                <c:v>75.372462303825728</c:v>
              </c:pt>
              <c:pt idx="1270">
                <c:v>75.685054436997376</c:v>
              </c:pt>
              <c:pt idx="1271">
                <c:v>75.104721459717936</c:v>
              </c:pt>
              <c:pt idx="1272">
                <c:v>75.570079243760375</c:v>
              </c:pt>
              <c:pt idx="1273">
                <c:v>76.07355995952301</c:v>
              </c:pt>
              <c:pt idx="1274">
                <c:v>75.23250505722298</c:v>
              </c:pt>
              <c:pt idx="1275">
                <c:v>75.584480818352645</c:v>
              </c:pt>
              <c:pt idx="1276">
                <c:v>75.713998592864627</c:v>
              </c:pt>
              <c:pt idx="1277">
                <c:v>75.241737750436116</c:v>
              </c:pt>
              <c:pt idx="1278">
                <c:v>75.572569300091246</c:v>
              </c:pt>
              <c:pt idx="1279">
                <c:v>74.930624161267303</c:v>
              </c:pt>
              <c:pt idx="1280">
                <c:v>75.494829854599104</c:v>
              </c:pt>
              <c:pt idx="1281">
                <c:v>75.140764259579299</c:v>
              </c:pt>
              <c:pt idx="1282">
                <c:v>75.312858232467974</c:v>
              </c:pt>
              <c:pt idx="1283">
                <c:v>75.091698250652115</c:v>
              </c:pt>
              <c:pt idx="1284">
                <c:v>75.419790019478341</c:v>
              </c:pt>
              <c:pt idx="1285">
                <c:v>75.428236416068415</c:v>
              </c:pt>
              <c:pt idx="1286">
                <c:v>75.084819599592123</c:v>
              </c:pt>
              <c:pt idx="1287">
                <c:v>75.330634987145586</c:v>
              </c:pt>
              <c:pt idx="1288">
                <c:v>75.305305775699793</c:v>
              </c:pt>
              <c:pt idx="1289">
                <c:v>75.408581675244534</c:v>
              </c:pt>
              <c:pt idx="1290">
                <c:v>75.648807666140911</c:v>
              </c:pt>
              <c:pt idx="1291">
                <c:v>75.415752464348103</c:v>
              </c:pt>
              <c:pt idx="1292">
                <c:v>75.584324685761274</c:v>
              </c:pt>
              <c:pt idx="1293">
                <c:v>75.496712698890434</c:v>
              </c:pt>
              <c:pt idx="1294">
                <c:v>75.594657611449961</c:v>
              </c:pt>
              <c:pt idx="1295">
                <c:v>74.563477090227579</c:v>
              </c:pt>
              <c:pt idx="1296">
                <c:v>75.089254230136333</c:v>
              </c:pt>
              <c:pt idx="1297">
                <c:v>74.813967360172924</c:v>
              </c:pt>
              <c:pt idx="1298">
                <c:v>75.219859514988045</c:v>
              </c:pt>
              <c:pt idx="1299">
                <c:v>75.634187680443617</c:v>
              </c:pt>
              <c:pt idx="1300">
                <c:v>74.921017778450008</c:v>
              </c:pt>
              <c:pt idx="1301">
                <c:v>75.087747497367943</c:v>
              </c:pt>
              <c:pt idx="1302">
                <c:v>75.428068840656081</c:v>
              </c:pt>
              <c:pt idx="1303">
                <c:v>75.330869876764282</c:v>
              </c:pt>
              <c:pt idx="1304">
                <c:v>75.425190872675557</c:v>
              </c:pt>
              <c:pt idx="1305">
                <c:v>75.158812246215916</c:v>
              </c:pt>
              <c:pt idx="1306">
                <c:v>75.269197246130233</c:v>
              </c:pt>
              <c:pt idx="1307">
                <c:v>75.452881397660931</c:v>
              </c:pt>
              <c:pt idx="1308">
                <c:v>75.207249495734303</c:v>
              </c:pt>
              <c:pt idx="1309">
                <c:v>75.252898034229133</c:v>
              </c:pt>
              <c:pt idx="1310">
                <c:v>75.56527427784097</c:v>
              </c:pt>
              <c:pt idx="1311">
                <c:v>75.131983186561357</c:v>
              </c:pt>
              <c:pt idx="1312">
                <c:v>75.475949362012599</c:v>
              </c:pt>
              <c:pt idx="1313">
                <c:v>75.649008595824171</c:v>
              </c:pt>
              <c:pt idx="1314">
                <c:v>75.135382755481132</c:v>
              </c:pt>
              <c:pt idx="1315">
                <c:v>75.268110654523539</c:v>
              </c:pt>
              <c:pt idx="1316">
                <c:v>75.304821793813602</c:v>
              </c:pt>
              <c:pt idx="1317">
                <c:v>70.297376362811008</c:v>
              </c:pt>
              <c:pt idx="1318">
                <c:v>70.246029112785479</c:v>
              </c:pt>
              <c:pt idx="1319">
                <c:v>70.301221932625268</c:v>
              </c:pt>
              <c:pt idx="1320">
                <c:v>70.14480935722888</c:v>
              </c:pt>
              <c:pt idx="1321">
                <c:v>70.344447165192705</c:v>
              </c:pt>
              <c:pt idx="1322">
                <c:v>70.572995786318543</c:v>
              </c:pt>
              <c:pt idx="1323">
                <c:v>70.266064670615407</c:v>
              </c:pt>
              <c:pt idx="1324">
                <c:v>70.278100391248984</c:v>
              </c:pt>
              <c:pt idx="1325">
                <c:v>70.239168718516311</c:v>
              </c:pt>
              <c:pt idx="1326">
                <c:v>70.117384048772223</c:v>
              </c:pt>
              <c:pt idx="1327">
                <c:v>70.063387149175128</c:v>
              </c:pt>
              <c:pt idx="1328">
                <c:v>70.480809668648007</c:v>
              </c:pt>
              <c:pt idx="1329">
                <c:v>70.717388326238549</c:v>
              </c:pt>
              <c:pt idx="1330">
                <c:v>70.776737655263048</c:v>
              </c:pt>
              <c:pt idx="1331">
                <c:v>70.222104076175</c:v>
              </c:pt>
              <c:pt idx="1332">
                <c:v>69.822490128560332</c:v>
              </c:pt>
              <c:pt idx="1333">
                <c:v>70.29597542747409</c:v>
              </c:pt>
              <c:pt idx="1334">
                <c:v>71.247983812558445</c:v>
              </c:pt>
              <c:pt idx="1335">
                <c:v>71.664082581062033</c:v>
              </c:pt>
              <c:pt idx="1336">
                <c:v>71.790347830470722</c:v>
              </c:pt>
              <c:pt idx="1337">
                <c:v>71.797981663708114</c:v>
              </c:pt>
              <c:pt idx="1338">
                <c:v>71.659801312190481</c:v>
              </c:pt>
              <c:pt idx="1339">
                <c:v>71.712625643293777</c:v>
              </c:pt>
              <c:pt idx="1340">
                <c:v>71.206814557921575</c:v>
              </c:pt>
              <c:pt idx="1341">
                <c:v>71.673456832875686</c:v>
              </c:pt>
              <c:pt idx="1342">
                <c:v>71.324798446835146</c:v>
              </c:pt>
              <c:pt idx="1343">
                <c:v>73.02144259913058</c:v>
              </c:pt>
              <c:pt idx="1344">
                <c:v>71.410910655017005</c:v>
              </c:pt>
              <c:pt idx="1345">
                <c:v>70.929492330621301</c:v>
              </c:pt>
              <c:pt idx="1346">
                <c:v>71.121034219752275</c:v>
              </c:pt>
              <c:pt idx="1347">
                <c:v>71.302449599626357</c:v>
              </c:pt>
              <c:pt idx="1348">
                <c:v>71.821953825638829</c:v>
              </c:pt>
              <c:pt idx="1349">
                <c:v>56.342539081898167</c:v>
              </c:pt>
              <c:pt idx="1350">
                <c:v>57.4741265222019</c:v>
              </c:pt>
              <c:pt idx="1351">
                <c:v>57.662568399914797</c:v>
              </c:pt>
              <c:pt idx="1352">
                <c:v>58.967192567733917</c:v>
              </c:pt>
              <c:pt idx="1353">
                <c:v>60.400715774270552</c:v>
              </c:pt>
              <c:pt idx="1354">
                <c:v>71.588018410181306</c:v>
              </c:pt>
              <c:pt idx="1355">
                <c:v>71.671058667630248</c:v>
              </c:pt>
              <c:pt idx="1356">
                <c:v>71.445117756438975</c:v>
              </c:pt>
              <c:pt idx="1357">
                <c:v>58.191946748490111</c:v>
              </c:pt>
              <c:pt idx="1358">
                <c:v>74.003567879268772</c:v>
              </c:pt>
              <c:pt idx="1359">
                <c:v>58.291303448174901</c:v>
              </c:pt>
              <c:pt idx="1360">
                <c:v>59.284710066506101</c:v>
              </c:pt>
              <c:pt idx="1361">
                <c:v>71.745118548166616</c:v>
              </c:pt>
              <c:pt idx="1362">
                <c:v>71.702588982286514</c:v>
              </c:pt>
              <c:pt idx="1363">
                <c:v>71.524286135923745</c:v>
              </c:pt>
              <c:pt idx="1364">
                <c:v>71.775129798833206</c:v>
              </c:pt>
              <c:pt idx="1365">
                <c:v>71.767475257023179</c:v>
              </c:pt>
              <c:pt idx="1366">
                <c:v>71.624128878777739</c:v>
              </c:pt>
              <c:pt idx="1367">
                <c:v>71.590192554473546</c:v>
              </c:pt>
              <c:pt idx="1368">
                <c:v>59.422663172489912</c:v>
              </c:pt>
              <c:pt idx="1369">
                <c:v>61.165931928363356</c:v>
              </c:pt>
              <c:pt idx="1370">
                <c:v>71.761585123629885</c:v>
              </c:pt>
              <c:pt idx="1371">
                <c:v>58.303516124291882</c:v>
              </c:pt>
              <c:pt idx="1372">
                <c:v>58.1890294055612</c:v>
              </c:pt>
              <c:pt idx="1373">
                <c:v>71.445072039260111</c:v>
              </c:pt>
              <c:pt idx="1374">
                <c:v>57.810346746356267</c:v>
              </c:pt>
              <c:pt idx="1375">
                <c:v>58.136450854177284</c:v>
              </c:pt>
              <c:pt idx="1376">
                <c:v>58.492520509836808</c:v>
              </c:pt>
              <c:pt idx="1377">
                <c:v>57.674956426880847</c:v>
              </c:pt>
              <c:pt idx="1378">
                <c:v>58.006036098318617</c:v>
              </c:pt>
              <c:pt idx="1379">
                <c:v>57.559743348184249</c:v>
              </c:pt>
              <c:pt idx="1380">
                <c:v>71.633233637676014</c:v>
              </c:pt>
              <c:pt idx="1381">
                <c:v>71.090565433016735</c:v>
              </c:pt>
              <c:pt idx="1382">
                <c:v>71.547642784372997</c:v>
              </c:pt>
              <c:pt idx="1383">
                <c:v>57.342300170381463</c:v>
              </c:pt>
              <c:pt idx="1384">
                <c:v>58.975756490309102</c:v>
              </c:pt>
              <c:pt idx="1385">
                <c:v>58.44402242026527</c:v>
              </c:pt>
              <c:pt idx="1386">
                <c:v>57.105224908600071</c:v>
              </c:pt>
              <c:pt idx="1387">
                <c:v>70.433050920569798</c:v>
              </c:pt>
              <c:pt idx="1388">
                <c:v>65.680764235313561</c:v>
              </c:pt>
              <c:pt idx="1389">
                <c:v>65.775488940012451</c:v>
              </c:pt>
              <c:pt idx="1390">
                <c:v>70.113841975647574</c:v>
              </c:pt>
              <c:pt idx="1391">
                <c:v>70.724540910116517</c:v>
              </c:pt>
              <c:pt idx="1392">
                <c:v>70.522642532221127</c:v>
              </c:pt>
            </c:numLit>
          </c:xVal>
          <c:yVal>
            <c:numLit>
              <c:formatCode>General</c:formatCode>
              <c:ptCount val="1393"/>
              <c:pt idx="0">
                <c:v>0.22848549859509501</c:v>
              </c:pt>
              <c:pt idx="1">
                <c:v>0.21864742066114401</c:v>
              </c:pt>
              <c:pt idx="2">
                <c:v>0.20308381683865301</c:v>
              </c:pt>
              <c:pt idx="3">
                <c:v>0.22058219126497899</c:v>
              </c:pt>
              <c:pt idx="4">
                <c:v>0.21552430037088799</c:v>
              </c:pt>
              <c:pt idx="5">
                <c:v>0.198528131050317</c:v>
              </c:pt>
              <c:pt idx="6">
                <c:v>0.22844658498277701</c:v>
              </c:pt>
              <c:pt idx="7">
                <c:v>0.20125066763892899</c:v>
              </c:pt>
              <c:pt idx="8">
                <c:v>0.210003537359612</c:v>
              </c:pt>
              <c:pt idx="9">
                <c:v>0.21250718485202</c:v>
              </c:pt>
              <c:pt idx="10">
                <c:v>0.20325198848186399</c:v>
              </c:pt>
              <c:pt idx="11">
                <c:v>0.192528937448389</c:v>
              </c:pt>
              <c:pt idx="12">
                <c:v>0.202038944538496</c:v>
              </c:pt>
              <c:pt idx="13">
                <c:v>0.194907363070463</c:v>
              </c:pt>
              <c:pt idx="14">
                <c:v>0.202680091329141</c:v>
              </c:pt>
              <c:pt idx="15">
                <c:v>0.16322642950444399</c:v>
              </c:pt>
              <c:pt idx="16">
                <c:v>0.203511268770589</c:v>
              </c:pt>
              <c:pt idx="17">
                <c:v>0.160350269493477</c:v>
              </c:pt>
              <c:pt idx="18">
                <c:v>0.180494083290901</c:v>
              </c:pt>
              <c:pt idx="19">
                <c:v>0.206589122950562</c:v>
              </c:pt>
              <c:pt idx="20">
                <c:v>0.16724730672892099</c:v>
              </c:pt>
              <c:pt idx="21">
                <c:v>0.18784930252972201</c:v>
              </c:pt>
              <c:pt idx="22">
                <c:v>0.16609620015444601</c:v>
              </c:pt>
              <c:pt idx="23">
                <c:v>0.16704256383548299</c:v>
              </c:pt>
              <c:pt idx="24">
                <c:v>0.15767945692951801</c:v>
              </c:pt>
              <c:pt idx="25">
                <c:v>0.185537545398863</c:v>
              </c:pt>
              <c:pt idx="26">
                <c:v>0.14853871018177101</c:v>
              </c:pt>
              <c:pt idx="27">
                <c:v>0.16141179408296399</c:v>
              </c:pt>
              <c:pt idx="28">
                <c:v>0.170518178078575</c:v>
              </c:pt>
              <c:pt idx="29">
                <c:v>0.196231252861406</c:v>
              </c:pt>
              <c:pt idx="30">
                <c:v>0.17182971168507599</c:v>
              </c:pt>
              <c:pt idx="31">
                <c:v>0.183248134820402</c:v>
              </c:pt>
              <c:pt idx="32">
                <c:v>0.17700952612368701</c:v>
              </c:pt>
              <c:pt idx="33">
                <c:v>0.15689504546793001</c:v>
              </c:pt>
              <c:pt idx="34">
                <c:v>0.188359195010978</c:v>
              </c:pt>
              <c:pt idx="35">
                <c:v>0.15556602871970801</c:v>
              </c:pt>
              <c:pt idx="36">
                <c:v>0.14458331152788101</c:v>
              </c:pt>
              <c:pt idx="37">
                <c:v>0.20530313800595901</c:v>
              </c:pt>
              <c:pt idx="38">
                <c:v>0.18151794650939301</c:v>
              </c:pt>
              <c:pt idx="39">
                <c:v>0.15111061251761701</c:v>
              </c:pt>
              <c:pt idx="40">
                <c:v>0.14459829771447499</c:v>
              </c:pt>
              <c:pt idx="41">
                <c:v>0.17275806569663801</c:v>
              </c:pt>
              <c:pt idx="42">
                <c:v>0.16205685062019101</c:v>
              </c:pt>
              <c:pt idx="43">
                <c:v>0.19278706593645001</c:v>
              </c:pt>
              <c:pt idx="44">
                <c:v>0.155899050426866</c:v>
              </c:pt>
              <c:pt idx="45">
                <c:v>0.14972204954787999</c:v>
              </c:pt>
              <c:pt idx="46">
                <c:v>0.19914040021839099</c:v>
              </c:pt>
              <c:pt idx="47">
                <c:v>0.15288319798974301</c:v>
              </c:pt>
              <c:pt idx="48">
                <c:v>0.17644424322662999</c:v>
              </c:pt>
              <c:pt idx="49">
                <c:v>0.21239732035523601</c:v>
              </c:pt>
              <c:pt idx="50">
                <c:v>0.214857418417045</c:v>
              </c:pt>
              <c:pt idx="51">
                <c:v>0.23613896759556699</c:v>
              </c:pt>
              <c:pt idx="52">
                <c:v>0.11715327614601</c:v>
              </c:pt>
              <c:pt idx="53">
                <c:v>0.189270331507639</c:v>
              </c:pt>
              <c:pt idx="54">
                <c:v>0.19631040176516101</c:v>
              </c:pt>
              <c:pt idx="55">
                <c:v>0.18734471269043099</c:v>
              </c:pt>
              <c:pt idx="56">
                <c:v>0.20218049616373901</c:v>
              </c:pt>
              <c:pt idx="57">
                <c:v>0.170809459502759</c:v>
              </c:pt>
              <c:pt idx="58">
                <c:v>0.19075030814764099</c:v>
              </c:pt>
              <c:pt idx="59">
                <c:v>0.27085861837414199</c:v>
              </c:pt>
              <c:pt idx="60">
                <c:v>0.174545987022409</c:v>
              </c:pt>
              <c:pt idx="61">
                <c:v>0.185890549086769</c:v>
              </c:pt>
              <c:pt idx="62">
                <c:v>0.17915297040980299</c:v>
              </c:pt>
              <c:pt idx="63">
                <c:v>0.18551266366243699</c:v>
              </c:pt>
              <c:pt idx="64">
                <c:v>0.198149868035984</c:v>
              </c:pt>
              <c:pt idx="65">
                <c:v>0.182204712079332</c:v>
              </c:pt>
              <c:pt idx="66">
                <c:v>0.20733866227553999</c:v>
              </c:pt>
              <c:pt idx="67">
                <c:v>0.190034247857748</c:v>
              </c:pt>
              <c:pt idx="68">
                <c:v>0.18596067135906999</c:v>
              </c:pt>
              <c:pt idx="69">
                <c:v>0.203083108613721</c:v>
              </c:pt>
              <c:pt idx="70">
                <c:v>0.106746503114668</c:v>
              </c:pt>
              <c:pt idx="71">
                <c:v>0.186444614864444</c:v>
              </c:pt>
              <c:pt idx="72">
                <c:v>0.109090932411608</c:v>
              </c:pt>
              <c:pt idx="73">
                <c:v>0.216684179507943</c:v>
              </c:pt>
              <c:pt idx="74">
                <c:v>0.10955940891975</c:v>
              </c:pt>
              <c:pt idx="75">
                <c:v>0.106758309913739</c:v>
              </c:pt>
              <c:pt idx="76">
                <c:v>0.113846067611614</c:v>
              </c:pt>
              <c:pt idx="77">
                <c:v>9.7867696965593803E-2</c:v>
              </c:pt>
              <c:pt idx="78">
                <c:v>0.104141733666169</c:v>
              </c:pt>
              <c:pt idx="79">
                <c:v>0.14937966088811899</c:v>
              </c:pt>
              <c:pt idx="80">
                <c:v>0.104322435466388</c:v>
              </c:pt>
              <c:pt idx="81">
                <c:v>0.234275638699175</c:v>
              </c:pt>
              <c:pt idx="82">
                <c:v>9.9618556940064606E-2</c:v>
              </c:pt>
              <c:pt idx="83">
                <c:v>0.12703939054173999</c:v>
              </c:pt>
              <c:pt idx="84">
                <c:v>0.25098827300003701</c:v>
              </c:pt>
              <c:pt idx="85">
                <c:v>0.11225802876937099</c:v>
              </c:pt>
              <c:pt idx="86">
                <c:v>0.110035616404855</c:v>
              </c:pt>
              <c:pt idx="87">
                <c:v>0.11383874789014201</c:v>
              </c:pt>
              <c:pt idx="88">
                <c:v>0.14751668649576599</c:v>
              </c:pt>
              <c:pt idx="89">
                <c:v>0.107004251374913</c:v>
              </c:pt>
              <c:pt idx="90">
                <c:v>0.107506162533658</c:v>
              </c:pt>
              <c:pt idx="91">
                <c:v>0.101818230680047</c:v>
              </c:pt>
              <c:pt idx="92">
                <c:v>0.14807241343421501</c:v>
              </c:pt>
              <c:pt idx="93">
                <c:v>0.156343524640077</c:v>
              </c:pt>
              <c:pt idx="94">
                <c:v>0.21693410604743399</c:v>
              </c:pt>
              <c:pt idx="95">
                <c:v>0.10301010557672099</c:v>
              </c:pt>
              <c:pt idx="96">
                <c:v>0.10860666219510599</c:v>
              </c:pt>
              <c:pt idx="97">
                <c:v>0.108964623447181</c:v>
              </c:pt>
              <c:pt idx="98">
                <c:v>0.13435169448355699</c:v>
              </c:pt>
              <c:pt idx="99">
                <c:v>0.111471151967608</c:v>
              </c:pt>
              <c:pt idx="100">
                <c:v>9.8599695861868494E-2</c:v>
              </c:pt>
              <c:pt idx="101">
                <c:v>0.190963219700586</c:v>
              </c:pt>
              <c:pt idx="102">
                <c:v>0.20333383756975201</c:v>
              </c:pt>
              <c:pt idx="103">
                <c:v>9.3459776682943196E-2</c:v>
              </c:pt>
              <c:pt idx="104">
                <c:v>0.105016022656802</c:v>
              </c:pt>
              <c:pt idx="105">
                <c:v>0.20418729360204199</c:v>
              </c:pt>
              <c:pt idx="106">
                <c:v>0.247902808685248</c:v>
              </c:pt>
              <c:pt idx="107">
                <c:v>0.10448673580154599</c:v>
              </c:pt>
              <c:pt idx="108">
                <c:v>0.107890462537042</c:v>
              </c:pt>
              <c:pt idx="109">
                <c:v>0.10586479044215</c:v>
              </c:pt>
              <c:pt idx="110">
                <c:v>0.117687344992884</c:v>
              </c:pt>
              <c:pt idx="111">
                <c:v>0.107880685473176</c:v>
              </c:pt>
              <c:pt idx="112">
                <c:v>0.10429734983179501</c:v>
              </c:pt>
              <c:pt idx="113">
                <c:v>9.2871687481529894E-2</c:v>
              </c:pt>
              <c:pt idx="114">
                <c:v>0.13568800721476601</c:v>
              </c:pt>
              <c:pt idx="115">
                <c:v>0.25830074233357397</c:v>
              </c:pt>
              <c:pt idx="116">
                <c:v>0.102851481337075</c:v>
              </c:pt>
              <c:pt idx="117">
                <c:v>0.14792846143316801</c:v>
              </c:pt>
              <c:pt idx="118">
                <c:v>0.18604749010678601</c:v>
              </c:pt>
              <c:pt idx="119">
                <c:v>0.155884888970001</c:v>
              </c:pt>
              <c:pt idx="120">
                <c:v>0.15022431541573</c:v>
              </c:pt>
              <c:pt idx="121">
                <c:v>0.105315168621407</c:v>
              </c:pt>
              <c:pt idx="122">
                <c:v>0.112061821124868</c:v>
              </c:pt>
              <c:pt idx="123">
                <c:v>0.100096948806719</c:v>
              </c:pt>
              <c:pt idx="124">
                <c:v>0.23372072803462601</c:v>
              </c:pt>
              <c:pt idx="125">
                <c:v>0.107749666531876</c:v>
              </c:pt>
              <c:pt idx="126">
                <c:v>0.106194363438557</c:v>
              </c:pt>
              <c:pt idx="127">
                <c:v>0.150077428114889</c:v>
              </c:pt>
              <c:pt idx="128">
                <c:v>0.12691101442293001</c:v>
              </c:pt>
              <c:pt idx="129">
                <c:v>0.14583635119566299</c:v>
              </c:pt>
              <c:pt idx="130">
                <c:v>0.11697328014047099</c:v>
              </c:pt>
              <c:pt idx="131">
                <c:v>0.124427305422776</c:v>
              </c:pt>
              <c:pt idx="132">
                <c:v>9.9988229838277098E-2</c:v>
              </c:pt>
              <c:pt idx="133">
                <c:v>0.105876897846262</c:v>
              </c:pt>
              <c:pt idx="134">
                <c:v>9.8396196103154504E-2</c:v>
              </c:pt>
              <c:pt idx="135">
                <c:v>0.108334277529212</c:v>
              </c:pt>
              <c:pt idx="136">
                <c:v>0.10455450782700799</c:v>
              </c:pt>
              <c:pt idx="137">
                <c:v>0.109128311837213</c:v>
              </c:pt>
              <c:pt idx="138">
                <c:v>0.101016424497424</c:v>
              </c:pt>
              <c:pt idx="139">
                <c:v>0.108311207225599</c:v>
              </c:pt>
              <c:pt idx="140">
                <c:v>0.106554913870497</c:v>
              </c:pt>
              <c:pt idx="141">
                <c:v>9.7348269214289698E-2</c:v>
              </c:pt>
              <c:pt idx="142">
                <c:v>9.6537613526184493E-2</c:v>
              </c:pt>
              <c:pt idx="143">
                <c:v>0.10425521627643999</c:v>
              </c:pt>
              <c:pt idx="144">
                <c:v>0.106217125393196</c:v>
              </c:pt>
              <c:pt idx="145">
                <c:v>0.10610941178915601</c:v>
              </c:pt>
              <c:pt idx="146">
                <c:v>0.104194341496751</c:v>
              </c:pt>
              <c:pt idx="147">
                <c:v>9.8758958813571607E-2</c:v>
              </c:pt>
              <c:pt idx="148">
                <c:v>0.103303239602859</c:v>
              </c:pt>
              <c:pt idx="149">
                <c:v>9.8846560264993402E-2</c:v>
              </c:pt>
              <c:pt idx="150">
                <c:v>0.109334575499616</c:v>
              </c:pt>
              <c:pt idx="151">
                <c:v>0.103053393882606</c:v>
              </c:pt>
              <c:pt idx="152">
                <c:v>0.11171509004897601</c:v>
              </c:pt>
              <c:pt idx="153">
                <c:v>0.110903931578563</c:v>
              </c:pt>
              <c:pt idx="154">
                <c:v>0.10452702703717601</c:v>
              </c:pt>
              <c:pt idx="155">
                <c:v>0.106084922655757</c:v>
              </c:pt>
              <c:pt idx="156">
                <c:v>0.104451012428237</c:v>
              </c:pt>
              <c:pt idx="157">
                <c:v>0.105458872457711</c:v>
              </c:pt>
              <c:pt idx="158">
                <c:v>0.114088952884488</c:v>
              </c:pt>
              <c:pt idx="159">
                <c:v>0.106861021958001</c:v>
              </c:pt>
              <c:pt idx="160">
                <c:v>0.11272480832634001</c:v>
              </c:pt>
              <c:pt idx="161">
                <c:v>0.10603526895885999</c:v>
              </c:pt>
              <c:pt idx="162">
                <c:v>0.10133643040238501</c:v>
              </c:pt>
              <c:pt idx="163">
                <c:v>0.10415799547820299</c:v>
              </c:pt>
              <c:pt idx="164">
                <c:v>0.100123130924673</c:v>
              </c:pt>
              <c:pt idx="165">
                <c:v>0.10922087693937001</c:v>
              </c:pt>
              <c:pt idx="166">
                <c:v>9.8423537309600906E-2</c:v>
              </c:pt>
              <c:pt idx="167">
                <c:v>0.25236395933402</c:v>
              </c:pt>
              <c:pt idx="168">
                <c:v>0.262343247482548</c:v>
              </c:pt>
              <c:pt idx="169">
                <c:v>0.24333256244892101</c:v>
              </c:pt>
              <c:pt idx="170">
                <c:v>0.35641563311017899</c:v>
              </c:pt>
              <c:pt idx="171">
                <c:v>0.24469932845626399</c:v>
              </c:pt>
              <c:pt idx="172">
                <c:v>0.24310551677713199</c:v>
              </c:pt>
              <c:pt idx="173">
                <c:v>0.32363830387956199</c:v>
              </c:pt>
              <c:pt idx="174">
                <c:v>0.25877261153966702</c:v>
              </c:pt>
              <c:pt idx="175">
                <c:v>0.39958719928900599</c:v>
              </c:pt>
              <c:pt idx="176">
                <c:v>0.30356841149103397</c:v>
              </c:pt>
              <c:pt idx="177">
                <c:v>0.24859276374609099</c:v>
              </c:pt>
              <c:pt idx="178">
                <c:v>0.33371558871908902</c:v>
              </c:pt>
              <c:pt idx="179">
                <c:v>0.273632920301975</c:v>
              </c:pt>
              <c:pt idx="180">
                <c:v>0.14452256986365999</c:v>
              </c:pt>
              <c:pt idx="181">
                <c:v>0.13896618809710401</c:v>
              </c:pt>
              <c:pt idx="182">
                <c:v>0.14188297873994801</c:v>
              </c:pt>
              <c:pt idx="183">
                <c:v>0.135606978773474</c:v>
              </c:pt>
              <c:pt idx="184">
                <c:v>0.1417443436121</c:v>
              </c:pt>
              <c:pt idx="185">
                <c:v>0.13264638998446199</c:v>
              </c:pt>
              <c:pt idx="186">
                <c:v>0.14283605820211601</c:v>
              </c:pt>
              <c:pt idx="187">
                <c:v>0.133999515958279</c:v>
              </c:pt>
              <c:pt idx="188">
                <c:v>0.13735741582477201</c:v>
              </c:pt>
              <c:pt idx="189">
                <c:v>0.139494891623512</c:v>
              </c:pt>
              <c:pt idx="190">
                <c:v>0.143529567168554</c:v>
              </c:pt>
              <c:pt idx="191">
                <c:v>0.14512958012392399</c:v>
              </c:pt>
              <c:pt idx="192">
                <c:v>0.148057876897457</c:v>
              </c:pt>
              <c:pt idx="193">
                <c:v>0.14277290621723601</c:v>
              </c:pt>
              <c:pt idx="194">
                <c:v>0.14137512597200499</c:v>
              </c:pt>
              <c:pt idx="195">
                <c:v>0.136147290082242</c:v>
              </c:pt>
              <c:pt idx="196">
                <c:v>0.138286504919404</c:v>
              </c:pt>
              <c:pt idx="197">
                <c:v>0.138039594155485</c:v>
              </c:pt>
              <c:pt idx="198">
                <c:v>0.136122757914867</c:v>
              </c:pt>
              <c:pt idx="199">
                <c:v>0.14762517436025099</c:v>
              </c:pt>
              <c:pt idx="200">
                <c:v>0.14640648853586</c:v>
              </c:pt>
              <c:pt idx="201">
                <c:v>0.14171327412496701</c:v>
              </c:pt>
              <c:pt idx="202">
                <c:v>0.14547858186037901</c:v>
              </c:pt>
              <c:pt idx="203">
                <c:v>0.140155144265939</c:v>
              </c:pt>
              <c:pt idx="204">
                <c:v>0.13778927982657399</c:v>
              </c:pt>
              <c:pt idx="205">
                <c:v>0.13563791355232199</c:v>
              </c:pt>
              <c:pt idx="206">
                <c:v>0.137346203334726</c:v>
              </c:pt>
              <c:pt idx="207">
                <c:v>0.13534234023782099</c:v>
              </c:pt>
              <c:pt idx="208">
                <c:v>0.14102127979121601</c:v>
              </c:pt>
              <c:pt idx="209">
                <c:v>0.14664629101184201</c:v>
              </c:pt>
              <c:pt idx="210">
                <c:v>0.13266898381034101</c:v>
              </c:pt>
              <c:pt idx="211">
                <c:v>0.145254525167622</c:v>
              </c:pt>
              <c:pt idx="212">
                <c:v>0.13832316465171399</c:v>
              </c:pt>
              <c:pt idx="213">
                <c:v>0.148948960844487</c:v>
              </c:pt>
              <c:pt idx="214">
                <c:v>0.13349098208034599</c:v>
              </c:pt>
              <c:pt idx="215">
                <c:v>0.13672183281900699</c:v>
              </c:pt>
              <c:pt idx="216">
                <c:v>0.14334525881904001</c:v>
              </c:pt>
              <c:pt idx="217">
                <c:v>0.13935994863918999</c:v>
              </c:pt>
              <c:pt idx="218">
                <c:v>0.131242256481965</c:v>
              </c:pt>
              <c:pt idx="219">
                <c:v>0.13185514725365499</c:v>
              </c:pt>
              <c:pt idx="220">
                <c:v>0.13394761414853801</c:v>
              </c:pt>
              <c:pt idx="221">
                <c:v>0.133074357040498</c:v>
              </c:pt>
              <c:pt idx="222">
                <c:v>0.136119315984465</c:v>
              </c:pt>
              <c:pt idx="223">
                <c:v>0.145466003535664</c:v>
              </c:pt>
              <c:pt idx="224">
                <c:v>0.13963329722281201</c:v>
              </c:pt>
              <c:pt idx="225">
                <c:v>0.13070601774922799</c:v>
              </c:pt>
              <c:pt idx="226">
                <c:v>0.143586581113572</c:v>
              </c:pt>
              <c:pt idx="227">
                <c:v>0.14877774284591899</c:v>
              </c:pt>
              <c:pt idx="228">
                <c:v>0.136494091484583</c:v>
              </c:pt>
              <c:pt idx="229">
                <c:v>0.13852396234290101</c:v>
              </c:pt>
              <c:pt idx="230">
                <c:v>0.12858633062230401</c:v>
              </c:pt>
              <c:pt idx="231">
                <c:v>0.143253226755651</c:v>
              </c:pt>
              <c:pt idx="232">
                <c:v>0.139309940466291</c:v>
              </c:pt>
              <c:pt idx="233">
                <c:v>0.13499192682340799</c:v>
              </c:pt>
              <c:pt idx="234">
                <c:v>0.13415992770003099</c:v>
              </c:pt>
              <c:pt idx="235">
                <c:v>0.130536187599788</c:v>
              </c:pt>
              <c:pt idx="236">
                <c:v>0.14374628712655901</c:v>
              </c:pt>
              <c:pt idx="237">
                <c:v>0.14378632242938999</c:v>
              </c:pt>
              <c:pt idx="238">
                <c:v>0.152002058182787</c:v>
              </c:pt>
              <c:pt idx="239">
                <c:v>0.132875134788487</c:v>
              </c:pt>
              <c:pt idx="240">
                <c:v>0.147856738599731</c:v>
              </c:pt>
              <c:pt idx="241">
                <c:v>0.13056000920002001</c:v>
              </c:pt>
              <c:pt idx="242">
                <c:v>0.142505687675684</c:v>
              </c:pt>
              <c:pt idx="243">
                <c:v>0.130259411117748</c:v>
              </c:pt>
              <c:pt idx="244">
                <c:v>0.13966275962902</c:v>
              </c:pt>
              <c:pt idx="245">
                <c:v>0.14856907393066901</c:v>
              </c:pt>
              <c:pt idx="246">
                <c:v>0.147393167455042</c:v>
              </c:pt>
              <c:pt idx="247">
                <c:v>0.135417218971606</c:v>
              </c:pt>
              <c:pt idx="248">
                <c:v>0.129785035538309</c:v>
              </c:pt>
              <c:pt idx="249">
                <c:v>0.13790214423818101</c:v>
              </c:pt>
              <c:pt idx="250">
                <c:v>0.13068691564136001</c:v>
              </c:pt>
              <c:pt idx="251">
                <c:v>0.14220999888900401</c:v>
              </c:pt>
              <c:pt idx="252">
                <c:v>0.13776997434131499</c:v>
              </c:pt>
              <c:pt idx="253">
                <c:v>0.134731630627315</c:v>
              </c:pt>
              <c:pt idx="254">
                <c:v>0.14489346194264099</c:v>
              </c:pt>
              <c:pt idx="255">
                <c:v>0.14281263530289201</c:v>
              </c:pt>
              <c:pt idx="256">
                <c:v>0.13824590050077101</c:v>
              </c:pt>
              <c:pt idx="257">
                <c:v>0.13238389584860699</c:v>
              </c:pt>
              <c:pt idx="258">
                <c:v>0.134567889134935</c:v>
              </c:pt>
              <c:pt idx="259">
                <c:v>0.13460421063296399</c:v>
              </c:pt>
              <c:pt idx="260">
                <c:v>0.13768546172175</c:v>
              </c:pt>
              <c:pt idx="261">
                <c:v>0.13538075971049901</c:v>
              </c:pt>
              <c:pt idx="262">
                <c:v>0.127686884476296</c:v>
              </c:pt>
              <c:pt idx="263">
                <c:v>0.126383344123848</c:v>
              </c:pt>
              <c:pt idx="264">
                <c:v>0.13956745184679101</c:v>
              </c:pt>
              <c:pt idx="265">
                <c:v>0.135976848760821</c:v>
              </c:pt>
              <c:pt idx="266">
                <c:v>0.13734788672964601</c:v>
              </c:pt>
              <c:pt idx="267">
                <c:v>0.13702217831911701</c:v>
              </c:pt>
              <c:pt idx="268">
                <c:v>0.147467888833725</c:v>
              </c:pt>
              <c:pt idx="269">
                <c:v>0.13588374083596499</c:v>
              </c:pt>
              <c:pt idx="270">
                <c:v>0.138138320673413</c:v>
              </c:pt>
              <c:pt idx="271">
                <c:v>0.13813001902775801</c:v>
              </c:pt>
              <c:pt idx="272">
                <c:v>0.13801895994459101</c:v>
              </c:pt>
              <c:pt idx="273">
                <c:v>0.14018278805951301</c:v>
              </c:pt>
              <c:pt idx="274">
                <c:v>0.14236651157168101</c:v>
              </c:pt>
              <c:pt idx="275">
                <c:v>0.13502000860854799</c:v>
              </c:pt>
              <c:pt idx="276">
                <c:v>0.13341808931491</c:v>
              </c:pt>
              <c:pt idx="277">
                <c:v>0.13433541173226399</c:v>
              </c:pt>
              <c:pt idx="278">
                <c:v>0.148028980828288</c:v>
              </c:pt>
              <c:pt idx="279">
                <c:v>0.14806007242639299</c:v>
              </c:pt>
              <c:pt idx="280">
                <c:v>0.14892429401219101</c:v>
              </c:pt>
              <c:pt idx="281">
                <c:v>0.139567583241898</c:v>
              </c:pt>
              <c:pt idx="282">
                <c:v>0.144469654361633</c:v>
              </c:pt>
              <c:pt idx="283">
                <c:v>0.145976393204127</c:v>
              </c:pt>
              <c:pt idx="284">
                <c:v>0.14564603632943801</c:v>
              </c:pt>
              <c:pt idx="285">
                <c:v>0.133939315490917</c:v>
              </c:pt>
              <c:pt idx="286">
                <c:v>0.135853773049745</c:v>
              </c:pt>
              <c:pt idx="287">
                <c:v>0.1376447312571</c:v>
              </c:pt>
              <c:pt idx="288">
                <c:v>0.14207786215241899</c:v>
              </c:pt>
              <c:pt idx="289">
                <c:v>0.13632139248375</c:v>
              </c:pt>
              <c:pt idx="290">
                <c:v>0.14122791439459201</c:v>
              </c:pt>
              <c:pt idx="291">
                <c:v>0.141331251955883</c:v>
              </c:pt>
              <c:pt idx="292">
                <c:v>0.13671197480219699</c:v>
              </c:pt>
              <c:pt idx="293">
                <c:v>0.13688184696131001</c:v>
              </c:pt>
              <c:pt idx="294">
                <c:v>0.135542947188869</c:v>
              </c:pt>
              <c:pt idx="295">
                <c:v>0.14579034757902901</c:v>
              </c:pt>
              <c:pt idx="296">
                <c:v>0.14405917966527301</c:v>
              </c:pt>
              <c:pt idx="297">
                <c:v>0.143109720315126</c:v>
              </c:pt>
              <c:pt idx="298">
                <c:v>0.14885568638046501</c:v>
              </c:pt>
              <c:pt idx="299">
                <c:v>0.138426469745248</c:v>
              </c:pt>
              <c:pt idx="300">
                <c:v>0.14001181609787</c:v>
              </c:pt>
              <c:pt idx="301">
                <c:v>0.13801011700795399</c:v>
              </c:pt>
              <c:pt idx="302">
                <c:v>0.143169206606477</c:v>
              </c:pt>
              <c:pt idx="303">
                <c:v>0.14234945843478999</c:v>
              </c:pt>
              <c:pt idx="304">
                <c:v>0.14158916123083801</c:v>
              </c:pt>
              <c:pt idx="305">
                <c:v>0.135098399039843</c:v>
              </c:pt>
              <c:pt idx="306">
                <c:v>0.131998745636392</c:v>
              </c:pt>
              <c:pt idx="307">
                <c:v>0.136174701222572</c:v>
              </c:pt>
              <c:pt idx="308">
                <c:v>0.13397688942472799</c:v>
              </c:pt>
              <c:pt idx="309">
                <c:v>0.137191440077368</c:v>
              </c:pt>
              <c:pt idx="310">
                <c:v>0.14740628478510501</c:v>
              </c:pt>
              <c:pt idx="311">
                <c:v>0.13287414204510301</c:v>
              </c:pt>
              <c:pt idx="312">
                <c:v>0.14287526249550001</c:v>
              </c:pt>
              <c:pt idx="313">
                <c:v>0.14575818690825201</c:v>
              </c:pt>
              <c:pt idx="314">
                <c:v>0.141966064649167</c:v>
              </c:pt>
              <c:pt idx="315">
                <c:v>0.143604477151835</c:v>
              </c:pt>
              <c:pt idx="316">
                <c:v>0.13469269125705399</c:v>
              </c:pt>
              <c:pt idx="317">
                <c:v>0.13379679481717599</c:v>
              </c:pt>
              <c:pt idx="318">
                <c:v>0.145307273924558</c:v>
              </c:pt>
              <c:pt idx="319">
                <c:v>0.13409795078547301</c:v>
              </c:pt>
              <c:pt idx="320">
                <c:v>0.147678087547155</c:v>
              </c:pt>
              <c:pt idx="321">
                <c:v>0.14288659150347599</c:v>
              </c:pt>
              <c:pt idx="322">
                <c:v>0.13300539454271501</c:v>
              </c:pt>
              <c:pt idx="323">
                <c:v>0.13905902594740999</c:v>
              </c:pt>
              <c:pt idx="324">
                <c:v>0.13462774585100501</c:v>
              </c:pt>
              <c:pt idx="325">
                <c:v>0.14296006242757001</c:v>
              </c:pt>
              <c:pt idx="326">
                <c:v>0.145532890882489</c:v>
              </c:pt>
              <c:pt idx="327">
                <c:v>0.139796209453666</c:v>
              </c:pt>
              <c:pt idx="328">
                <c:v>0.13919444194306199</c:v>
              </c:pt>
              <c:pt idx="329">
                <c:v>0.14949035765003099</c:v>
              </c:pt>
              <c:pt idx="330">
                <c:v>0.13994464740825599</c:v>
              </c:pt>
              <c:pt idx="331">
                <c:v>0.143897366771913</c:v>
              </c:pt>
              <c:pt idx="332">
                <c:v>0.14493126336033199</c:v>
              </c:pt>
              <c:pt idx="333">
                <c:v>0.14394892538700799</c:v>
              </c:pt>
              <c:pt idx="334">
                <c:v>0.145550684120965</c:v>
              </c:pt>
              <c:pt idx="335">
                <c:v>0.13797571841258799</c:v>
              </c:pt>
              <c:pt idx="336">
                <c:v>0.13271552269718501</c:v>
              </c:pt>
              <c:pt idx="337">
                <c:v>0.133551687801614</c:v>
              </c:pt>
              <c:pt idx="338">
                <c:v>0.14156578423393701</c:v>
              </c:pt>
              <c:pt idx="339">
                <c:v>0.13308246253230099</c:v>
              </c:pt>
              <c:pt idx="340">
                <c:v>0.13738547508028301</c:v>
              </c:pt>
              <c:pt idx="341">
                <c:v>0.14247362216644799</c:v>
              </c:pt>
              <c:pt idx="342">
                <c:v>0.14377468191297499</c:v>
              </c:pt>
              <c:pt idx="343">
                <c:v>0.150271953296547</c:v>
              </c:pt>
              <c:pt idx="344">
                <c:v>0.14737771809574901</c:v>
              </c:pt>
              <c:pt idx="345">
                <c:v>0.134105759540603</c:v>
              </c:pt>
              <c:pt idx="346">
                <c:v>0.14113616486507199</c:v>
              </c:pt>
              <c:pt idx="347">
                <c:v>0.14027905556335801</c:v>
              </c:pt>
              <c:pt idx="348">
                <c:v>0.14212037882942899</c:v>
              </c:pt>
              <c:pt idx="349">
                <c:v>0.13484861366026901</c:v>
              </c:pt>
              <c:pt idx="350">
                <c:v>0.137155201226592</c:v>
              </c:pt>
              <c:pt idx="351">
                <c:v>0.14157514432777199</c:v>
              </c:pt>
              <c:pt idx="352">
                <c:v>0.13940186914039299</c:v>
              </c:pt>
              <c:pt idx="353">
                <c:v>0.132355583939197</c:v>
              </c:pt>
              <c:pt idx="354">
                <c:v>0.14067363785550499</c:v>
              </c:pt>
              <c:pt idx="355">
                <c:v>0.133621724839288</c:v>
              </c:pt>
              <c:pt idx="356">
                <c:v>0.140025177627222</c:v>
              </c:pt>
              <c:pt idx="357">
                <c:v>0.137648285340918</c:v>
              </c:pt>
              <c:pt idx="358">
                <c:v>0.14845479786937199</c:v>
              </c:pt>
              <c:pt idx="359">
                <c:v>0.129446421912357</c:v>
              </c:pt>
              <c:pt idx="360">
                <c:v>0.12960593074448601</c:v>
              </c:pt>
              <c:pt idx="361">
                <c:v>0.14321401983871099</c:v>
              </c:pt>
              <c:pt idx="362">
                <c:v>0.146603933001999</c:v>
              </c:pt>
              <c:pt idx="363">
                <c:v>0.149564467926635</c:v>
              </c:pt>
              <c:pt idx="364">
                <c:v>0.13986696918990599</c:v>
              </c:pt>
              <c:pt idx="365">
                <c:v>0.13124993571704699</c:v>
              </c:pt>
              <c:pt idx="366">
                <c:v>0.14098453694695501</c:v>
              </c:pt>
              <c:pt idx="367">
                <c:v>0.13736515374038899</c:v>
              </c:pt>
              <c:pt idx="368">
                <c:v>0.136377144357678</c:v>
              </c:pt>
              <c:pt idx="369">
                <c:v>0.13675625225059501</c:v>
              </c:pt>
              <c:pt idx="370">
                <c:v>0.144413914404842</c:v>
              </c:pt>
              <c:pt idx="371">
                <c:v>0.139634922682569</c:v>
              </c:pt>
              <c:pt idx="372">
                <c:v>0.146734150088694</c:v>
              </c:pt>
              <c:pt idx="373">
                <c:v>0.13123823407323501</c:v>
              </c:pt>
              <c:pt idx="374">
                <c:v>0.12791450983772501</c:v>
              </c:pt>
              <c:pt idx="375">
                <c:v>0.13923149137090399</c:v>
              </c:pt>
              <c:pt idx="376">
                <c:v>0.14046671646016401</c:v>
              </c:pt>
              <c:pt idx="377">
                <c:v>0.15066723006388999</c:v>
              </c:pt>
              <c:pt idx="378">
                <c:v>0.13711866801969499</c:v>
              </c:pt>
              <c:pt idx="379">
                <c:v>0.144414993277176</c:v>
              </c:pt>
              <c:pt idx="380">
                <c:v>0.13428223688704199</c:v>
              </c:pt>
              <c:pt idx="381">
                <c:v>0.13948521028519301</c:v>
              </c:pt>
              <c:pt idx="382">
                <c:v>0.140633071330832</c:v>
              </c:pt>
              <c:pt idx="383">
                <c:v>0.14088665045239901</c:v>
              </c:pt>
              <c:pt idx="384">
                <c:v>0.13036538936380199</c:v>
              </c:pt>
              <c:pt idx="385">
                <c:v>0.13114008210639</c:v>
              </c:pt>
              <c:pt idx="386">
                <c:v>0.153515396250921</c:v>
              </c:pt>
              <c:pt idx="387">
                <c:v>0.124908648147999</c:v>
              </c:pt>
              <c:pt idx="388">
                <c:v>0.13532328898177901</c:v>
              </c:pt>
              <c:pt idx="389">
                <c:v>0.141433127543142</c:v>
              </c:pt>
              <c:pt idx="390">
                <c:v>0.131008621329885</c:v>
              </c:pt>
              <c:pt idx="391">
                <c:v>0.132715287033698</c:v>
              </c:pt>
              <c:pt idx="392">
                <c:v>0.13415246522677099</c:v>
              </c:pt>
              <c:pt idx="393">
                <c:v>0.14364018076615001</c:v>
              </c:pt>
              <c:pt idx="394">
                <c:v>0.14498462590451</c:v>
              </c:pt>
              <c:pt idx="395">
                <c:v>0.14683917420892201</c:v>
              </c:pt>
              <c:pt idx="396">
                <c:v>0.15393888648415099</c:v>
              </c:pt>
              <c:pt idx="397">
                <c:v>0.134780955623964</c:v>
              </c:pt>
              <c:pt idx="398">
                <c:v>0.145498831152265</c:v>
              </c:pt>
              <c:pt idx="399">
                <c:v>0.143495153426272</c:v>
              </c:pt>
              <c:pt idx="400">
                <c:v>0.14153028460066999</c:v>
              </c:pt>
              <c:pt idx="401">
                <c:v>0.132053058467373</c:v>
              </c:pt>
              <c:pt idx="402">
                <c:v>0.135282648725155</c:v>
              </c:pt>
              <c:pt idx="403">
                <c:v>0.13212739924705</c:v>
              </c:pt>
              <c:pt idx="404">
                <c:v>0.13703145578474701</c:v>
              </c:pt>
              <c:pt idx="405">
                <c:v>0.14430608501633199</c:v>
              </c:pt>
              <c:pt idx="406">
                <c:v>0.14743412670074901</c:v>
              </c:pt>
              <c:pt idx="407">
                <c:v>0.14238145268920699</c:v>
              </c:pt>
              <c:pt idx="408">
                <c:v>0.13842918832014001</c:v>
              </c:pt>
              <c:pt idx="409">
                <c:v>0.13734872007263699</c:v>
              </c:pt>
              <c:pt idx="410">
                <c:v>0.14298617713876399</c:v>
              </c:pt>
              <c:pt idx="411">
                <c:v>0.133482132234096</c:v>
              </c:pt>
              <c:pt idx="412">
                <c:v>0.15086049488609701</c:v>
              </c:pt>
              <c:pt idx="413">
                <c:v>0.13407978813788399</c:v>
              </c:pt>
              <c:pt idx="414">
                <c:v>0.14107348115790999</c:v>
              </c:pt>
              <c:pt idx="415">
                <c:v>0.13626588684844099</c:v>
              </c:pt>
              <c:pt idx="416">
                <c:v>0.139659521436196</c:v>
              </c:pt>
              <c:pt idx="417">
                <c:v>0.136273304890041</c:v>
              </c:pt>
              <c:pt idx="418">
                <c:v>0.13980829482312801</c:v>
              </c:pt>
              <c:pt idx="419">
                <c:v>0.14027592680512499</c:v>
              </c:pt>
              <c:pt idx="420">
                <c:v>0.13963658453484201</c:v>
              </c:pt>
              <c:pt idx="421">
                <c:v>0.14598884146115501</c:v>
              </c:pt>
              <c:pt idx="422">
                <c:v>0.14599111123561601</c:v>
              </c:pt>
              <c:pt idx="423">
                <c:v>0.135479497168084</c:v>
              </c:pt>
              <c:pt idx="424">
                <c:v>0.14463975313695901</c:v>
              </c:pt>
              <c:pt idx="425">
                <c:v>0.13952943833276801</c:v>
              </c:pt>
              <c:pt idx="426">
                <c:v>0.148636040877834</c:v>
              </c:pt>
              <c:pt idx="427">
                <c:v>0.14180952047092699</c:v>
              </c:pt>
              <c:pt idx="428">
                <c:v>0.13542026621494599</c:v>
              </c:pt>
              <c:pt idx="429">
                <c:v>0.13361393799439999</c:v>
              </c:pt>
              <c:pt idx="430">
                <c:v>0.15143988719426199</c:v>
              </c:pt>
              <c:pt idx="431">
                <c:v>0.14567636571810499</c:v>
              </c:pt>
              <c:pt idx="432">
                <c:v>0.14080803410803999</c:v>
              </c:pt>
              <c:pt idx="433">
                <c:v>0.139574871336547</c:v>
              </c:pt>
              <c:pt idx="434">
                <c:v>0.13212884996080301</c:v>
              </c:pt>
              <c:pt idx="435">
                <c:v>0.136697478904722</c:v>
              </c:pt>
              <c:pt idx="436">
                <c:v>0.13320312187257699</c:v>
              </c:pt>
              <c:pt idx="437">
                <c:v>0.14584109211208501</c:v>
              </c:pt>
              <c:pt idx="438">
                <c:v>0.13975427924883499</c:v>
              </c:pt>
              <c:pt idx="439">
                <c:v>0.14016574723219699</c:v>
              </c:pt>
              <c:pt idx="440">
                <c:v>0.13455686680602899</c:v>
              </c:pt>
              <c:pt idx="441">
                <c:v>0.14556386085112399</c:v>
              </c:pt>
              <c:pt idx="442">
                <c:v>0.13423246304536099</c:v>
              </c:pt>
              <c:pt idx="443">
                <c:v>0.142399292392558</c:v>
              </c:pt>
              <c:pt idx="444">
                <c:v>0.13359423740680701</c:v>
              </c:pt>
              <c:pt idx="445">
                <c:v>0.132939048165963</c:v>
              </c:pt>
              <c:pt idx="446">
                <c:v>0.137991314406754</c:v>
              </c:pt>
              <c:pt idx="447">
                <c:v>0.13764305801592899</c:v>
              </c:pt>
              <c:pt idx="448">
                <c:v>0.15088091129231401</c:v>
              </c:pt>
              <c:pt idx="449">
                <c:v>0.13841459029886799</c:v>
              </c:pt>
              <c:pt idx="450">
                <c:v>0.13793839988120599</c:v>
              </c:pt>
              <c:pt idx="451">
                <c:v>0.13760322489495699</c:v>
              </c:pt>
              <c:pt idx="452">
                <c:v>0.13059629368748199</c:v>
              </c:pt>
              <c:pt idx="453">
                <c:v>0.13735165208562</c:v>
              </c:pt>
              <c:pt idx="454">
                <c:v>0.138932408906452</c:v>
              </c:pt>
              <c:pt idx="455">
                <c:v>0.13680732527598199</c:v>
              </c:pt>
              <c:pt idx="456">
                <c:v>0.15649831452350901</c:v>
              </c:pt>
              <c:pt idx="457">
                <c:v>0.14341248094095799</c:v>
              </c:pt>
              <c:pt idx="458">
                <c:v>0.13251303954268501</c:v>
              </c:pt>
              <c:pt idx="459">
                <c:v>0.14448576337580701</c:v>
              </c:pt>
              <c:pt idx="460">
                <c:v>0.13784677738752299</c:v>
              </c:pt>
              <c:pt idx="461">
                <c:v>0.13900256807193301</c:v>
              </c:pt>
              <c:pt idx="462">
                <c:v>0.129398707282672</c:v>
              </c:pt>
              <c:pt idx="463">
                <c:v>0.143268501111779</c:v>
              </c:pt>
              <c:pt idx="464">
                <c:v>0.13942326702774299</c:v>
              </c:pt>
              <c:pt idx="465">
                <c:v>0.14325655716746999</c:v>
              </c:pt>
              <c:pt idx="466">
                <c:v>0.13997681830754699</c:v>
              </c:pt>
              <c:pt idx="467">
                <c:v>0.127936688137293</c:v>
              </c:pt>
              <c:pt idx="468">
                <c:v>0.1370526785524</c:v>
              </c:pt>
              <c:pt idx="469">
                <c:v>0.138324497824522</c:v>
              </c:pt>
              <c:pt idx="470">
                <c:v>0.13766977439481201</c:v>
              </c:pt>
              <c:pt idx="471">
                <c:v>0.142071808686596</c:v>
              </c:pt>
              <c:pt idx="472">
                <c:v>0.19300207171360301</c:v>
              </c:pt>
              <c:pt idx="473">
                <c:v>0.20094932710859501</c:v>
              </c:pt>
              <c:pt idx="474">
                <c:v>0.217627396791609</c:v>
              </c:pt>
              <c:pt idx="475">
                <c:v>0.16569172257906001</c:v>
              </c:pt>
              <c:pt idx="476">
                <c:v>0.19907272068152301</c:v>
              </c:pt>
              <c:pt idx="477">
                <c:v>0.18421883087103699</c:v>
              </c:pt>
              <c:pt idx="478">
                <c:v>0.180796657919889</c:v>
              </c:pt>
              <c:pt idx="479">
                <c:v>0.16450730304856401</c:v>
              </c:pt>
              <c:pt idx="480">
                <c:v>0.179027633538064</c:v>
              </c:pt>
              <c:pt idx="481">
                <c:v>0.18093641284569401</c:v>
              </c:pt>
              <c:pt idx="482">
                <c:v>0.212433607685202</c:v>
              </c:pt>
              <c:pt idx="483">
                <c:v>0.21265644842745901</c:v>
              </c:pt>
              <c:pt idx="484">
                <c:v>0.20751269457166999</c:v>
              </c:pt>
              <c:pt idx="485">
                <c:v>0.19546350003787399</c:v>
              </c:pt>
              <c:pt idx="486">
                <c:v>0.19448819673829301</c:v>
              </c:pt>
              <c:pt idx="487">
                <c:v>0.191505619181669</c:v>
              </c:pt>
              <c:pt idx="488">
                <c:v>0.192499021330199</c:v>
              </c:pt>
              <c:pt idx="489">
                <c:v>0.1891822093844</c:v>
              </c:pt>
              <c:pt idx="490">
                <c:v>0.157787550756641</c:v>
              </c:pt>
              <c:pt idx="491">
                <c:v>0.15816959475394099</c:v>
              </c:pt>
              <c:pt idx="492">
                <c:v>0.15405519397748901</c:v>
              </c:pt>
              <c:pt idx="493">
                <c:v>0.16202006016645801</c:v>
              </c:pt>
              <c:pt idx="494">
                <c:v>0.158768711433941</c:v>
              </c:pt>
              <c:pt idx="495">
                <c:v>0.161189631723405</c:v>
              </c:pt>
              <c:pt idx="496">
                <c:v>0.15636660219722501</c:v>
              </c:pt>
              <c:pt idx="497">
                <c:v>0.155799073939591</c:v>
              </c:pt>
              <c:pt idx="498">
                <c:v>0.15922320135877699</c:v>
              </c:pt>
              <c:pt idx="499">
                <c:v>0.156929165314981</c:v>
              </c:pt>
              <c:pt idx="500">
                <c:v>0.15273282252001</c:v>
              </c:pt>
              <c:pt idx="501">
                <c:v>0.16149911207482001</c:v>
              </c:pt>
              <c:pt idx="502">
                <c:v>0.16175531101299501</c:v>
              </c:pt>
              <c:pt idx="503">
                <c:v>0.156828037959622</c:v>
              </c:pt>
              <c:pt idx="504">
                <c:v>0.160321976706742</c:v>
              </c:pt>
              <c:pt idx="505">
                <c:v>0.156699314346473</c:v>
              </c:pt>
              <c:pt idx="506">
                <c:v>0.15460839751091199</c:v>
              </c:pt>
              <c:pt idx="507">
                <c:v>0.16039965958480901</c:v>
              </c:pt>
              <c:pt idx="508">
                <c:v>0.16141846139795399</c:v>
              </c:pt>
              <c:pt idx="509">
                <c:v>0.144659358212717</c:v>
              </c:pt>
              <c:pt idx="510">
                <c:v>0.157786224273709</c:v>
              </c:pt>
              <c:pt idx="511">
                <c:v>0.147158384158008</c:v>
              </c:pt>
              <c:pt idx="512">
                <c:v>0.15242125918041399</c:v>
              </c:pt>
              <c:pt idx="513">
                <c:v>0.15094502170881099</c:v>
              </c:pt>
              <c:pt idx="514">
                <c:v>0.16835064981653</c:v>
              </c:pt>
              <c:pt idx="515">
                <c:v>0.15753013966908799</c:v>
              </c:pt>
              <c:pt idx="516">
                <c:v>0.14807735521335499</c:v>
              </c:pt>
              <c:pt idx="517">
                <c:v>0.151619966225995</c:v>
              </c:pt>
              <c:pt idx="518">
                <c:v>0.15807333732725501</c:v>
              </c:pt>
              <c:pt idx="519">
                <c:v>0.159672839736025</c:v>
              </c:pt>
              <c:pt idx="520">
                <c:v>0.16012570314098401</c:v>
              </c:pt>
              <c:pt idx="521">
                <c:v>0.145480299650354</c:v>
              </c:pt>
              <c:pt idx="522">
                <c:v>0.14516788767034899</c:v>
              </c:pt>
              <c:pt idx="523">
                <c:v>0.16090279671786001</c:v>
              </c:pt>
              <c:pt idx="524">
                <c:v>0.162274147632996</c:v>
              </c:pt>
              <c:pt idx="525">
                <c:v>0.146197949079857</c:v>
              </c:pt>
              <c:pt idx="526">
                <c:v>0.15604239757990099</c:v>
              </c:pt>
              <c:pt idx="527">
                <c:v>0.15550448911308501</c:v>
              </c:pt>
              <c:pt idx="528">
                <c:v>0.156200909672259</c:v>
              </c:pt>
              <c:pt idx="529">
                <c:v>0.15621389235386299</c:v>
              </c:pt>
              <c:pt idx="530">
                <c:v>0.248776237471728</c:v>
              </c:pt>
              <c:pt idx="531">
                <c:v>0.255970625555131</c:v>
              </c:pt>
              <c:pt idx="532">
                <c:v>0.25677227336597103</c:v>
              </c:pt>
              <c:pt idx="533">
                <c:v>0.246041158681894</c:v>
              </c:pt>
              <c:pt idx="534">
                <c:v>0.289134384367363</c:v>
              </c:pt>
              <c:pt idx="535">
                <c:v>0.272181315534195</c:v>
              </c:pt>
              <c:pt idx="536">
                <c:v>0.27995089768030101</c:v>
              </c:pt>
              <c:pt idx="537">
                <c:v>0.266038325502364</c:v>
              </c:pt>
              <c:pt idx="538">
                <c:v>0.24890923069191501</c:v>
              </c:pt>
              <c:pt idx="539">
                <c:v>0.32855539943416601</c:v>
              </c:pt>
              <c:pt idx="540">
                <c:v>0.25262882713996898</c:v>
              </c:pt>
              <c:pt idx="541">
                <c:v>0.336389774564466</c:v>
              </c:pt>
              <c:pt idx="542">
                <c:v>0.333202936073133</c:v>
              </c:pt>
              <c:pt idx="543">
                <c:v>0.28194594951789598</c:v>
              </c:pt>
              <c:pt idx="544">
                <c:v>0.250089838724393</c:v>
              </c:pt>
              <c:pt idx="545">
                <c:v>0.25200708402418898</c:v>
              </c:pt>
              <c:pt idx="546">
                <c:v>0.24615509855329801</c:v>
              </c:pt>
              <c:pt idx="547">
                <c:v>0.22876645157402301</c:v>
              </c:pt>
              <c:pt idx="548">
                <c:v>0.24261491004039701</c:v>
              </c:pt>
              <c:pt idx="549">
                <c:v>0.29758258025700401</c:v>
              </c:pt>
              <c:pt idx="550">
                <c:v>0.25743522935163099</c:v>
              </c:pt>
              <c:pt idx="551">
                <c:v>0.28077733029470198</c:v>
              </c:pt>
              <c:pt idx="552">
                <c:v>0.24205190584406899</c:v>
              </c:pt>
              <c:pt idx="553">
                <c:v>0.309797616124449</c:v>
              </c:pt>
              <c:pt idx="554">
                <c:v>0.24753189448669399</c:v>
              </c:pt>
              <c:pt idx="555">
                <c:v>0.23470900733588501</c:v>
              </c:pt>
              <c:pt idx="556">
                <c:v>0.31873298215417301</c:v>
              </c:pt>
              <c:pt idx="557">
                <c:v>0.25810621040002502</c:v>
              </c:pt>
              <c:pt idx="558">
                <c:v>0.23105226991515199</c:v>
              </c:pt>
              <c:pt idx="559">
                <c:v>0.22131362971871199</c:v>
              </c:pt>
              <c:pt idx="560">
                <c:v>0.24353580755722901</c:v>
              </c:pt>
              <c:pt idx="561">
                <c:v>0.24326378985237199</c:v>
              </c:pt>
              <c:pt idx="562">
                <c:v>0.25146490347453299</c:v>
              </c:pt>
              <c:pt idx="563">
                <c:v>0.24651390826116301</c:v>
              </c:pt>
              <c:pt idx="564">
                <c:v>0.25692323149526303</c:v>
              </c:pt>
              <c:pt idx="565">
                <c:v>0.250919822309493</c:v>
              </c:pt>
              <c:pt idx="566">
                <c:v>0.29873036528365299</c:v>
              </c:pt>
              <c:pt idx="567">
                <c:v>0.31028174620442101</c:v>
              </c:pt>
              <c:pt idx="568">
                <c:v>0.25145218155974203</c:v>
              </c:pt>
              <c:pt idx="569">
                <c:v>0.317528869249665</c:v>
              </c:pt>
              <c:pt idx="570">
                <c:v>0.25330700574417803</c:v>
              </c:pt>
              <c:pt idx="571">
                <c:v>0.33868245594735302</c:v>
              </c:pt>
              <c:pt idx="572">
                <c:v>0.264123740690488</c:v>
              </c:pt>
              <c:pt idx="573">
                <c:v>0.225439962316968</c:v>
              </c:pt>
              <c:pt idx="574">
                <c:v>0.23600751686479499</c:v>
              </c:pt>
              <c:pt idx="575">
                <c:v>0.31086959870018499</c:v>
              </c:pt>
              <c:pt idx="576">
                <c:v>0.22417521885146699</c:v>
              </c:pt>
              <c:pt idx="577">
                <c:v>0.2146792965231</c:v>
              </c:pt>
              <c:pt idx="578">
                <c:v>0.214075018619718</c:v>
              </c:pt>
              <c:pt idx="579">
                <c:v>0.21821576410075399</c:v>
              </c:pt>
              <c:pt idx="580">
                <c:v>0.210648720858674</c:v>
              </c:pt>
              <c:pt idx="581">
                <c:v>0.20488990354266501</c:v>
              </c:pt>
              <c:pt idx="582">
                <c:v>0.21963306306086999</c:v>
              </c:pt>
              <c:pt idx="583">
                <c:v>0.248922271434805</c:v>
              </c:pt>
              <c:pt idx="584">
                <c:v>0.20024955445626</c:v>
              </c:pt>
              <c:pt idx="585">
                <c:v>0.315205734199896</c:v>
              </c:pt>
              <c:pt idx="586">
                <c:v>0.22038986247425299</c:v>
              </c:pt>
              <c:pt idx="587">
                <c:v>0.21600626866016401</c:v>
              </c:pt>
              <c:pt idx="588">
                <c:v>0.206712053372442</c:v>
              </c:pt>
              <c:pt idx="589">
                <c:v>0.21949685987877099</c:v>
              </c:pt>
              <c:pt idx="590">
                <c:v>0.204696910810931</c:v>
              </c:pt>
              <c:pt idx="591">
                <c:v>0.2095757376564</c:v>
              </c:pt>
              <c:pt idx="592">
                <c:v>0.21264571561075701</c:v>
              </c:pt>
              <c:pt idx="593">
                <c:v>0.20736188491798799</c:v>
              </c:pt>
              <c:pt idx="594">
                <c:v>0.22728209686970699</c:v>
              </c:pt>
              <c:pt idx="595">
                <c:v>0.20310246687730801</c:v>
              </c:pt>
              <c:pt idx="596">
                <c:v>0.21977746067692799</c:v>
              </c:pt>
              <c:pt idx="597">
                <c:v>0.217155157193961</c:v>
              </c:pt>
              <c:pt idx="598">
                <c:v>0.21280589785263601</c:v>
              </c:pt>
              <c:pt idx="599">
                <c:v>0.190944440702391</c:v>
              </c:pt>
              <c:pt idx="600">
                <c:v>0.21673218451596099</c:v>
              </c:pt>
              <c:pt idx="601">
                <c:v>0.22240198485242901</c:v>
              </c:pt>
              <c:pt idx="602">
                <c:v>0.193322621651423</c:v>
              </c:pt>
              <c:pt idx="603">
                <c:v>0.220556683783735</c:v>
              </c:pt>
              <c:pt idx="604">
                <c:v>0.21089446076940399</c:v>
              </c:pt>
              <c:pt idx="605">
                <c:v>0.28958939282520402</c:v>
              </c:pt>
              <c:pt idx="606">
                <c:v>0.22089791099305101</c:v>
              </c:pt>
              <c:pt idx="607">
                <c:v>0.21481545932473201</c:v>
              </c:pt>
              <c:pt idx="608">
                <c:v>0.21670552394589301</c:v>
              </c:pt>
              <c:pt idx="609">
                <c:v>0.21768453989057601</c:v>
              </c:pt>
              <c:pt idx="610">
                <c:v>0.20929443694125399</c:v>
              </c:pt>
              <c:pt idx="611">
                <c:v>0.22906395103718299</c:v>
              </c:pt>
              <c:pt idx="612">
                <c:v>0.24416591661259601</c:v>
              </c:pt>
              <c:pt idx="613">
                <c:v>0.22874341604654599</c:v>
              </c:pt>
              <c:pt idx="614">
                <c:v>0.27185468649528199</c:v>
              </c:pt>
              <c:pt idx="615">
                <c:v>0.216080409725359</c:v>
              </c:pt>
              <c:pt idx="616">
                <c:v>0.216536292177781</c:v>
              </c:pt>
              <c:pt idx="617">
                <c:v>0.21560912583126701</c:v>
              </c:pt>
              <c:pt idx="618">
                <c:v>0.21556325442245799</c:v>
              </c:pt>
              <c:pt idx="619">
                <c:v>0.207493035705618</c:v>
              </c:pt>
              <c:pt idx="620">
                <c:v>0.22456962599309499</c:v>
              </c:pt>
              <c:pt idx="621">
                <c:v>0.219576541821282</c:v>
              </c:pt>
              <c:pt idx="622">
                <c:v>0.15397141753073501</c:v>
              </c:pt>
              <c:pt idx="623">
                <c:v>0.14143102991908599</c:v>
              </c:pt>
              <c:pt idx="624">
                <c:v>0.14700164946491501</c:v>
              </c:pt>
              <c:pt idx="625">
                <c:v>0.154267300032397</c:v>
              </c:pt>
              <c:pt idx="626">
                <c:v>0.14723887083166601</c:v>
              </c:pt>
              <c:pt idx="627">
                <c:v>0.15052749899592899</c:v>
              </c:pt>
              <c:pt idx="628">
                <c:v>0.14033572469387001</c:v>
              </c:pt>
              <c:pt idx="629">
                <c:v>0.15880200242114501</c:v>
              </c:pt>
              <c:pt idx="630">
                <c:v>0.15298081529794</c:v>
              </c:pt>
              <c:pt idx="631">
                <c:v>0.15159639300422001</c:v>
              </c:pt>
              <c:pt idx="632">
                <c:v>0.14867764413905399</c:v>
              </c:pt>
              <c:pt idx="633">
                <c:v>0.15386526204426501</c:v>
              </c:pt>
              <c:pt idx="634">
                <c:v>0.14349529908782099</c:v>
              </c:pt>
              <c:pt idx="635">
                <c:v>0.142373346013839</c:v>
              </c:pt>
              <c:pt idx="636">
                <c:v>0.147430862246551</c:v>
              </c:pt>
              <c:pt idx="637">
                <c:v>0.15013311876813601</c:v>
              </c:pt>
              <c:pt idx="638">
                <c:v>0.13847760209068999</c:v>
              </c:pt>
              <c:pt idx="639">
                <c:v>0.15446044428872299</c:v>
              </c:pt>
              <c:pt idx="640">
                <c:v>0.137000985097534</c:v>
              </c:pt>
              <c:pt idx="641">
                <c:v>0.15788827132225899</c:v>
              </c:pt>
              <c:pt idx="642">
                <c:v>0.140509162062919</c:v>
              </c:pt>
              <c:pt idx="643">
                <c:v>0.14884267143097499</c:v>
              </c:pt>
              <c:pt idx="644">
                <c:v>0.15805649845497199</c:v>
              </c:pt>
              <c:pt idx="645">
                <c:v>0.13927159952772999</c:v>
              </c:pt>
              <c:pt idx="646">
                <c:v>0.150208875047429</c:v>
              </c:pt>
              <c:pt idx="647">
                <c:v>0.14210327842991499</c:v>
              </c:pt>
              <c:pt idx="648">
                <c:v>0.16209341763556601</c:v>
              </c:pt>
              <c:pt idx="649">
                <c:v>0.19664421168774401</c:v>
              </c:pt>
              <c:pt idx="650">
                <c:v>0.198494665585741</c:v>
              </c:pt>
              <c:pt idx="651">
                <c:v>0.18897465157821899</c:v>
              </c:pt>
              <c:pt idx="652">
                <c:v>0.28331404794728898</c:v>
              </c:pt>
              <c:pt idx="653">
                <c:v>0.234706698369642</c:v>
              </c:pt>
              <c:pt idx="654">
                <c:v>0.19679895636023501</c:v>
              </c:pt>
              <c:pt idx="655">
                <c:v>0.110238107214021</c:v>
              </c:pt>
              <c:pt idx="656">
                <c:v>0.18638792537070001</c:v>
              </c:pt>
              <c:pt idx="657">
                <c:v>0.20295675826781201</c:v>
              </c:pt>
              <c:pt idx="658">
                <c:v>0.21118275889632801</c:v>
              </c:pt>
              <c:pt idx="659">
                <c:v>0.193354982689008</c:v>
              </c:pt>
              <c:pt idx="660">
                <c:v>0.17995263361390099</c:v>
              </c:pt>
              <c:pt idx="661">
                <c:v>0.112426861788831</c:v>
              </c:pt>
              <c:pt idx="662">
                <c:v>0.110568557816403</c:v>
              </c:pt>
              <c:pt idx="663">
                <c:v>0.10585500340624</c:v>
              </c:pt>
              <c:pt idx="664">
                <c:v>9.9967099196275805E-2</c:v>
              </c:pt>
              <c:pt idx="665">
                <c:v>0.104570481746523</c:v>
              </c:pt>
              <c:pt idx="666">
                <c:v>0.111242865174907</c:v>
              </c:pt>
              <c:pt idx="667">
                <c:v>0.14941385017093101</c:v>
              </c:pt>
              <c:pt idx="668">
                <c:v>7.4864261810255295E-2</c:v>
              </c:pt>
              <c:pt idx="669">
                <c:v>0.133070709590075</c:v>
              </c:pt>
              <c:pt idx="670">
                <c:v>7.2082542513915507E-2</c:v>
              </c:pt>
              <c:pt idx="671">
                <c:v>0.140634402610534</c:v>
              </c:pt>
              <c:pt idx="672">
                <c:v>0.25716468729587</c:v>
              </c:pt>
              <c:pt idx="673">
                <c:v>9.6659625543516897E-2</c:v>
              </c:pt>
              <c:pt idx="674">
                <c:v>0.112817233729248</c:v>
              </c:pt>
              <c:pt idx="675">
                <c:v>0.120173885691008</c:v>
              </c:pt>
              <c:pt idx="676">
                <c:v>0.21961558462174599</c:v>
              </c:pt>
              <c:pt idx="677">
                <c:v>0.14334547072578299</c:v>
              </c:pt>
              <c:pt idx="678">
                <c:v>0.159329942302532</c:v>
              </c:pt>
              <c:pt idx="679">
                <c:v>0.15577349365217999</c:v>
              </c:pt>
              <c:pt idx="680">
                <c:v>0.18110941588624299</c:v>
              </c:pt>
              <c:pt idx="681">
                <c:v>0.15591627733434599</c:v>
              </c:pt>
              <c:pt idx="682">
                <c:v>0.16092669432918399</c:v>
              </c:pt>
              <c:pt idx="683">
                <c:v>0.17178441889315099</c:v>
              </c:pt>
              <c:pt idx="684">
                <c:v>0.16611976699922101</c:v>
              </c:pt>
              <c:pt idx="685">
                <c:v>0.15607960741548499</c:v>
              </c:pt>
              <c:pt idx="686">
                <c:v>0.15588424274656101</c:v>
              </c:pt>
              <c:pt idx="687">
                <c:v>0.16125104179851399</c:v>
              </c:pt>
              <c:pt idx="688">
                <c:v>0.14994145602314199</c:v>
              </c:pt>
              <c:pt idx="689">
                <c:v>0.11802727269150801</c:v>
              </c:pt>
              <c:pt idx="690">
                <c:v>0.15167183729748401</c:v>
              </c:pt>
              <c:pt idx="691">
                <c:v>0.165638412777663</c:v>
              </c:pt>
              <c:pt idx="692">
                <c:v>0.16064933315371099</c:v>
              </c:pt>
              <c:pt idx="693">
                <c:v>0.15630048982959499</c:v>
              </c:pt>
              <c:pt idx="694">
                <c:v>0.17226333893200199</c:v>
              </c:pt>
              <c:pt idx="695">
                <c:v>0.15626763733107801</c:v>
              </c:pt>
              <c:pt idx="696">
                <c:v>0.15279184389980399</c:v>
              </c:pt>
              <c:pt idx="697">
                <c:v>0.14337292490115</c:v>
              </c:pt>
              <c:pt idx="698">
                <c:v>0.16260065131197801</c:v>
              </c:pt>
              <c:pt idx="699">
                <c:v>0.15661016949152501</c:v>
              </c:pt>
              <c:pt idx="700">
                <c:v>0.16198114041054101</c:v>
              </c:pt>
              <c:pt idx="701">
                <c:v>0.15819670216798301</c:v>
              </c:pt>
              <c:pt idx="702">
                <c:v>0.15527357074635001</c:v>
              </c:pt>
              <c:pt idx="703">
                <c:v>0.14603720404919199</c:v>
              </c:pt>
              <c:pt idx="704">
                <c:v>0.15875751726617801</c:v>
              </c:pt>
              <c:pt idx="705">
                <c:v>0.157801779770396</c:v>
              </c:pt>
              <c:pt idx="706">
                <c:v>0.16144764473628401</c:v>
              </c:pt>
              <c:pt idx="707">
                <c:v>0.15956593260301899</c:v>
              </c:pt>
              <c:pt idx="708">
                <c:v>0.13116983761157</c:v>
              </c:pt>
              <c:pt idx="709">
                <c:v>0.16910870314596299</c:v>
              </c:pt>
              <c:pt idx="710">
                <c:v>0.14986003959855301</c:v>
              </c:pt>
              <c:pt idx="711">
                <c:v>0.137260602623369</c:v>
              </c:pt>
              <c:pt idx="712">
                <c:v>0.160567888332178</c:v>
              </c:pt>
              <c:pt idx="713">
                <c:v>0.13613587842446201</c:v>
              </c:pt>
              <c:pt idx="714">
                <c:v>0.17352672661903701</c:v>
              </c:pt>
              <c:pt idx="715">
                <c:v>0.15350600126342401</c:v>
              </c:pt>
              <c:pt idx="716">
                <c:v>0.17467653028130101</c:v>
              </c:pt>
              <c:pt idx="717">
                <c:v>0.164678164435267</c:v>
              </c:pt>
              <c:pt idx="718">
                <c:v>0.15755907626208401</c:v>
              </c:pt>
              <c:pt idx="719">
                <c:v>0.16573619425573399</c:v>
              </c:pt>
              <c:pt idx="720">
                <c:v>0.159485532748813</c:v>
              </c:pt>
              <c:pt idx="721">
                <c:v>0.151665127110302</c:v>
              </c:pt>
              <c:pt idx="722">
                <c:v>0.15425131677953299</c:v>
              </c:pt>
              <c:pt idx="723">
                <c:v>0.16624753743659401</c:v>
              </c:pt>
              <c:pt idx="724">
                <c:v>0.15440066832837501</c:v>
              </c:pt>
              <c:pt idx="725">
                <c:v>0.15329371763286201</c:v>
              </c:pt>
              <c:pt idx="726">
                <c:v>0.161055321994544</c:v>
              </c:pt>
              <c:pt idx="727">
                <c:v>0.16017407173439999</c:v>
              </c:pt>
              <c:pt idx="728">
                <c:v>0.15884306672036599</c:v>
              </c:pt>
              <c:pt idx="729">
                <c:v>0.152836300397557</c:v>
              </c:pt>
              <c:pt idx="730">
                <c:v>0.15752706950751</c:v>
              </c:pt>
              <c:pt idx="731">
                <c:v>0.16303421780379701</c:v>
              </c:pt>
              <c:pt idx="732">
                <c:v>0.158296943231441</c:v>
              </c:pt>
              <c:pt idx="733">
                <c:v>0.21495586649395301</c:v>
              </c:pt>
              <c:pt idx="734">
                <c:v>0.22365191797664499</c:v>
              </c:pt>
              <c:pt idx="735">
                <c:v>0.21730833347081399</c:v>
              </c:pt>
              <c:pt idx="736">
                <c:v>0.21527807759216699</c:v>
              </c:pt>
              <c:pt idx="737">
                <c:v>0.22865025447071599</c:v>
              </c:pt>
              <c:pt idx="738">
                <c:v>0.25713233294299198</c:v>
              </c:pt>
              <c:pt idx="739">
                <c:v>0.21704691552156799</c:v>
              </c:pt>
              <c:pt idx="740">
                <c:v>0.218945141960739</c:v>
              </c:pt>
              <c:pt idx="741">
                <c:v>0.21294124929173</c:v>
              </c:pt>
              <c:pt idx="742">
                <c:v>0.21442034021383299</c:v>
              </c:pt>
              <c:pt idx="743">
                <c:v>0.21357165440252701</c:v>
              </c:pt>
              <c:pt idx="744">
                <c:v>0.20933159814518701</c:v>
              </c:pt>
              <c:pt idx="745">
                <c:v>0.21813298415286</c:v>
              </c:pt>
              <c:pt idx="746">
                <c:v>0.20833044511440699</c:v>
              </c:pt>
              <c:pt idx="747">
                <c:v>0.221284783603441</c:v>
              </c:pt>
              <c:pt idx="748">
                <c:v>0.242550373529129</c:v>
              </c:pt>
              <c:pt idx="749">
                <c:v>0.212920407847521</c:v>
              </c:pt>
              <c:pt idx="750">
                <c:v>0.21574347954141199</c:v>
              </c:pt>
              <c:pt idx="751">
                <c:v>0.133061401300721</c:v>
              </c:pt>
              <c:pt idx="752">
                <c:v>0.14399527641955101</c:v>
              </c:pt>
              <c:pt idx="753">
                <c:v>0.13966256295233201</c:v>
              </c:pt>
              <c:pt idx="754">
                <c:v>0.144663133521236</c:v>
              </c:pt>
              <c:pt idx="755">
                <c:v>0.14241486790148</c:v>
              </c:pt>
              <c:pt idx="756">
                <c:v>0.13582169318180301</c:v>
              </c:pt>
              <c:pt idx="757">
                <c:v>0.14259557959317601</c:v>
              </c:pt>
              <c:pt idx="758">
                <c:v>0.139897259442998</c:v>
              </c:pt>
              <c:pt idx="759">
                <c:v>0.142354088928134</c:v>
              </c:pt>
              <c:pt idx="760">
                <c:v>0.14889183235926401</c:v>
              </c:pt>
              <c:pt idx="761">
                <c:v>0.14815352610650501</c:v>
              </c:pt>
              <c:pt idx="762">
                <c:v>0.145733814769023</c:v>
              </c:pt>
              <c:pt idx="763">
                <c:v>0.14240964688893001</c:v>
              </c:pt>
              <c:pt idx="764">
                <c:v>0.14686680306314401</c:v>
              </c:pt>
              <c:pt idx="765">
                <c:v>0.14119336494770901</c:v>
              </c:pt>
              <c:pt idx="766">
                <c:v>0.14376902745187001</c:v>
              </c:pt>
              <c:pt idx="767">
                <c:v>0.137939399608875</c:v>
              </c:pt>
              <c:pt idx="768">
                <c:v>0.140369900716169</c:v>
              </c:pt>
              <c:pt idx="769">
                <c:v>0.14526616512537199</c:v>
              </c:pt>
              <c:pt idx="770">
                <c:v>0.14226264181733</c:v>
              </c:pt>
              <c:pt idx="771">
                <c:v>0.13629200546880599</c:v>
              </c:pt>
              <c:pt idx="772">
                <c:v>0.132583216823874</c:v>
              </c:pt>
              <c:pt idx="773">
                <c:v>0.14091968637423199</c:v>
              </c:pt>
              <c:pt idx="774">
                <c:v>0.13936047059249301</c:v>
              </c:pt>
              <c:pt idx="775">
                <c:v>0.144137912091089</c:v>
              </c:pt>
              <c:pt idx="776">
                <c:v>0.14976209953247699</c:v>
              </c:pt>
              <c:pt idx="777">
                <c:v>0.14859810212330901</c:v>
              </c:pt>
              <c:pt idx="778">
                <c:v>0.146296646464976</c:v>
              </c:pt>
              <c:pt idx="779">
                <c:v>0.13565673071504999</c:v>
              </c:pt>
              <c:pt idx="780">
                <c:v>0.14084979888653701</c:v>
              </c:pt>
              <c:pt idx="781">
                <c:v>0.148475615833221</c:v>
              </c:pt>
              <c:pt idx="782">
                <c:v>0.137291514254442</c:v>
              </c:pt>
              <c:pt idx="783">
                <c:v>0.15108316246759801</c:v>
              </c:pt>
              <c:pt idx="784">
                <c:v>0.138690601991831</c:v>
              </c:pt>
              <c:pt idx="785">
                <c:v>0.140455206741668</c:v>
              </c:pt>
              <c:pt idx="786">
                <c:v>0.14614949365986701</c:v>
              </c:pt>
              <c:pt idx="787">
                <c:v>0.14273672348261501</c:v>
              </c:pt>
              <c:pt idx="788">
                <c:v>0.13397367853412601</c:v>
              </c:pt>
              <c:pt idx="789">
                <c:v>0.13982407765488</c:v>
              </c:pt>
              <c:pt idx="790">
                <c:v>0.147634057557717</c:v>
              </c:pt>
              <c:pt idx="791">
                <c:v>0.145289806572309</c:v>
              </c:pt>
              <c:pt idx="792">
                <c:v>0.14966015393027901</c:v>
              </c:pt>
              <c:pt idx="793">
                <c:v>0.14346053226653199</c:v>
              </c:pt>
              <c:pt idx="794">
                <c:v>0.13462359867006099</c:v>
              </c:pt>
              <c:pt idx="795">
                <c:v>0.13984083492819699</c:v>
              </c:pt>
              <c:pt idx="796">
                <c:v>0.13946665158435001</c:v>
              </c:pt>
              <c:pt idx="797">
                <c:v>0.17685779872256999</c:v>
              </c:pt>
              <c:pt idx="798">
                <c:v>0.181095840019249</c:v>
              </c:pt>
              <c:pt idx="799">
                <c:v>0.16401683837596001</c:v>
              </c:pt>
              <c:pt idx="800">
                <c:v>0.17435461639078101</c:v>
              </c:pt>
              <c:pt idx="801">
                <c:v>0.15404037088251701</c:v>
              </c:pt>
              <c:pt idx="802">
                <c:v>0.21168384819740299</c:v>
              </c:pt>
              <c:pt idx="803">
                <c:v>0.17282154661454699</c:v>
              </c:pt>
              <c:pt idx="804">
                <c:v>0.17933048494121501</c:v>
              </c:pt>
              <c:pt idx="805">
                <c:v>0.16077831443061</c:v>
              </c:pt>
              <c:pt idx="806">
                <c:v>0.175456246462385</c:v>
              </c:pt>
              <c:pt idx="807">
                <c:v>0.23326258095944599</c:v>
              </c:pt>
              <c:pt idx="808">
                <c:v>0.21629687210957599</c:v>
              </c:pt>
              <c:pt idx="809">
                <c:v>0.21523682144640599</c:v>
              </c:pt>
              <c:pt idx="810">
                <c:v>0.166160471641151</c:v>
              </c:pt>
              <c:pt idx="811">
                <c:v>0.20597299479214401</c:v>
              </c:pt>
              <c:pt idx="812">
                <c:v>0.15838925609845</c:v>
              </c:pt>
              <c:pt idx="813">
                <c:v>0.16541361253418299</c:v>
              </c:pt>
              <c:pt idx="814">
                <c:v>0.17499103436031499</c:v>
              </c:pt>
              <c:pt idx="815">
                <c:v>0.15659503696427901</c:v>
              </c:pt>
              <c:pt idx="816">
                <c:v>0.15147996160721999</c:v>
              </c:pt>
              <c:pt idx="817">
                <c:v>0.212705742737856</c:v>
              </c:pt>
              <c:pt idx="818">
                <c:v>0.187555222151185</c:v>
              </c:pt>
              <c:pt idx="819">
                <c:v>0.185198628028305</c:v>
              </c:pt>
              <c:pt idx="820">
                <c:v>0.17885101317483301</c:v>
              </c:pt>
              <c:pt idx="821">
                <c:v>0.165940614349042</c:v>
              </c:pt>
              <c:pt idx="822">
                <c:v>0.20604066597989601</c:v>
              </c:pt>
              <c:pt idx="823">
                <c:v>0.20028406674747901</c:v>
              </c:pt>
              <c:pt idx="824">
                <c:v>0.210218872444525</c:v>
              </c:pt>
              <c:pt idx="825">
                <c:v>0.20378402099879001</c:v>
              </c:pt>
              <c:pt idx="826">
                <c:v>0.173939365743151</c:v>
              </c:pt>
              <c:pt idx="827">
                <c:v>0.17163616219613501</c:v>
              </c:pt>
              <c:pt idx="828">
                <c:v>0.17393904100709301</c:v>
              </c:pt>
              <c:pt idx="829">
                <c:v>0.143850436678371</c:v>
              </c:pt>
              <c:pt idx="830">
                <c:v>0.14325883447290799</c:v>
              </c:pt>
              <c:pt idx="831">
                <c:v>0.18156822161953601</c:v>
              </c:pt>
              <c:pt idx="832">
                <c:v>0.161170176415593</c:v>
              </c:pt>
              <c:pt idx="833">
                <c:v>0.181039002755912</c:v>
              </c:pt>
              <c:pt idx="834">
                <c:v>0.19369959446444099</c:v>
              </c:pt>
              <c:pt idx="835">
                <c:v>0.156909662547117</c:v>
              </c:pt>
              <c:pt idx="836">
                <c:v>0.17062804718050301</c:v>
              </c:pt>
              <c:pt idx="837">
                <c:v>0.18647088962582101</c:v>
              </c:pt>
              <c:pt idx="838">
                <c:v>0.19675570704673001</c:v>
              </c:pt>
              <c:pt idx="839">
                <c:v>0.17435490789116101</c:v>
              </c:pt>
              <c:pt idx="840">
                <c:v>0.29800070668053902</c:v>
              </c:pt>
              <c:pt idx="841">
                <c:v>0.14600703543166799</c:v>
              </c:pt>
              <c:pt idx="842">
                <c:v>0.31928315442500499</c:v>
              </c:pt>
              <c:pt idx="843">
                <c:v>0.27645275114431</c:v>
              </c:pt>
              <c:pt idx="844">
                <c:v>0.16838653059151301</c:v>
              </c:pt>
              <c:pt idx="845">
                <c:v>0.189325780240339</c:v>
              </c:pt>
              <c:pt idx="846">
                <c:v>0.19649693580478</c:v>
              </c:pt>
              <c:pt idx="847">
                <c:v>0.310417896929436</c:v>
              </c:pt>
              <c:pt idx="848">
                <c:v>0.30867333334408398</c:v>
              </c:pt>
              <c:pt idx="849">
                <c:v>0.20734535240076099</c:v>
              </c:pt>
              <c:pt idx="850">
                <c:v>0.18760834570233401</c:v>
              </c:pt>
              <c:pt idx="851">
                <c:v>0.217123637438246</c:v>
              </c:pt>
              <c:pt idx="852">
                <c:v>0.18494702860155199</c:v>
              </c:pt>
              <c:pt idx="853">
                <c:v>0.217069718537932</c:v>
              </c:pt>
              <c:pt idx="854">
                <c:v>0.19845037685575501</c:v>
              </c:pt>
              <c:pt idx="855">
                <c:v>0.16600751523930701</c:v>
              </c:pt>
              <c:pt idx="856">
                <c:v>0.16474090131231001</c:v>
              </c:pt>
              <c:pt idx="857">
                <c:v>0.158909965877888</c:v>
              </c:pt>
              <c:pt idx="858">
                <c:v>0.18918474773007099</c:v>
              </c:pt>
              <c:pt idx="859">
                <c:v>0.24381858766894099</c:v>
              </c:pt>
              <c:pt idx="860">
                <c:v>0.30524894735351599</c:v>
              </c:pt>
              <c:pt idx="861">
                <c:v>0.29396943369380502</c:v>
              </c:pt>
              <c:pt idx="862">
                <c:v>0.25368913341583599</c:v>
              </c:pt>
              <c:pt idx="863">
                <c:v>0.274809900912655</c:v>
              </c:pt>
              <c:pt idx="864">
                <c:v>0.28940270285032998</c:v>
              </c:pt>
              <c:pt idx="865">
                <c:v>0.27473518773755901</c:v>
              </c:pt>
              <c:pt idx="866">
                <c:v>0.31632072845919001</c:v>
              </c:pt>
              <c:pt idx="867">
                <c:v>0.239207677705465</c:v>
              </c:pt>
              <c:pt idx="868">
                <c:v>0.326585787098437</c:v>
              </c:pt>
              <c:pt idx="869">
                <c:v>0.18370798920328599</c:v>
              </c:pt>
              <c:pt idx="870">
                <c:v>0.29426683187867603</c:v>
              </c:pt>
              <c:pt idx="871">
                <c:v>0.14093704608364299</c:v>
              </c:pt>
              <c:pt idx="872">
                <c:v>0.16637582411082599</c:v>
              </c:pt>
              <c:pt idx="873">
                <c:v>0.23673817709369999</c:v>
              </c:pt>
              <c:pt idx="874">
                <c:v>0.21087275031289099</c:v>
              </c:pt>
              <c:pt idx="875">
                <c:v>0.29333161658404899</c:v>
              </c:pt>
              <c:pt idx="876">
                <c:v>0.247768068718589</c:v>
              </c:pt>
              <c:pt idx="877">
                <c:v>0.31073197697197102</c:v>
              </c:pt>
              <c:pt idx="878">
                <c:v>0.24794768511106899</c:v>
              </c:pt>
              <c:pt idx="879">
                <c:v>0.333820667590079</c:v>
              </c:pt>
              <c:pt idx="880">
                <c:v>0.293091079104424</c:v>
              </c:pt>
              <c:pt idx="881">
                <c:v>0.34346181821792399</c:v>
              </c:pt>
              <c:pt idx="882">
                <c:v>0.31676192689583899</c:v>
              </c:pt>
              <c:pt idx="883">
                <c:v>0.238828118658831</c:v>
              </c:pt>
              <c:pt idx="884">
                <c:v>0.18580065277518801</c:v>
              </c:pt>
              <c:pt idx="885">
                <c:v>0.29556360564329098</c:v>
              </c:pt>
              <c:pt idx="886">
                <c:v>0.32918743992016702</c:v>
              </c:pt>
              <c:pt idx="887">
                <c:v>0.247852485903758</c:v>
              </c:pt>
              <c:pt idx="888">
                <c:v>0.30439282818767199</c:v>
              </c:pt>
              <c:pt idx="889">
                <c:v>0.24141341636750999</c:v>
              </c:pt>
              <c:pt idx="890">
                <c:v>0.240675739067709</c:v>
              </c:pt>
              <c:pt idx="891">
                <c:v>0.24617622963126301</c:v>
              </c:pt>
              <c:pt idx="892">
                <c:v>0.29028207551010599</c:v>
              </c:pt>
              <c:pt idx="893">
                <c:v>0.28533980402070702</c:v>
              </c:pt>
              <c:pt idx="894">
                <c:v>0.26579351517522698</c:v>
              </c:pt>
              <c:pt idx="895">
                <c:v>0.310625007396923</c:v>
              </c:pt>
              <c:pt idx="896">
                <c:v>0.29702911464344101</c:v>
              </c:pt>
              <c:pt idx="897">
                <c:v>0.25561803168764402</c:v>
              </c:pt>
              <c:pt idx="898">
                <c:v>0.168768109009065</c:v>
              </c:pt>
              <c:pt idx="899">
                <c:v>0.21296889495473301</c:v>
              </c:pt>
              <c:pt idx="900">
                <c:v>0.31064866554688803</c:v>
              </c:pt>
              <c:pt idx="901">
                <c:v>0.32327749281210599</c:v>
              </c:pt>
              <c:pt idx="902">
                <c:v>0.23788834147488899</c:v>
              </c:pt>
              <c:pt idx="903">
                <c:v>0.24896155693437799</c:v>
              </c:pt>
              <c:pt idx="904">
                <c:v>0.26371937558144098</c:v>
              </c:pt>
              <c:pt idx="905">
                <c:v>0.28592316997768202</c:v>
              </c:pt>
              <c:pt idx="906">
                <c:v>0.25231439992308602</c:v>
              </c:pt>
              <c:pt idx="907">
                <c:v>0.313108388766621</c:v>
              </c:pt>
              <c:pt idx="908">
                <c:v>0.28131352664293002</c:v>
              </c:pt>
              <c:pt idx="909">
                <c:v>0.153867923566749</c:v>
              </c:pt>
              <c:pt idx="910">
                <c:v>0.205672718414698</c:v>
              </c:pt>
              <c:pt idx="911">
                <c:v>0.216378541561001</c:v>
              </c:pt>
              <c:pt idx="912">
                <c:v>0.21927845677428101</c:v>
              </c:pt>
              <c:pt idx="913">
                <c:v>0.22019092402378301</c:v>
              </c:pt>
              <c:pt idx="914">
                <c:v>0.21548929229209299</c:v>
              </c:pt>
              <c:pt idx="915">
                <c:v>0.22392725938623301</c:v>
              </c:pt>
              <c:pt idx="916">
                <c:v>0.18859442158068401</c:v>
              </c:pt>
              <c:pt idx="917">
                <c:v>0.25121185181286398</c:v>
              </c:pt>
              <c:pt idx="918">
                <c:v>0.218508302199973</c:v>
              </c:pt>
              <c:pt idx="919">
                <c:v>0.27478214985947702</c:v>
              </c:pt>
              <c:pt idx="920">
                <c:v>0.213648351395095</c:v>
              </c:pt>
              <c:pt idx="921">
                <c:v>0.21844091895898399</c:v>
              </c:pt>
              <c:pt idx="922">
                <c:v>0.21791533184270301</c:v>
              </c:pt>
              <c:pt idx="923">
                <c:v>0.22191876396721499</c:v>
              </c:pt>
              <c:pt idx="924">
                <c:v>0.220622415232402</c:v>
              </c:pt>
              <c:pt idx="925">
                <c:v>0.23685045888942999</c:v>
              </c:pt>
              <c:pt idx="926">
                <c:v>0.23143899746015001</c:v>
              </c:pt>
              <c:pt idx="927">
                <c:v>0.22896387727880399</c:v>
              </c:pt>
              <c:pt idx="928">
                <c:v>0.15498261292225801</c:v>
              </c:pt>
              <c:pt idx="929">
                <c:v>0.209280954502298</c:v>
              </c:pt>
              <c:pt idx="930">
                <c:v>0.22066067678625101</c:v>
              </c:pt>
              <c:pt idx="931">
                <c:v>0.21672305104150599</c:v>
              </c:pt>
              <c:pt idx="932">
                <c:v>0.15329916972562499</c:v>
              </c:pt>
              <c:pt idx="933">
                <c:v>0.21938410764199701</c:v>
              </c:pt>
              <c:pt idx="934">
                <c:v>0.22066499865248801</c:v>
              </c:pt>
              <c:pt idx="935">
                <c:v>0.221735031955094</c:v>
              </c:pt>
              <c:pt idx="936">
                <c:v>0.21717742958525699</c:v>
              </c:pt>
              <c:pt idx="937">
                <c:v>0.20661477788492399</c:v>
              </c:pt>
              <c:pt idx="938">
                <c:v>0.213410596212291</c:v>
              </c:pt>
              <c:pt idx="939">
                <c:v>0.22231207236634901</c:v>
              </c:pt>
              <c:pt idx="940">
                <c:v>0.20890023891611401</c:v>
              </c:pt>
              <c:pt idx="941">
                <c:v>0.22311559464333</c:v>
              </c:pt>
              <c:pt idx="942">
                <c:v>0.215418331828649</c:v>
              </c:pt>
              <c:pt idx="943">
                <c:v>0.213381180912978</c:v>
              </c:pt>
              <c:pt idx="944">
                <c:v>0.22335600942218101</c:v>
              </c:pt>
              <c:pt idx="945">
                <c:v>0.228468980565389</c:v>
              </c:pt>
              <c:pt idx="946">
                <c:v>0.216875216593931</c:v>
              </c:pt>
              <c:pt idx="947">
                <c:v>9.8268625233885507E-2</c:v>
              </c:pt>
              <c:pt idx="948">
                <c:v>0.10135921358948199</c:v>
              </c:pt>
              <c:pt idx="949">
                <c:v>0.103860023204005</c:v>
              </c:pt>
              <c:pt idx="950">
                <c:v>0.102544632097553</c:v>
              </c:pt>
              <c:pt idx="951">
                <c:v>0.10179847200850201</c:v>
              </c:pt>
              <c:pt idx="952">
                <c:v>0.100678161990241</c:v>
              </c:pt>
              <c:pt idx="953">
                <c:v>0.14908113132471801</c:v>
              </c:pt>
              <c:pt idx="954">
                <c:v>0.110357188030864</c:v>
              </c:pt>
              <c:pt idx="955">
                <c:v>0.14609489897386899</c:v>
              </c:pt>
              <c:pt idx="956">
                <c:v>9.9978501088031704E-2</c:v>
              </c:pt>
              <c:pt idx="957">
                <c:v>0.109798553661316</c:v>
              </c:pt>
              <c:pt idx="958">
                <c:v>0.103052516409711</c:v>
              </c:pt>
              <c:pt idx="959">
                <c:v>0.107918441866484</c:v>
              </c:pt>
              <c:pt idx="960">
                <c:v>0.15866083838890499</c:v>
              </c:pt>
              <c:pt idx="961">
                <c:v>0.11222522353916101</c:v>
              </c:pt>
              <c:pt idx="962">
                <c:v>9.9941854004762798E-2</c:v>
              </c:pt>
              <c:pt idx="963">
                <c:v>0.162964932763599</c:v>
              </c:pt>
              <c:pt idx="964">
                <c:v>0.16301015900876401</c:v>
              </c:pt>
              <c:pt idx="965">
                <c:v>0.15608291053349499</c:v>
              </c:pt>
              <c:pt idx="966">
                <c:v>0.18974340287945499</c:v>
              </c:pt>
              <c:pt idx="967">
                <c:v>0.18223225719428801</c:v>
              </c:pt>
              <c:pt idx="968">
                <c:v>9.9994615771210105E-2</c:v>
              </c:pt>
              <c:pt idx="969">
                <c:v>9.7756038502874606E-2</c:v>
              </c:pt>
              <c:pt idx="970">
                <c:v>0.135008141176168</c:v>
              </c:pt>
              <c:pt idx="971">
                <c:v>0.14814573825576199</c:v>
              </c:pt>
              <c:pt idx="972">
                <c:v>0.138793924291163</c:v>
              </c:pt>
              <c:pt idx="973">
                <c:v>0.10847230368823101</c:v>
              </c:pt>
              <c:pt idx="974">
                <c:v>0.243871200193187</c:v>
              </c:pt>
              <c:pt idx="975">
                <c:v>0.157652677168656</c:v>
              </c:pt>
              <c:pt idx="976">
                <c:v>0.23997574933107599</c:v>
              </c:pt>
              <c:pt idx="977">
                <c:v>0.14798365113058101</c:v>
              </c:pt>
              <c:pt idx="978">
                <c:v>0.155261341238911</c:v>
              </c:pt>
              <c:pt idx="979">
                <c:v>0.150644361182175</c:v>
              </c:pt>
              <c:pt idx="980">
                <c:v>0.150672121537968</c:v>
              </c:pt>
              <c:pt idx="981">
                <c:v>0.153521756441585</c:v>
              </c:pt>
              <c:pt idx="982">
                <c:v>0.15442602909935901</c:v>
              </c:pt>
              <c:pt idx="983">
                <c:v>0.15565315688550199</c:v>
              </c:pt>
              <c:pt idx="984">
                <c:v>0.155635202326458</c:v>
              </c:pt>
              <c:pt idx="985">
                <c:v>0.15664430972514301</c:v>
              </c:pt>
              <c:pt idx="986">
                <c:v>0.16144806708666201</c:v>
              </c:pt>
              <c:pt idx="987">
                <c:v>0.16142621390825199</c:v>
              </c:pt>
              <c:pt idx="988">
                <c:v>0.161853874509956</c:v>
              </c:pt>
              <c:pt idx="989">
                <c:v>0.164040310848098</c:v>
              </c:pt>
              <c:pt idx="990">
                <c:v>0.167188050066465</c:v>
              </c:pt>
              <c:pt idx="991">
                <c:v>0.16743699369214099</c:v>
              </c:pt>
              <c:pt idx="992">
                <c:v>0.163887304472463</c:v>
              </c:pt>
              <c:pt idx="993">
                <c:v>0.170466344625954</c:v>
              </c:pt>
              <c:pt idx="994">
                <c:v>0.16878792772559501</c:v>
              </c:pt>
              <c:pt idx="995">
                <c:v>0.17350648732542001</c:v>
              </c:pt>
              <c:pt idx="996">
                <c:v>0.17003551040366199</c:v>
              </c:pt>
              <c:pt idx="997">
                <c:v>0.17125509092025301</c:v>
              </c:pt>
              <c:pt idx="998">
                <c:v>0.16922962598688501</c:v>
              </c:pt>
              <c:pt idx="999">
                <c:v>0.178984662151706</c:v>
              </c:pt>
              <c:pt idx="1000">
                <c:v>0.183276487026199</c:v>
              </c:pt>
              <c:pt idx="1001">
                <c:v>0.180616161191653</c:v>
              </c:pt>
              <c:pt idx="1002">
                <c:v>0.18130811883249601</c:v>
              </c:pt>
              <c:pt idx="1003">
                <c:v>0.185337470653441</c:v>
              </c:pt>
              <c:pt idx="1004">
                <c:v>0.188744781989477</c:v>
              </c:pt>
              <c:pt idx="1005">
                <c:v>0.19129902418938599</c:v>
              </c:pt>
              <c:pt idx="1006">
                <c:v>0.19137390238382801</c:v>
              </c:pt>
              <c:pt idx="1007">
                <c:v>0.19084319771851499</c:v>
              </c:pt>
              <c:pt idx="1008">
                <c:v>0.20511419828042801</c:v>
              </c:pt>
              <c:pt idx="1009">
                <c:v>0.19818536406180701</c:v>
              </c:pt>
              <c:pt idx="1010">
                <c:v>0.20483146382706899</c:v>
              </c:pt>
              <c:pt idx="1011">
                <c:v>0.20390986085063101</c:v>
              </c:pt>
              <c:pt idx="1012">
                <c:v>0.19766179235617601</c:v>
              </c:pt>
              <c:pt idx="1013">
                <c:v>0.20118430408066401</c:v>
              </c:pt>
              <c:pt idx="1014">
                <c:v>0.202824606355367</c:v>
              </c:pt>
              <c:pt idx="1015">
                <c:v>0.20813403581676601</c:v>
              </c:pt>
              <c:pt idx="1016">
                <c:v>0.208600282428651</c:v>
              </c:pt>
              <c:pt idx="1017">
                <c:v>0.20517210373349901</c:v>
              </c:pt>
              <c:pt idx="1018">
                <c:v>0.21593092215491499</c:v>
              </c:pt>
              <c:pt idx="1019">
                <c:v>0.217392944795258</c:v>
              </c:pt>
              <c:pt idx="1020">
                <c:v>0.108216363269956</c:v>
              </c:pt>
              <c:pt idx="1021">
                <c:v>0.15629504233642</c:v>
              </c:pt>
              <c:pt idx="1022">
                <c:v>0.107087807162809</c:v>
              </c:pt>
              <c:pt idx="1023">
                <c:v>0.245343291820144</c:v>
              </c:pt>
              <c:pt idx="1024">
                <c:v>0.112293056627983</c:v>
              </c:pt>
              <c:pt idx="1025">
                <c:v>9.7249955753457407E-2</c:v>
              </c:pt>
              <c:pt idx="1026">
                <c:v>0.14735506404639101</c:v>
              </c:pt>
              <c:pt idx="1027">
                <c:v>0.104227583502586</c:v>
              </c:pt>
              <c:pt idx="1028">
                <c:v>0.14646489178059899</c:v>
              </c:pt>
              <c:pt idx="1029">
                <c:v>0.15466439109629099</c:v>
              </c:pt>
              <c:pt idx="1030">
                <c:v>0.161340170729486</c:v>
              </c:pt>
              <c:pt idx="1031">
                <c:v>0.15319613591552</c:v>
              </c:pt>
              <c:pt idx="1032">
                <c:v>0.14116169062810199</c:v>
              </c:pt>
              <c:pt idx="1033">
                <c:v>0.134685171765245</c:v>
              </c:pt>
              <c:pt idx="1034">
                <c:v>0.14054151435905601</c:v>
              </c:pt>
              <c:pt idx="1035">
                <c:v>0.142283851792224</c:v>
              </c:pt>
              <c:pt idx="1036">
                <c:v>0.12546827316404899</c:v>
              </c:pt>
              <c:pt idx="1037">
                <c:v>0.15765639515076299</c:v>
              </c:pt>
              <c:pt idx="1038">
                <c:v>0.232587847005399</c:v>
              </c:pt>
              <c:pt idx="1039">
                <c:v>0.16708395091011299</c:v>
              </c:pt>
              <c:pt idx="1040">
                <c:v>0.18695525934846099</c:v>
              </c:pt>
              <c:pt idx="1041">
                <c:v>0.158077153498345</c:v>
              </c:pt>
              <c:pt idx="1042">
                <c:v>0.10765184902405101</c:v>
              </c:pt>
              <c:pt idx="1043">
                <c:v>0.10033096728252</c:v>
              </c:pt>
              <c:pt idx="1044">
                <c:v>0.12272669106182001</c:v>
              </c:pt>
              <c:pt idx="1045">
                <c:v>0.107774177383388</c:v>
              </c:pt>
              <c:pt idx="1046">
                <c:v>0.121305294772732</c:v>
              </c:pt>
              <c:pt idx="1047">
                <c:v>0.15141735178127699</c:v>
              </c:pt>
              <c:pt idx="1048">
                <c:v>0.157444690774285</c:v>
              </c:pt>
              <c:pt idx="1049">
                <c:v>0.157315944716057</c:v>
              </c:pt>
              <c:pt idx="1050">
                <c:v>0.100704379208162</c:v>
              </c:pt>
              <c:pt idx="1051">
                <c:v>0.19869873280964001</c:v>
              </c:pt>
              <c:pt idx="1052">
                <c:v>0.18994014013296101</c:v>
              </c:pt>
              <c:pt idx="1053">
                <c:v>0.26799698485798901</c:v>
              </c:pt>
              <c:pt idx="1054">
                <c:v>0.11568002781015101</c:v>
              </c:pt>
              <c:pt idx="1055">
                <c:v>0.118704198882929</c:v>
              </c:pt>
              <c:pt idx="1056">
                <c:v>0.103745416076961</c:v>
              </c:pt>
              <c:pt idx="1057">
                <c:v>0.103395157440134</c:v>
              </c:pt>
              <c:pt idx="1058">
                <c:v>0.10839003948112701</c:v>
              </c:pt>
              <c:pt idx="1059">
                <c:v>0.157376245044904</c:v>
              </c:pt>
              <c:pt idx="1060">
                <c:v>0.146340660156356</c:v>
              </c:pt>
              <c:pt idx="1061">
                <c:v>0.110657077927921</c:v>
              </c:pt>
              <c:pt idx="1062">
                <c:v>0.103376995973167</c:v>
              </c:pt>
              <c:pt idx="1063">
                <c:v>0.265132339827234</c:v>
              </c:pt>
              <c:pt idx="1064">
                <c:v>0.13241128696829599</c:v>
              </c:pt>
              <c:pt idx="1065">
                <c:v>9.5327046520491801E-2</c:v>
              </c:pt>
              <c:pt idx="1066">
                <c:v>0.100810740919849</c:v>
              </c:pt>
              <c:pt idx="1067">
                <c:v>0.14107551782490499</c:v>
              </c:pt>
              <c:pt idx="1068">
                <c:v>0.158700691313792</c:v>
              </c:pt>
              <c:pt idx="1069">
                <c:v>9.7606251451420198E-2</c:v>
              </c:pt>
              <c:pt idx="1070">
                <c:v>0.109284904148834</c:v>
              </c:pt>
              <c:pt idx="1071">
                <c:v>0.101898806426896</c:v>
              </c:pt>
              <c:pt idx="1072">
                <c:v>0.10173051328256399</c:v>
              </c:pt>
              <c:pt idx="1073">
                <c:v>9.5755345742860001E-2</c:v>
              </c:pt>
              <c:pt idx="1074">
                <c:v>0.106455573369234</c:v>
              </c:pt>
              <c:pt idx="1075">
                <c:v>0.101246336691489</c:v>
              </c:pt>
              <c:pt idx="1076">
                <c:v>0.10119159300427</c:v>
              </c:pt>
              <c:pt idx="1077">
                <c:v>0.10305889741577801</c:v>
              </c:pt>
              <c:pt idx="1078">
                <c:v>0.10144786617094501</c:v>
              </c:pt>
              <c:pt idx="1079">
                <c:v>0.109264895124754</c:v>
              </c:pt>
              <c:pt idx="1080">
                <c:v>9.9531804835192805E-2</c:v>
              </c:pt>
              <c:pt idx="1081">
                <c:v>0.101353070886661</c:v>
              </c:pt>
              <c:pt idx="1082">
                <c:v>0.105091526112637</c:v>
              </c:pt>
              <c:pt idx="1083">
                <c:v>9.9044353187471595E-2</c:v>
              </c:pt>
              <c:pt idx="1084">
                <c:v>9.7480248619911197E-2</c:v>
              </c:pt>
              <c:pt idx="1085">
                <c:v>9.8736538148392103E-2</c:v>
              </c:pt>
              <c:pt idx="1086">
                <c:v>9.9162489842669205E-2</c:v>
              </c:pt>
              <c:pt idx="1087">
                <c:v>9.7232069008743802E-2</c:v>
              </c:pt>
              <c:pt idx="1088">
                <c:v>9.6750029524729095E-2</c:v>
              </c:pt>
              <c:pt idx="1089">
                <c:v>0.10005582893428699</c:v>
              </c:pt>
              <c:pt idx="1090">
                <c:v>0.101153194168045</c:v>
              </c:pt>
              <c:pt idx="1091">
                <c:v>0.10028376176583099</c:v>
              </c:pt>
              <c:pt idx="1092">
                <c:v>0.10946542834206401</c:v>
              </c:pt>
              <c:pt idx="1093">
                <c:v>0.103489499561898</c:v>
              </c:pt>
              <c:pt idx="1094">
                <c:v>0.108978578489291</c:v>
              </c:pt>
              <c:pt idx="1095">
                <c:v>0.107537902342285</c:v>
              </c:pt>
              <c:pt idx="1096">
                <c:v>0.104987531105549</c:v>
              </c:pt>
              <c:pt idx="1097">
                <c:v>9.5470673030474296E-2</c:v>
              </c:pt>
              <c:pt idx="1098">
                <c:v>9.7264715569139695E-2</c:v>
              </c:pt>
              <c:pt idx="1099">
                <c:v>0.107831516823233</c:v>
              </c:pt>
              <c:pt idx="1100">
                <c:v>0.10147674400765801</c:v>
              </c:pt>
              <c:pt idx="1101">
                <c:v>0.10071205937684601</c:v>
              </c:pt>
              <c:pt idx="1102">
                <c:v>0.105490150710637</c:v>
              </c:pt>
              <c:pt idx="1103">
                <c:v>0.108246634336145</c:v>
              </c:pt>
              <c:pt idx="1104">
                <c:v>0.108574863843407</c:v>
              </c:pt>
              <c:pt idx="1105">
                <c:v>0.110450398198338</c:v>
              </c:pt>
              <c:pt idx="1106">
                <c:v>0.108487788790548</c:v>
              </c:pt>
              <c:pt idx="1107">
                <c:v>9.6778186220128001E-2</c:v>
              </c:pt>
              <c:pt idx="1108">
                <c:v>9.7255692934812593E-2</c:v>
              </c:pt>
              <c:pt idx="1109">
                <c:v>0.16309861232235501</c:v>
              </c:pt>
              <c:pt idx="1110">
                <c:v>0.160136101602637</c:v>
              </c:pt>
              <c:pt idx="1111">
                <c:v>0.143003407205505</c:v>
              </c:pt>
              <c:pt idx="1112">
                <c:v>0.145887278211529</c:v>
              </c:pt>
              <c:pt idx="1113">
                <c:v>0.150696274224945</c:v>
              </c:pt>
              <c:pt idx="1114">
                <c:v>0.14383186154053701</c:v>
              </c:pt>
              <c:pt idx="1115">
                <c:v>0.155913658446829</c:v>
              </c:pt>
              <c:pt idx="1116">
                <c:v>0.13286136080903599</c:v>
              </c:pt>
              <c:pt idx="1117">
                <c:v>0.15168144915915999</c:v>
              </c:pt>
              <c:pt idx="1118">
                <c:v>0.15840732954959</c:v>
              </c:pt>
              <c:pt idx="1119">
                <c:v>0.36991845892448999</c:v>
              </c:pt>
              <c:pt idx="1120">
                <c:v>0.15326012944098999</c:v>
              </c:pt>
              <c:pt idx="1121">
                <c:v>0.136274413538506</c:v>
              </c:pt>
              <c:pt idx="1122">
                <c:v>0.15813674914259901</c:v>
              </c:pt>
              <c:pt idx="1123">
                <c:v>0.158823981065041</c:v>
              </c:pt>
              <c:pt idx="1124">
                <c:v>0.13921163170147299</c:v>
              </c:pt>
              <c:pt idx="1125">
                <c:v>0.158308143494717</c:v>
              </c:pt>
              <c:pt idx="1126">
                <c:v>0.14789004469564099</c:v>
              </c:pt>
              <c:pt idx="1127">
                <c:v>0.15748928047938199</c:v>
              </c:pt>
              <c:pt idx="1128">
                <c:v>0.15727188046111601</c:v>
              </c:pt>
              <c:pt idx="1129">
                <c:v>0.158437020460237</c:v>
              </c:pt>
              <c:pt idx="1130">
                <c:v>0.15360328726515499</c:v>
              </c:pt>
              <c:pt idx="1131">
                <c:v>0.15980668599342401</c:v>
              </c:pt>
              <c:pt idx="1132">
                <c:v>0.16220869369862001</c:v>
              </c:pt>
              <c:pt idx="1133">
                <c:v>0.166788578365554</c:v>
              </c:pt>
              <c:pt idx="1134">
                <c:v>0.15200129528109901</c:v>
              </c:pt>
              <c:pt idx="1135">
                <c:v>0.15809924880198201</c:v>
              </c:pt>
              <c:pt idx="1136">
                <c:v>0.14496113171963701</c:v>
              </c:pt>
              <c:pt idx="1137">
                <c:v>0.15440076840698699</c:v>
              </c:pt>
              <c:pt idx="1138">
                <c:v>0.16246374707043801</c:v>
              </c:pt>
              <c:pt idx="1139">
                <c:v>0.13765572865495601</c:v>
              </c:pt>
              <c:pt idx="1140">
                <c:v>0.155257470424465</c:v>
              </c:pt>
              <c:pt idx="1141">
                <c:v>0.174583202133754</c:v>
              </c:pt>
              <c:pt idx="1142">
                <c:v>0.17870460141633701</c:v>
              </c:pt>
              <c:pt idx="1143">
                <c:v>0.103492050390059</c:v>
              </c:pt>
              <c:pt idx="1144">
                <c:v>0.172555493848741</c:v>
              </c:pt>
              <c:pt idx="1145">
                <c:v>0.194582524415467</c:v>
              </c:pt>
              <c:pt idx="1146">
                <c:v>0.18725756395867901</c:v>
              </c:pt>
              <c:pt idx="1147">
                <c:v>0.19552587375601399</c:v>
              </c:pt>
              <c:pt idx="1148">
                <c:v>0.198470653097295</c:v>
              </c:pt>
              <c:pt idx="1149">
                <c:v>0.20181336662609101</c:v>
              </c:pt>
              <c:pt idx="1150">
                <c:v>0.15762185914528501</c:v>
              </c:pt>
              <c:pt idx="1151">
                <c:v>0.22384624241699699</c:v>
              </c:pt>
              <c:pt idx="1152">
                <c:v>0.247651125989094</c:v>
              </c:pt>
              <c:pt idx="1153">
                <c:v>0.21791442639102701</c:v>
              </c:pt>
              <c:pt idx="1154">
                <c:v>0.21944590059646299</c:v>
              </c:pt>
              <c:pt idx="1155">
                <c:v>0.25186626475818802</c:v>
              </c:pt>
              <c:pt idx="1156">
                <c:v>0.20818721878507401</c:v>
              </c:pt>
              <c:pt idx="1157">
                <c:v>0.217077880386737</c:v>
              </c:pt>
              <c:pt idx="1158">
                <c:v>0.21354517719330099</c:v>
              </c:pt>
              <c:pt idx="1159">
                <c:v>0.224223124054128</c:v>
              </c:pt>
              <c:pt idx="1160">
                <c:v>0.22056745477827799</c:v>
              </c:pt>
              <c:pt idx="1161">
                <c:v>0.215990035462957</c:v>
              </c:pt>
              <c:pt idx="1162">
                <c:v>0.23298792721601699</c:v>
              </c:pt>
              <c:pt idx="1163">
                <c:v>0.22982780223846599</c:v>
              </c:pt>
              <c:pt idx="1164">
                <c:v>0.21483243553342701</c:v>
              </c:pt>
              <c:pt idx="1165">
                <c:v>0.21523388071487001</c:v>
              </c:pt>
              <c:pt idx="1166">
                <c:v>0.22442014147150899</c:v>
              </c:pt>
              <c:pt idx="1167">
                <c:v>0.215899440691221</c:v>
              </c:pt>
              <c:pt idx="1168">
                <c:v>0.20833949242250999</c:v>
              </c:pt>
              <c:pt idx="1169">
                <c:v>0.224638121300692</c:v>
              </c:pt>
              <c:pt idx="1170">
                <c:v>0.232571465867214</c:v>
              </c:pt>
              <c:pt idx="1171">
                <c:v>0.238066456184447</c:v>
              </c:pt>
              <c:pt idx="1172">
                <c:v>0.17964476481410699</c:v>
              </c:pt>
              <c:pt idx="1173">
                <c:v>0.18253859288260499</c:v>
              </c:pt>
              <c:pt idx="1174">
                <c:v>0.20337301237914099</c:v>
              </c:pt>
              <c:pt idx="1175">
                <c:v>0.19168187011990301</c:v>
              </c:pt>
              <c:pt idx="1176">
                <c:v>0.189974712508513</c:v>
              </c:pt>
              <c:pt idx="1177">
                <c:v>0.20771557219468301</c:v>
              </c:pt>
              <c:pt idx="1178">
                <c:v>0.20341279227815101</c:v>
              </c:pt>
              <c:pt idx="1179">
                <c:v>0.20124737021771899</c:v>
              </c:pt>
              <c:pt idx="1180">
                <c:v>0.19083960466039601</c:v>
              </c:pt>
              <c:pt idx="1181">
                <c:v>0.190733652511374</c:v>
              </c:pt>
              <c:pt idx="1182">
                <c:v>0.178180735452593</c:v>
              </c:pt>
              <c:pt idx="1183">
                <c:v>0.17841732909697</c:v>
              </c:pt>
              <c:pt idx="1184">
                <c:v>0.20249788957099801</c:v>
              </c:pt>
              <c:pt idx="1185">
                <c:v>0.180631617066321</c:v>
              </c:pt>
              <c:pt idx="1186">
                <c:v>0.18400057477022899</c:v>
              </c:pt>
              <c:pt idx="1187">
                <c:v>0.19295842400458299</c:v>
              </c:pt>
              <c:pt idx="1188">
                <c:v>0.18946361590178701</c:v>
              </c:pt>
              <c:pt idx="1189">
                <c:v>0.17908317350106101</c:v>
              </c:pt>
              <c:pt idx="1190">
                <c:v>0.182296020263636</c:v>
              </c:pt>
              <c:pt idx="1191">
                <c:v>0.19774519720832201</c:v>
              </c:pt>
              <c:pt idx="1192">
                <c:v>0.19041489723135599</c:v>
              </c:pt>
              <c:pt idx="1193">
                <c:v>0.215792599775321</c:v>
              </c:pt>
              <c:pt idx="1194">
                <c:v>0.210775867060389</c:v>
              </c:pt>
              <c:pt idx="1195">
                <c:v>0.24604162602554999</c:v>
              </c:pt>
              <c:pt idx="1196">
                <c:v>0.20421063981653501</c:v>
              </c:pt>
              <c:pt idx="1197">
                <c:v>0.21971184485182599</c:v>
              </c:pt>
              <c:pt idx="1198">
                <c:v>0.21412638897407499</c:v>
              </c:pt>
              <c:pt idx="1199">
                <c:v>0.21153911247149601</c:v>
              </c:pt>
              <c:pt idx="1200">
                <c:v>0.207635940910573</c:v>
              </c:pt>
              <c:pt idx="1201">
                <c:v>0.203973450389381</c:v>
              </c:pt>
              <c:pt idx="1202">
                <c:v>0.21633711368293301</c:v>
              </c:pt>
              <c:pt idx="1203">
                <c:v>0.201369372079862</c:v>
              </c:pt>
              <c:pt idx="1204">
                <c:v>0.226166481594366</c:v>
              </c:pt>
              <c:pt idx="1205">
                <c:v>0.21705197920653799</c:v>
              </c:pt>
              <c:pt idx="1206">
                <c:v>0.20783844005334101</c:v>
              </c:pt>
              <c:pt idx="1207">
                <c:v>0.245280597825101</c:v>
              </c:pt>
              <c:pt idx="1208">
                <c:v>0.205745186000513</c:v>
              </c:pt>
              <c:pt idx="1209">
                <c:v>0.20543534204627001</c:v>
              </c:pt>
              <c:pt idx="1210">
                <c:v>0.20884479230667</c:v>
              </c:pt>
              <c:pt idx="1211">
                <c:v>0.20585135913674699</c:v>
              </c:pt>
              <c:pt idx="1212">
                <c:v>0.204070592297109</c:v>
              </c:pt>
              <c:pt idx="1213">
                <c:v>0.22218507736451701</c:v>
              </c:pt>
              <c:pt idx="1214">
                <c:v>0.21552686428982101</c:v>
              </c:pt>
              <c:pt idx="1215">
                <c:v>0.22772662215364001</c:v>
              </c:pt>
              <c:pt idx="1216">
                <c:v>0.21713333677684701</c:v>
              </c:pt>
              <c:pt idx="1217">
                <c:v>0.21506535516779601</c:v>
              </c:pt>
              <c:pt idx="1218">
                <c:v>0.22440313984136201</c:v>
              </c:pt>
              <c:pt idx="1219">
                <c:v>0.21517699427189599</c:v>
              </c:pt>
              <c:pt idx="1220">
                <c:v>0.20882476065314501</c:v>
              </c:pt>
              <c:pt idx="1221">
                <c:v>0.231950636347967</c:v>
              </c:pt>
              <c:pt idx="1222">
                <c:v>0.213617927793049</c:v>
              </c:pt>
              <c:pt idx="1223">
                <c:v>0.207319606260464</c:v>
              </c:pt>
              <c:pt idx="1224">
                <c:v>0.22759989159855501</c:v>
              </c:pt>
              <c:pt idx="1225">
                <c:v>0.22651797484385999</c:v>
              </c:pt>
              <c:pt idx="1226">
                <c:v>0.209168108497396</c:v>
              </c:pt>
              <c:pt idx="1227">
                <c:v>0.21510157645137001</c:v>
              </c:pt>
              <c:pt idx="1228">
                <c:v>0.21860453151036099</c:v>
              </c:pt>
              <c:pt idx="1229">
                <c:v>0.165730006749332</c:v>
              </c:pt>
              <c:pt idx="1230">
                <c:v>0.157589219782133</c:v>
              </c:pt>
              <c:pt idx="1231">
                <c:v>0.15418313628657099</c:v>
              </c:pt>
              <c:pt idx="1232">
                <c:v>0.17305534316111501</c:v>
              </c:pt>
              <c:pt idx="1233">
                <c:v>0.17364339457873801</c:v>
              </c:pt>
              <c:pt idx="1234">
                <c:v>0.161246762067836</c:v>
              </c:pt>
              <c:pt idx="1235">
                <c:v>0.16657803329175599</c:v>
              </c:pt>
              <c:pt idx="1236">
                <c:v>0.169163803376048</c:v>
              </c:pt>
              <c:pt idx="1237">
                <c:v>0.16461706750249799</c:v>
              </c:pt>
              <c:pt idx="1238">
                <c:v>0.15787260522598501</c:v>
              </c:pt>
              <c:pt idx="1239">
                <c:v>0.16426407782622299</c:v>
              </c:pt>
              <c:pt idx="1240">
                <c:v>0.167082986300229</c:v>
              </c:pt>
              <c:pt idx="1241">
                <c:v>0.16463197214025199</c:v>
              </c:pt>
              <c:pt idx="1242">
                <c:v>0.19782126726188201</c:v>
              </c:pt>
              <c:pt idx="1243">
                <c:v>0.15153908753296799</c:v>
              </c:pt>
              <c:pt idx="1244">
                <c:v>0.153004783992675</c:v>
              </c:pt>
              <c:pt idx="1245">
                <c:v>0.17431238350403699</c:v>
              </c:pt>
              <c:pt idx="1246">
                <c:v>0.14651288762727899</c:v>
              </c:pt>
              <c:pt idx="1247">
                <c:v>0.16726792774209601</c:v>
              </c:pt>
              <c:pt idx="1248">
                <c:v>0.16102922986233301</c:v>
              </c:pt>
              <c:pt idx="1249">
                <c:v>0.146199951829182</c:v>
              </c:pt>
              <c:pt idx="1250">
                <c:v>0.19093457369980299</c:v>
              </c:pt>
              <c:pt idx="1251">
                <c:v>0.15824002550521099</c:v>
              </c:pt>
              <c:pt idx="1252">
                <c:v>0.155161458805196</c:v>
              </c:pt>
              <c:pt idx="1253">
                <c:v>0.150779481341691</c:v>
              </c:pt>
              <c:pt idx="1254">
                <c:v>0.27022493603936598</c:v>
              </c:pt>
              <c:pt idx="1255">
                <c:v>0.14514742317761101</c:v>
              </c:pt>
              <c:pt idx="1256">
                <c:v>0.144406873524005</c:v>
              </c:pt>
              <c:pt idx="1257">
                <c:v>0.145526046410864</c:v>
              </c:pt>
              <c:pt idx="1258">
                <c:v>0.14203966971342999</c:v>
              </c:pt>
              <c:pt idx="1259">
                <c:v>0.145510544671342</c:v>
              </c:pt>
              <c:pt idx="1260">
                <c:v>0.14073442859667601</c:v>
              </c:pt>
              <c:pt idx="1261">
                <c:v>0.14646669503637999</c:v>
              </c:pt>
              <c:pt idx="1262">
                <c:v>0.149671035746197</c:v>
              </c:pt>
              <c:pt idx="1263">
                <c:v>0.147680197975676</c:v>
              </c:pt>
              <c:pt idx="1264">
                <c:v>0.137604260913334</c:v>
              </c:pt>
              <c:pt idx="1265">
                <c:v>0.13884445395060499</c:v>
              </c:pt>
              <c:pt idx="1266">
                <c:v>0.13974129897793999</c:v>
              </c:pt>
              <c:pt idx="1267">
                <c:v>0.14178249805909901</c:v>
              </c:pt>
              <c:pt idx="1268">
                <c:v>0.13757583503475301</c:v>
              </c:pt>
              <c:pt idx="1269">
                <c:v>0.14714074848914799</c:v>
              </c:pt>
              <c:pt idx="1270">
                <c:v>0.14111860519955599</c:v>
              </c:pt>
              <c:pt idx="1271">
                <c:v>0.12860659973904501</c:v>
              </c:pt>
              <c:pt idx="1272">
                <c:v>0.13935673594634901</c:v>
              </c:pt>
              <c:pt idx="1273">
                <c:v>0.14486399934757499</c:v>
              </c:pt>
              <c:pt idx="1274">
                <c:v>0.13838557677964899</c:v>
              </c:pt>
              <c:pt idx="1275">
                <c:v>0.129536806228916</c:v>
              </c:pt>
              <c:pt idx="1276">
                <c:v>0.136754732656727</c:v>
              </c:pt>
              <c:pt idx="1277">
                <c:v>0.143724412613289</c:v>
              </c:pt>
              <c:pt idx="1278">
                <c:v>0.14134486231016999</c:v>
              </c:pt>
              <c:pt idx="1279">
                <c:v>0.14894491365363699</c:v>
              </c:pt>
              <c:pt idx="1280">
                <c:v>0.13808432620602201</c:v>
              </c:pt>
              <c:pt idx="1281">
                <c:v>0.14136734865651901</c:v>
              </c:pt>
              <c:pt idx="1282">
                <c:v>0.14724188307306499</c:v>
              </c:pt>
              <c:pt idx="1283">
                <c:v>0.142712306725229</c:v>
              </c:pt>
              <c:pt idx="1284">
                <c:v>0.13966282609788999</c:v>
              </c:pt>
              <c:pt idx="1285">
                <c:v>0.141492273368859</c:v>
              </c:pt>
              <c:pt idx="1286">
                <c:v>0.135494645080252</c:v>
              </c:pt>
              <c:pt idx="1287">
                <c:v>0.15187209741632399</c:v>
              </c:pt>
              <c:pt idx="1288">
                <c:v>0.141851669497048</c:v>
              </c:pt>
              <c:pt idx="1289">
                <c:v>0.13486808155244201</c:v>
              </c:pt>
              <c:pt idx="1290">
                <c:v>0.14503586745574401</c:v>
              </c:pt>
              <c:pt idx="1291">
                <c:v>0.14572380324178899</c:v>
              </c:pt>
              <c:pt idx="1292">
                <c:v>0.134796297647891</c:v>
              </c:pt>
              <c:pt idx="1293">
                <c:v>0.14661750924394901</c:v>
              </c:pt>
              <c:pt idx="1294">
                <c:v>0.14179318127882601</c:v>
              </c:pt>
              <c:pt idx="1295">
                <c:v>0.137628726819194</c:v>
              </c:pt>
              <c:pt idx="1296">
                <c:v>0.13704122457457499</c:v>
              </c:pt>
              <c:pt idx="1297">
                <c:v>0.139957953892037</c:v>
              </c:pt>
              <c:pt idx="1298">
                <c:v>0.14566953942820601</c:v>
              </c:pt>
              <c:pt idx="1299">
                <c:v>0.14012297644577901</c:v>
              </c:pt>
              <c:pt idx="1300">
                <c:v>0.139085355697768</c:v>
              </c:pt>
              <c:pt idx="1301">
                <c:v>0.142526150392807</c:v>
              </c:pt>
              <c:pt idx="1302">
                <c:v>0.13902261850411499</c:v>
              </c:pt>
              <c:pt idx="1303">
                <c:v>0.133663380664723</c:v>
              </c:pt>
              <c:pt idx="1304">
                <c:v>0.131258193395067</c:v>
              </c:pt>
              <c:pt idx="1305">
                <c:v>0.151576326177674</c:v>
              </c:pt>
              <c:pt idx="1306">
                <c:v>0.142790875742315</c:v>
              </c:pt>
              <c:pt idx="1307">
                <c:v>0.13500982361248501</c:v>
              </c:pt>
              <c:pt idx="1308">
                <c:v>0.14469423251834701</c:v>
              </c:pt>
              <c:pt idx="1309">
                <c:v>0.13893969711997101</c:v>
              </c:pt>
              <c:pt idx="1310">
                <c:v>0.143099776661438</c:v>
              </c:pt>
              <c:pt idx="1311">
                <c:v>0.14372856065178299</c:v>
              </c:pt>
              <c:pt idx="1312">
                <c:v>0.13600881546733901</c:v>
              </c:pt>
              <c:pt idx="1313">
                <c:v>0.13672473042385599</c:v>
              </c:pt>
              <c:pt idx="1314">
                <c:v>0.145139153798159</c:v>
              </c:pt>
              <c:pt idx="1315">
                <c:v>0.14119297829449001</c:v>
              </c:pt>
              <c:pt idx="1316">
                <c:v>0.150182371357684</c:v>
              </c:pt>
              <c:pt idx="1317">
                <c:v>0.26189513234749301</c:v>
              </c:pt>
              <c:pt idx="1318">
                <c:v>0.23630023324640401</c:v>
              </c:pt>
              <c:pt idx="1319">
                <c:v>0.24008982743350199</c:v>
              </c:pt>
              <c:pt idx="1320">
                <c:v>0.25583275147756901</c:v>
              </c:pt>
              <c:pt idx="1321">
                <c:v>0.22541927932616199</c:v>
              </c:pt>
              <c:pt idx="1322">
                <c:v>0.236281558464982</c:v>
              </c:pt>
              <c:pt idx="1323">
                <c:v>0.244812768769397</c:v>
              </c:pt>
              <c:pt idx="1324">
                <c:v>0.23189664923057199</c:v>
              </c:pt>
              <c:pt idx="1325">
                <c:v>0.242518106491319</c:v>
              </c:pt>
              <c:pt idx="1326">
                <c:v>0.260578662158303</c:v>
              </c:pt>
              <c:pt idx="1327">
                <c:v>0.23630409137210201</c:v>
              </c:pt>
              <c:pt idx="1328">
                <c:v>0.23199229478290301</c:v>
              </c:pt>
              <c:pt idx="1329">
                <c:v>0.23685551151572901</c:v>
              </c:pt>
              <c:pt idx="1330">
                <c:v>0.23745222652255801</c:v>
              </c:pt>
              <c:pt idx="1331">
                <c:v>0.24669434053903</c:v>
              </c:pt>
              <c:pt idx="1332">
                <c:v>0.24224656895202001</c:v>
              </c:pt>
              <c:pt idx="1333">
                <c:v>0.23642964298920599</c:v>
              </c:pt>
              <c:pt idx="1334">
                <c:v>0.18155593388563601</c:v>
              </c:pt>
              <c:pt idx="1335">
                <c:v>0.17691808708712001</c:v>
              </c:pt>
              <c:pt idx="1336">
                <c:v>0.17574085436297801</c:v>
              </c:pt>
              <c:pt idx="1337">
                <c:v>0.180457161427826</c:v>
              </c:pt>
              <c:pt idx="1338">
                <c:v>0.173558349423799</c:v>
              </c:pt>
              <c:pt idx="1339">
                <c:v>0.17299716459195999</c:v>
              </c:pt>
              <c:pt idx="1340">
                <c:v>0.17490592481834799</c:v>
              </c:pt>
              <c:pt idx="1341">
                <c:v>0.176792314580345</c:v>
              </c:pt>
              <c:pt idx="1342">
                <c:v>0.177315039665811</c:v>
              </c:pt>
              <c:pt idx="1343">
                <c:v>0.15935119335738601</c:v>
              </c:pt>
              <c:pt idx="1344">
                <c:v>0.19130691661517599</c:v>
              </c:pt>
              <c:pt idx="1345">
                <c:v>0.19001634800943601</c:v>
              </c:pt>
              <c:pt idx="1346">
                <c:v>0.18730613750921199</c:v>
              </c:pt>
              <c:pt idx="1347">
                <c:v>0.187363313393408</c:v>
              </c:pt>
              <c:pt idx="1348">
                <c:v>0.17027037409902601</c:v>
              </c:pt>
              <c:pt idx="1349">
                <c:v>0.46681167509292498</c:v>
              </c:pt>
              <c:pt idx="1350">
                <c:v>0.42614503215277699</c:v>
              </c:pt>
              <c:pt idx="1351">
                <c:v>0.43498802527833902</c:v>
              </c:pt>
              <c:pt idx="1352">
                <c:v>0.446614125271448</c:v>
              </c:pt>
              <c:pt idx="1353">
                <c:v>0.39788536152206599</c:v>
              </c:pt>
              <c:pt idx="1354">
                <c:v>0.18156560441466299</c:v>
              </c:pt>
              <c:pt idx="1355">
                <c:v>0.16876791260218801</c:v>
              </c:pt>
              <c:pt idx="1356">
                <c:v>0.17901752139333499</c:v>
              </c:pt>
              <c:pt idx="1357">
                <c:v>0.45216441156260601</c:v>
              </c:pt>
              <c:pt idx="1358">
                <c:v>0.105334831098569</c:v>
              </c:pt>
              <c:pt idx="1359">
                <c:v>0.411376821267742</c:v>
              </c:pt>
              <c:pt idx="1360">
                <c:v>0.42131432667056401</c:v>
              </c:pt>
              <c:pt idx="1361">
                <c:v>0.187773501581283</c:v>
              </c:pt>
              <c:pt idx="1362">
                <c:v>0.17458641530595401</c:v>
              </c:pt>
              <c:pt idx="1363">
                <c:v>0.17846030022114401</c:v>
              </c:pt>
              <c:pt idx="1364">
                <c:v>0.18238853718752501</c:v>
              </c:pt>
              <c:pt idx="1365">
                <c:v>0.18368925951345</c:v>
              </c:pt>
              <c:pt idx="1366">
                <c:v>0.1793578758264</c:v>
              </c:pt>
              <c:pt idx="1367">
                <c:v>0.18550844413519901</c:v>
              </c:pt>
              <c:pt idx="1368">
                <c:v>0.418755428056721</c:v>
              </c:pt>
              <c:pt idx="1369">
                <c:v>0.367348708257275</c:v>
              </c:pt>
              <c:pt idx="1370">
                <c:v>0.17214435584888399</c:v>
              </c:pt>
              <c:pt idx="1371">
                <c:v>0.40615128323410399</c:v>
              </c:pt>
              <c:pt idx="1372">
                <c:v>0.40087699296666901</c:v>
              </c:pt>
              <c:pt idx="1373">
                <c:v>0.189210283893507</c:v>
              </c:pt>
              <c:pt idx="1374">
                <c:v>0.44859295385266601</c:v>
              </c:pt>
              <c:pt idx="1375">
                <c:v>0.47560489033284797</c:v>
              </c:pt>
              <c:pt idx="1376">
                <c:v>0.40769897869362098</c:v>
              </c:pt>
              <c:pt idx="1377">
                <c:v>0.42191178027647602</c:v>
              </c:pt>
              <c:pt idx="1378">
                <c:v>0.423269674111172</c:v>
              </c:pt>
              <c:pt idx="1379">
                <c:v>0.41667940124179298</c:v>
              </c:pt>
              <c:pt idx="1380">
                <c:v>0.176172758803855</c:v>
              </c:pt>
              <c:pt idx="1381">
                <c:v>0.17238701057972999</c:v>
              </c:pt>
              <c:pt idx="1382">
                <c:v>0.17395187991901701</c:v>
              </c:pt>
              <c:pt idx="1383">
                <c:v>0.42244799892860702</c:v>
              </c:pt>
              <c:pt idx="1384">
                <c:v>0.42311963346993298</c:v>
              </c:pt>
              <c:pt idx="1385">
                <c:v>0.41424811724510302</c:v>
              </c:pt>
              <c:pt idx="1386">
                <c:v>0.42954680076898</c:v>
              </c:pt>
              <c:pt idx="1387">
                <c:v>0.21818688897361399</c:v>
              </c:pt>
              <c:pt idx="1388">
                <c:v>0.27254141401493198</c:v>
              </c:pt>
              <c:pt idx="1389">
                <c:v>0.28869846708394897</c:v>
              </c:pt>
              <c:pt idx="1390">
                <c:v>0.21580196256984199</c:v>
              </c:pt>
              <c:pt idx="1391">
                <c:v>0.215240369302232</c:v>
              </c:pt>
              <c:pt idx="1392">
                <c:v>0.20862223301051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E302-4CDB-AA40-A45AC3653964}"/>
            </c:ext>
          </c:extLst>
        </c:ser>
        <c:ser>
          <c:idx val="7"/>
          <c:order val="1"/>
          <c:tx>
            <c:v>Type II</c:v>
          </c:tx>
          <c:spPr>
            <a:ln w="28575">
              <a:noFill/>
            </a:ln>
          </c:spPr>
          <c:xVal>
            <c:numLit>
              <c:formatCode>General</c:formatCode>
              <c:ptCount val="1000"/>
              <c:pt idx="0">
                <c:v>67.06</c:v>
              </c:pt>
              <c:pt idx="1">
                <c:v>68.181898508187828</c:v>
              </c:pt>
              <c:pt idx="2">
                <c:v>69.618527191509045</c:v>
              </c:pt>
              <c:pt idx="3">
                <c:v>69.998728681861522</c:v>
              </c:pt>
              <c:pt idx="4">
                <c:v>70.147629884308003</c:v>
              </c:pt>
              <c:pt idx="5">
                <c:v>70.25</c:v>
              </c:pt>
              <c:pt idx="6">
                <c:v>70.25</c:v>
              </c:pt>
              <c:pt idx="7">
                <c:v>70.323873518841637</c:v>
              </c:pt>
              <c:pt idx="8">
                <c:v>70.344933613477124</c:v>
              </c:pt>
              <c:pt idx="9">
                <c:v>70.450255585536723</c:v>
              </c:pt>
              <c:pt idx="10">
                <c:v>70.504882199108849</c:v>
              </c:pt>
              <c:pt idx="11">
                <c:v>70.510132356894374</c:v>
              </c:pt>
              <c:pt idx="12">
                <c:v>70.525622821149682</c:v>
              </c:pt>
              <c:pt idx="13">
                <c:v>70.646004877042785</c:v>
              </c:pt>
              <c:pt idx="14">
                <c:v>70.72394988759541</c:v>
              </c:pt>
              <c:pt idx="15">
                <c:v>70.736568104047663</c:v>
              </c:pt>
              <c:pt idx="16">
                <c:v>70.838635744499499</c:v>
              </c:pt>
              <c:pt idx="17">
                <c:v>70.863836773438223</c:v>
              </c:pt>
              <c:pt idx="18">
                <c:v>70.891893718149007</c:v>
              </c:pt>
              <c:pt idx="19">
                <c:v>71.002577254369555</c:v>
              </c:pt>
              <c:pt idx="20">
                <c:v>71.008664943508023</c:v>
              </c:pt>
              <c:pt idx="21">
                <c:v>71.0161260222756</c:v>
              </c:pt>
              <c:pt idx="22">
                <c:v>71.01926311955043</c:v>
              </c:pt>
              <c:pt idx="23">
                <c:v>71.023436394696205</c:v>
              </c:pt>
              <c:pt idx="24">
                <c:v>71.040883641354398</c:v>
              </c:pt>
              <c:pt idx="25">
                <c:v>71.049514835458538</c:v>
              </c:pt>
              <c:pt idx="26">
                <c:v>71.074909152722583</c:v>
              </c:pt>
              <c:pt idx="27">
                <c:v>71.095632384108015</c:v>
              </c:pt>
              <c:pt idx="28">
                <c:v>71.098208705010364</c:v>
              </c:pt>
              <c:pt idx="29">
                <c:v>71.100638572037738</c:v>
              </c:pt>
              <c:pt idx="30">
                <c:v>71.108914221351739</c:v>
              </c:pt>
              <c:pt idx="31">
                <c:v>71.130758524012151</c:v>
              </c:pt>
              <c:pt idx="32">
                <c:v>71.146777686730175</c:v>
              </c:pt>
              <c:pt idx="33">
                <c:v>71.16175651243374</c:v>
              </c:pt>
              <c:pt idx="34">
                <c:v>71.183522115338789</c:v>
              </c:pt>
              <c:pt idx="35">
                <c:v>71.218584421508027</c:v>
              </c:pt>
              <c:pt idx="36">
                <c:v>71.221441601836233</c:v>
              </c:pt>
              <c:pt idx="37">
                <c:v>71.228804007287849</c:v>
              </c:pt>
              <c:pt idx="38">
                <c:v>71.258776456847798</c:v>
              </c:pt>
              <c:pt idx="39">
                <c:v>71.268798556288274</c:v>
              </c:pt>
              <c:pt idx="40">
                <c:v>71.277762475087329</c:v>
              </c:pt>
              <c:pt idx="41">
                <c:v>71.302606135076914</c:v>
              </c:pt>
              <c:pt idx="42">
                <c:v>71.317289333125913</c:v>
              </c:pt>
              <c:pt idx="43">
                <c:v>71.321109956116885</c:v>
              </c:pt>
              <c:pt idx="44">
                <c:v>71.33317915439099</c:v>
              </c:pt>
              <c:pt idx="45">
                <c:v>71.35445823523456</c:v>
              </c:pt>
              <c:pt idx="46">
                <c:v>71.356558411994143</c:v>
              </c:pt>
              <c:pt idx="47">
                <c:v>71.422017890102381</c:v>
              </c:pt>
              <c:pt idx="48">
                <c:v>71.426768629613122</c:v>
              </c:pt>
              <c:pt idx="49">
                <c:v>71.441246762238194</c:v>
              </c:pt>
              <c:pt idx="50">
                <c:v>71.460216892309674</c:v>
              </c:pt>
              <c:pt idx="51">
                <c:v>71.460264873810175</c:v>
              </c:pt>
              <c:pt idx="52">
                <c:v>71.461330730919641</c:v>
              </c:pt>
              <c:pt idx="53">
                <c:v>71.497709768453035</c:v>
              </c:pt>
              <c:pt idx="54">
                <c:v>71.510896776372107</c:v>
              </c:pt>
              <c:pt idx="55">
                <c:v>71.512210809223205</c:v>
              </c:pt>
              <c:pt idx="56">
                <c:v>71.513269980184305</c:v>
              </c:pt>
              <c:pt idx="57">
                <c:v>71.522228717913379</c:v>
              </c:pt>
              <c:pt idx="58">
                <c:v>71.554164694176094</c:v>
              </c:pt>
              <c:pt idx="59">
                <c:v>71.554745684469168</c:v>
              </c:pt>
              <c:pt idx="60">
                <c:v>71.582786690637349</c:v>
              </c:pt>
              <c:pt idx="61">
                <c:v>71.583929588769465</c:v>
              </c:pt>
              <c:pt idx="62">
                <c:v>71.588538507206863</c:v>
              </c:pt>
              <c:pt idx="63">
                <c:v>71.622391708948513</c:v>
              </c:pt>
              <c:pt idx="64">
                <c:v>71.632318969266677</c:v>
              </c:pt>
              <c:pt idx="65">
                <c:v>71.634409239757076</c:v>
              </c:pt>
              <c:pt idx="66">
                <c:v>71.644270902724827</c:v>
              </c:pt>
              <c:pt idx="67">
                <c:v>71.645520423343527</c:v>
              </c:pt>
              <c:pt idx="68">
                <c:v>71.646788259142156</c:v>
              </c:pt>
              <c:pt idx="69">
                <c:v>71.647757756624301</c:v>
              </c:pt>
              <c:pt idx="70">
                <c:v>71.649890154432626</c:v>
              </c:pt>
              <c:pt idx="71">
                <c:v>71.678286340105998</c:v>
              </c:pt>
              <c:pt idx="72">
                <c:v>71.684437415577989</c:v>
              </c:pt>
              <c:pt idx="73">
                <c:v>71.688215030218004</c:v>
              </c:pt>
              <c:pt idx="74">
                <c:v>71.708811342860187</c:v>
              </c:pt>
              <c:pt idx="75">
                <c:v>71.73</c:v>
              </c:pt>
              <c:pt idx="76">
                <c:v>71.735730192235991</c:v>
              </c:pt>
              <c:pt idx="77">
                <c:v>71.751500948616922</c:v>
              </c:pt>
              <c:pt idx="78">
                <c:v>71.751605608609296</c:v>
              </c:pt>
              <c:pt idx="79">
                <c:v>71.766613140234696</c:v>
              </c:pt>
              <c:pt idx="80">
                <c:v>71.799404354995417</c:v>
              </c:pt>
              <c:pt idx="81">
                <c:v>71.805456244386775</c:v>
              </c:pt>
              <c:pt idx="82">
                <c:v>71.833565669498498</c:v>
              </c:pt>
              <c:pt idx="83">
                <c:v>71.847428621210497</c:v>
              </c:pt>
              <c:pt idx="84">
                <c:v>71.851715437937557</c:v>
              </c:pt>
              <c:pt idx="85">
                <c:v>71.883663794341274</c:v>
              </c:pt>
              <c:pt idx="86">
                <c:v>71.933311209336424</c:v>
              </c:pt>
              <c:pt idx="87">
                <c:v>71.953986588996372</c:v>
              </c:pt>
              <c:pt idx="88">
                <c:v>71.959027539698639</c:v>
              </c:pt>
              <c:pt idx="89">
                <c:v>71.98</c:v>
              </c:pt>
              <c:pt idx="90">
                <c:v>71.990059835185264</c:v>
              </c:pt>
              <c:pt idx="91">
                <c:v>71.996057882453798</c:v>
              </c:pt>
              <c:pt idx="92">
                <c:v>71.998484933244768</c:v>
              </c:pt>
              <c:pt idx="93">
                <c:v>72.007100214366275</c:v>
              </c:pt>
              <c:pt idx="94">
                <c:v>72.015382867893166</c:v>
              </c:pt>
              <c:pt idx="95">
                <c:v>72.017511879433499</c:v>
              </c:pt>
              <c:pt idx="96">
                <c:v>72.040121284791198</c:v>
              </c:pt>
              <c:pt idx="97">
                <c:v>72.042427920393223</c:v>
              </c:pt>
              <c:pt idx="98">
                <c:v>72.058454822807079</c:v>
              </c:pt>
              <c:pt idx="99">
                <c:v>72.092418704442679</c:v>
              </c:pt>
              <c:pt idx="100">
                <c:v>72.093807100234315</c:v>
              </c:pt>
              <c:pt idx="101">
                <c:v>72.094767943936773</c:v>
              </c:pt>
              <c:pt idx="102">
                <c:v>72.096545651737273</c:v>
              </c:pt>
              <c:pt idx="103">
                <c:v>72.099660714269206</c:v>
              </c:pt>
              <c:pt idx="104">
                <c:v>72.100257316318945</c:v>
              </c:pt>
              <c:pt idx="105">
                <c:v>72.103313423967023</c:v>
              </c:pt>
              <c:pt idx="106">
                <c:v>72.108954243816143</c:v>
              </c:pt>
              <c:pt idx="107">
                <c:v>72.128706318308616</c:v>
              </c:pt>
              <c:pt idx="108">
                <c:v>72.147399718368973</c:v>
              </c:pt>
              <c:pt idx="109">
                <c:v>72.148958667342214</c:v>
              </c:pt>
              <c:pt idx="110">
                <c:v>72.151505220848534</c:v>
              </c:pt>
              <c:pt idx="111">
                <c:v>72.171364638749438</c:v>
              </c:pt>
              <c:pt idx="112">
                <c:v>72.173045757512853</c:v>
              </c:pt>
              <c:pt idx="113">
                <c:v>72.173484998235878</c:v>
              </c:pt>
              <c:pt idx="114">
                <c:v>72.179757807020351</c:v>
              </c:pt>
              <c:pt idx="115">
                <c:v>72.184788635902976</c:v>
              </c:pt>
              <c:pt idx="116">
                <c:v>72.186639361047753</c:v>
              </c:pt>
              <c:pt idx="117">
                <c:v>72.189644576820683</c:v>
              </c:pt>
              <c:pt idx="118">
                <c:v>72.190034769708532</c:v>
              </c:pt>
              <c:pt idx="119">
                <c:v>72.213432371609514</c:v>
              </c:pt>
              <c:pt idx="120">
                <c:v>72.220272557082666</c:v>
              </c:pt>
              <c:pt idx="121">
                <c:v>72.262541311571454</c:v>
              </c:pt>
              <c:pt idx="122">
                <c:v>72.26259960658966</c:v>
              </c:pt>
              <c:pt idx="123">
                <c:v>72.267809368444475</c:v>
              </c:pt>
              <c:pt idx="124">
                <c:v>72.287957745077193</c:v>
              </c:pt>
              <c:pt idx="125">
                <c:v>72.301251432795482</c:v>
              </c:pt>
              <c:pt idx="126">
                <c:v>72.302054582234845</c:v>
              </c:pt>
              <c:pt idx="127">
                <c:v>72.306606057565546</c:v>
              </c:pt>
              <c:pt idx="128">
                <c:v>72.309004026237105</c:v>
              </c:pt>
              <c:pt idx="129">
                <c:v>72.309899343525359</c:v>
              </c:pt>
              <c:pt idx="130">
                <c:v>72.311339982494388</c:v>
              </c:pt>
              <c:pt idx="131">
                <c:v>72.340386925887174</c:v>
              </c:pt>
              <c:pt idx="132">
                <c:v>72.355677856034319</c:v>
              </c:pt>
              <c:pt idx="133">
                <c:v>72.361285358878035</c:v>
              </c:pt>
              <c:pt idx="134">
                <c:v>72.365662729689745</c:v>
              </c:pt>
              <c:pt idx="135">
                <c:v>72.368807500889375</c:v>
              </c:pt>
              <c:pt idx="136">
                <c:v>72.371400940922442</c:v>
              </c:pt>
              <c:pt idx="137">
                <c:v>72.377536627543108</c:v>
              </c:pt>
              <c:pt idx="138">
                <c:v>72.380602111145947</c:v>
              </c:pt>
              <c:pt idx="139">
                <c:v>72.391884218610173</c:v>
              </c:pt>
              <c:pt idx="140">
                <c:v>72.404467838193611</c:v>
              </c:pt>
              <c:pt idx="141">
                <c:v>72.406186783103024</c:v>
              </c:pt>
              <c:pt idx="142">
                <c:v>72.410846897012163</c:v>
              </c:pt>
              <c:pt idx="143">
                <c:v>72.411611477846364</c:v>
              </c:pt>
              <c:pt idx="144">
                <c:v>72.430005283665025</c:v>
              </c:pt>
              <c:pt idx="145">
                <c:v>72.433352243311873</c:v>
              </c:pt>
              <c:pt idx="146">
                <c:v>72.436728977644108</c:v>
              </c:pt>
              <c:pt idx="147">
                <c:v>72.437386109985553</c:v>
              </c:pt>
              <c:pt idx="148">
                <c:v>72.438056533137612</c:v>
              </c:pt>
              <c:pt idx="149">
                <c:v>72.444106308317501</c:v>
              </c:pt>
              <c:pt idx="150">
                <c:v>72.451561485663504</c:v>
              </c:pt>
              <c:pt idx="151">
                <c:v>72.453732559833085</c:v>
              </c:pt>
              <c:pt idx="152">
                <c:v>72.456124901332899</c:v>
              </c:pt>
              <c:pt idx="153">
                <c:v>72.462552714369551</c:v>
              </c:pt>
              <c:pt idx="154">
                <c:v>72.466989436832066</c:v>
              </c:pt>
              <c:pt idx="155">
                <c:v>72.47506142382359</c:v>
              </c:pt>
              <c:pt idx="156">
                <c:v>72.477830630315424</c:v>
              </c:pt>
              <c:pt idx="157">
                <c:v>72.478214348183783</c:v>
              </c:pt>
              <c:pt idx="158">
                <c:v>72.488159335634478</c:v>
              </c:pt>
              <c:pt idx="159">
                <c:v>72.488511180459156</c:v>
              </c:pt>
              <c:pt idx="160">
                <c:v>72.498581001724176</c:v>
              </c:pt>
              <c:pt idx="161">
                <c:v>72.500388063203147</c:v>
              </c:pt>
              <c:pt idx="162">
                <c:v>72.502439146667015</c:v>
              </c:pt>
              <c:pt idx="163">
                <c:v>72.50414734879574</c:v>
              </c:pt>
              <c:pt idx="164">
                <c:v>72.505118326847878</c:v>
              </c:pt>
              <c:pt idx="165">
                <c:v>72.51594206783075</c:v>
              </c:pt>
              <c:pt idx="166">
                <c:v>72.519243369732663</c:v>
              </c:pt>
              <c:pt idx="167">
                <c:v>72.52062615381864</c:v>
              </c:pt>
              <c:pt idx="168">
                <c:v>72.520842618043176</c:v>
              </c:pt>
              <c:pt idx="169">
                <c:v>72.527882332101285</c:v>
              </c:pt>
              <c:pt idx="170">
                <c:v>72.528247321099727</c:v>
              </c:pt>
              <c:pt idx="171">
                <c:v>72.529366007883922</c:v>
              </c:pt>
              <c:pt idx="172">
                <c:v>72.534661872117525</c:v>
              </c:pt>
              <c:pt idx="173">
                <c:v>72.536005708870135</c:v>
              </c:pt>
              <c:pt idx="174">
                <c:v>72.539104199980699</c:v>
              </c:pt>
              <c:pt idx="175">
                <c:v>72.543029720651674</c:v>
              </c:pt>
              <c:pt idx="176">
                <c:v>72.545708059649897</c:v>
              </c:pt>
              <c:pt idx="177">
                <c:v>72.548927262094779</c:v>
              </c:pt>
              <c:pt idx="178">
                <c:v>72.552415915584191</c:v>
              </c:pt>
              <c:pt idx="179">
                <c:v>72.555382316861113</c:v>
              </c:pt>
              <c:pt idx="180">
                <c:v>72.556448612794725</c:v>
              </c:pt>
              <c:pt idx="181">
                <c:v>72.556658189160885</c:v>
              </c:pt>
              <c:pt idx="182">
                <c:v>72.55669310149618</c:v>
              </c:pt>
              <c:pt idx="183">
                <c:v>72.564578871339009</c:v>
              </c:pt>
              <c:pt idx="184">
                <c:v>72.573143565620256</c:v>
              </c:pt>
              <c:pt idx="185">
                <c:v>72.579618866038189</c:v>
              </c:pt>
              <c:pt idx="186">
                <c:v>72.580072877701397</c:v>
              </c:pt>
              <c:pt idx="187">
                <c:v>72.5835752892324</c:v>
              </c:pt>
              <c:pt idx="188">
                <c:v>72.586961639084009</c:v>
              </c:pt>
              <c:pt idx="189">
                <c:v>72.589395925550349</c:v>
              </c:pt>
              <c:pt idx="190">
                <c:v>72.593842063626198</c:v>
              </c:pt>
              <c:pt idx="191">
                <c:v>72.595377720780505</c:v>
              </c:pt>
              <c:pt idx="192">
                <c:v>72.599339284493041</c:v>
              </c:pt>
              <c:pt idx="193">
                <c:v>72.605283462110137</c:v>
              </c:pt>
              <c:pt idx="194">
                <c:v>72.610382048159806</c:v>
              </c:pt>
              <c:pt idx="195">
                <c:v>72.61308682521684</c:v>
              </c:pt>
              <c:pt idx="196">
                <c:v>72.616879016465774</c:v>
              </c:pt>
              <c:pt idx="197">
                <c:v>72.619452011942656</c:v>
              </c:pt>
              <c:pt idx="198">
                <c:v>72.620264405542201</c:v>
              </c:pt>
              <c:pt idx="199">
                <c:v>72.623588205535029</c:v>
              </c:pt>
              <c:pt idx="200">
                <c:v>72.629402580981093</c:v>
              </c:pt>
              <c:pt idx="201">
                <c:v>72.634873910469793</c:v>
              </c:pt>
              <c:pt idx="202">
                <c:v>72.644046787374606</c:v>
              </c:pt>
              <c:pt idx="203">
                <c:v>72.653462622976591</c:v>
              </c:pt>
              <c:pt idx="204">
                <c:v>72.656449406738048</c:v>
              </c:pt>
              <c:pt idx="205">
                <c:v>72.666589754854428</c:v>
              </c:pt>
              <c:pt idx="206">
                <c:v>72.666942149108479</c:v>
              </c:pt>
              <c:pt idx="207">
                <c:v>72.672382415689398</c:v>
              </c:pt>
              <c:pt idx="208">
                <c:v>72.676730591204546</c:v>
              </c:pt>
              <c:pt idx="209">
                <c:v>72.678523732114115</c:v>
              </c:pt>
              <c:pt idx="210">
                <c:v>72.691228024389446</c:v>
              </c:pt>
              <c:pt idx="211">
                <c:v>72.695918728135752</c:v>
              </c:pt>
              <c:pt idx="212">
                <c:v>72.69608767969595</c:v>
              </c:pt>
              <c:pt idx="213">
                <c:v>72.709521302301042</c:v>
              </c:pt>
              <c:pt idx="214">
                <c:v>72.715970974735612</c:v>
              </c:pt>
              <c:pt idx="215">
                <c:v>72.718497349207425</c:v>
              </c:pt>
              <c:pt idx="216">
                <c:v>72.721688842342502</c:v>
              </c:pt>
              <c:pt idx="217">
                <c:v>72.724471051015428</c:v>
              </c:pt>
              <c:pt idx="218">
                <c:v>72.72471466255584</c:v>
              </c:pt>
              <c:pt idx="219">
                <c:v>72.725112314811497</c:v>
              </c:pt>
              <c:pt idx="220">
                <c:v>72.727791292499987</c:v>
              </c:pt>
              <c:pt idx="221">
                <c:v>72.729677344124127</c:v>
              </c:pt>
              <c:pt idx="222">
                <c:v>72.730074351671476</c:v>
              </c:pt>
              <c:pt idx="223">
                <c:v>72.733035948713606</c:v>
              </c:pt>
              <c:pt idx="224">
                <c:v>72.735179415496077</c:v>
              </c:pt>
              <c:pt idx="225">
                <c:v>72.740881556509066</c:v>
              </c:pt>
              <c:pt idx="226">
                <c:v>72.741048162129587</c:v>
              </c:pt>
              <c:pt idx="227">
                <c:v>72.744382305087839</c:v>
              </c:pt>
              <c:pt idx="228">
                <c:v>72.745461386794545</c:v>
              </c:pt>
              <c:pt idx="229">
                <c:v>72.747478342728556</c:v>
              </c:pt>
              <c:pt idx="230">
                <c:v>72.752370428397413</c:v>
              </c:pt>
              <c:pt idx="231">
                <c:v>72.754751316847745</c:v>
              </c:pt>
              <c:pt idx="232">
                <c:v>72.754970013719444</c:v>
              </c:pt>
              <c:pt idx="233">
                <c:v>72.755147084563646</c:v>
              </c:pt>
              <c:pt idx="234">
                <c:v>72.75654403310908</c:v>
              </c:pt>
              <c:pt idx="235">
                <c:v>72.758505075642972</c:v>
              </c:pt>
              <c:pt idx="236">
                <c:v>72.761606266135203</c:v>
              </c:pt>
              <c:pt idx="237">
                <c:v>72.773180542066513</c:v>
              </c:pt>
              <c:pt idx="238">
                <c:v>72.773923686318</c:v>
              </c:pt>
              <c:pt idx="239">
                <c:v>72.777214210178201</c:v>
              </c:pt>
              <c:pt idx="240">
                <c:v>72.783599835502017</c:v>
              </c:pt>
              <c:pt idx="241">
                <c:v>72.784367959653949</c:v>
              </c:pt>
              <c:pt idx="242">
                <c:v>72.786176318420601</c:v>
              </c:pt>
              <c:pt idx="243">
                <c:v>72.786578639920478</c:v>
              </c:pt>
              <c:pt idx="244">
                <c:v>72.794957765266275</c:v>
              </c:pt>
              <c:pt idx="245">
                <c:v>72.8</c:v>
              </c:pt>
              <c:pt idx="246">
                <c:v>72.80084984941945</c:v>
              </c:pt>
              <c:pt idx="247">
                <c:v>72.810045850966844</c:v>
              </c:pt>
              <c:pt idx="248">
                <c:v>72.8109930473411</c:v>
              </c:pt>
              <c:pt idx="249">
                <c:v>72.812729707060555</c:v>
              </c:pt>
              <c:pt idx="250">
                <c:v>72.816539455449487</c:v>
              </c:pt>
              <c:pt idx="251">
                <c:v>72.822398879495182</c:v>
              </c:pt>
              <c:pt idx="252">
                <c:v>72.829359515512252</c:v>
              </c:pt>
              <c:pt idx="253">
                <c:v>72.830646080781847</c:v>
              </c:pt>
              <c:pt idx="254">
                <c:v>72.833624303573444</c:v>
              </c:pt>
              <c:pt idx="255">
                <c:v>72.844239181715494</c:v>
              </c:pt>
              <c:pt idx="256">
                <c:v>72.845143331067433</c:v>
              </c:pt>
              <c:pt idx="257">
                <c:v>72.858999292143679</c:v>
              </c:pt>
              <c:pt idx="258">
                <c:v>72.865292620432854</c:v>
              </c:pt>
              <c:pt idx="259">
                <c:v>72.867913237672326</c:v>
              </c:pt>
              <c:pt idx="260">
                <c:v>72.869213401426904</c:v>
              </c:pt>
              <c:pt idx="261">
                <c:v>72.870668185503959</c:v>
              </c:pt>
              <c:pt idx="262">
                <c:v>72.870818639677651</c:v>
              </c:pt>
              <c:pt idx="263">
                <c:v>72.8734699542523</c:v>
              </c:pt>
              <c:pt idx="264">
                <c:v>72.879234912589382</c:v>
              </c:pt>
              <c:pt idx="265">
                <c:v>72.881464249934325</c:v>
              </c:pt>
              <c:pt idx="266">
                <c:v>72.883463376224853</c:v>
              </c:pt>
              <c:pt idx="267">
                <c:v>72.884181904559327</c:v>
              </c:pt>
              <c:pt idx="268">
                <c:v>72.888326286788015</c:v>
              </c:pt>
              <c:pt idx="269">
                <c:v>72.893503772905405</c:v>
              </c:pt>
              <c:pt idx="270">
                <c:v>72.894219641032393</c:v>
              </c:pt>
              <c:pt idx="271">
                <c:v>72.897279731649462</c:v>
              </c:pt>
              <c:pt idx="272">
                <c:v>72.897747507830488</c:v>
              </c:pt>
              <c:pt idx="273">
                <c:v>72.898813742173047</c:v>
              </c:pt>
              <c:pt idx="274">
                <c:v>72.899286548689048</c:v>
              </c:pt>
              <c:pt idx="275">
                <c:v>72.903815321265526</c:v>
              </c:pt>
              <c:pt idx="276">
                <c:v>72.904978465586183</c:v>
              </c:pt>
              <c:pt idx="277">
                <c:v>72.905026560978925</c:v>
              </c:pt>
              <c:pt idx="278">
                <c:v>72.906098175632579</c:v>
              </c:pt>
              <c:pt idx="279">
                <c:v>72.909849487571805</c:v>
              </c:pt>
              <c:pt idx="280">
                <c:v>72.910000000000025</c:v>
              </c:pt>
              <c:pt idx="281">
                <c:v>72.911372773293039</c:v>
              </c:pt>
              <c:pt idx="282">
                <c:v>72.930583752574279</c:v>
              </c:pt>
              <c:pt idx="283">
                <c:v>72.93247955304858</c:v>
              </c:pt>
              <c:pt idx="284">
                <c:v>72.935553774189572</c:v>
              </c:pt>
              <c:pt idx="285">
                <c:v>72.936328568370314</c:v>
              </c:pt>
              <c:pt idx="286">
                <c:v>72.941014155409761</c:v>
              </c:pt>
              <c:pt idx="287">
                <c:v>72.941894931329827</c:v>
              </c:pt>
              <c:pt idx="288">
                <c:v>72.946211265101695</c:v>
              </c:pt>
              <c:pt idx="289">
                <c:v>72.947767734980445</c:v>
              </c:pt>
              <c:pt idx="290">
                <c:v>72.950858618703748</c:v>
              </c:pt>
              <c:pt idx="291">
                <c:v>72.951079190206599</c:v>
              </c:pt>
              <c:pt idx="292">
                <c:v>72.952875951696555</c:v>
              </c:pt>
              <c:pt idx="293">
                <c:v>72.953042491844499</c:v>
              </c:pt>
              <c:pt idx="294">
                <c:v>72.954359510770999</c:v>
              </c:pt>
              <c:pt idx="295">
                <c:v>72.960229958722664</c:v>
              </c:pt>
              <c:pt idx="296">
                <c:v>72.96140836483967</c:v>
              </c:pt>
              <c:pt idx="297">
                <c:v>72.962859784815706</c:v>
              </c:pt>
              <c:pt idx="298">
                <c:v>72.975065028151079</c:v>
              </c:pt>
              <c:pt idx="299">
                <c:v>72.975235008937105</c:v>
              </c:pt>
              <c:pt idx="300">
                <c:v>72.975389674917466</c:v>
              </c:pt>
              <c:pt idx="301">
                <c:v>72.97878246761276</c:v>
              </c:pt>
              <c:pt idx="302">
                <c:v>72.981357416072655</c:v>
              </c:pt>
              <c:pt idx="303">
                <c:v>72.982054276252654</c:v>
              </c:pt>
              <c:pt idx="304">
                <c:v>72.983351309134449</c:v>
              </c:pt>
              <c:pt idx="305">
                <c:v>72.9842913041564</c:v>
              </c:pt>
              <c:pt idx="306">
                <c:v>72.984473608573623</c:v>
              </c:pt>
              <c:pt idx="307">
                <c:v>72.985733794501215</c:v>
              </c:pt>
              <c:pt idx="308">
                <c:v>72.986922419947163</c:v>
              </c:pt>
              <c:pt idx="309">
                <c:v>72.98731866263654</c:v>
              </c:pt>
              <c:pt idx="310">
                <c:v>72.989779625946497</c:v>
              </c:pt>
              <c:pt idx="311">
                <c:v>72.993578033236091</c:v>
              </c:pt>
              <c:pt idx="312">
                <c:v>72.997646442245198</c:v>
              </c:pt>
              <c:pt idx="313">
                <c:v>73.000653793463968</c:v>
              </c:pt>
              <c:pt idx="314">
                <c:v>73.0017630998139</c:v>
              </c:pt>
              <c:pt idx="315">
                <c:v>73.005619942970867</c:v>
              </c:pt>
              <c:pt idx="316">
                <c:v>73.005777361014353</c:v>
              </c:pt>
              <c:pt idx="317">
                <c:v>73.011468627338203</c:v>
              </c:pt>
              <c:pt idx="318">
                <c:v>73.011795413527977</c:v>
              </c:pt>
              <c:pt idx="319">
                <c:v>73.016212334146545</c:v>
              </c:pt>
              <c:pt idx="320">
                <c:v>73.01949119799265</c:v>
              </c:pt>
              <c:pt idx="321">
                <c:v>73.021024603511066</c:v>
              </c:pt>
              <c:pt idx="322">
                <c:v>73.021297366800809</c:v>
              </c:pt>
              <c:pt idx="323">
                <c:v>73.024451260020768</c:v>
              </c:pt>
              <c:pt idx="324">
                <c:v>73.027877986501124</c:v>
              </c:pt>
              <c:pt idx="325">
                <c:v>73.037626047949374</c:v>
              </c:pt>
              <c:pt idx="326">
                <c:v>73.042388462985144</c:v>
              </c:pt>
              <c:pt idx="327">
                <c:v>73.044303407920722</c:v>
              </c:pt>
              <c:pt idx="328">
                <c:v>73.044430515284461</c:v>
              </c:pt>
              <c:pt idx="329">
                <c:v>73.047372559296548</c:v>
              </c:pt>
              <c:pt idx="330">
                <c:v>73.052572551022337</c:v>
              </c:pt>
              <c:pt idx="331">
                <c:v>73.056677541445438</c:v>
              </c:pt>
              <c:pt idx="332">
                <c:v>73.058855213735455</c:v>
              </c:pt>
              <c:pt idx="333">
                <c:v>73.064228272796271</c:v>
              </c:pt>
              <c:pt idx="334">
                <c:v>73.069352887071489</c:v>
              </c:pt>
              <c:pt idx="335">
                <c:v>73.073922701779551</c:v>
              </c:pt>
              <c:pt idx="336">
                <c:v>73.074758170916397</c:v>
              </c:pt>
              <c:pt idx="337">
                <c:v>73.08</c:v>
              </c:pt>
              <c:pt idx="338">
                <c:v>73.09178748547167</c:v>
              </c:pt>
              <c:pt idx="339">
                <c:v>73.095224592616603</c:v>
              </c:pt>
              <c:pt idx="340">
                <c:v>73.095513380212694</c:v>
              </c:pt>
              <c:pt idx="341">
                <c:v>73.0971651757432</c:v>
              </c:pt>
              <c:pt idx="342">
                <c:v>73.099216987633014</c:v>
              </c:pt>
              <c:pt idx="343">
                <c:v>73.099568564767253</c:v>
              </c:pt>
              <c:pt idx="344">
                <c:v>73.100026666213196</c:v>
              </c:pt>
              <c:pt idx="345">
                <c:v>73.10298426200734</c:v>
              </c:pt>
              <c:pt idx="346">
                <c:v>73.112938840077661</c:v>
              </c:pt>
              <c:pt idx="347">
                <c:v>73.11367722913954</c:v>
              </c:pt>
              <c:pt idx="348">
                <c:v>73.122495076907185</c:v>
              </c:pt>
              <c:pt idx="349">
                <c:v>73.12300229608617</c:v>
              </c:pt>
              <c:pt idx="350">
                <c:v>73.123573382003187</c:v>
              </c:pt>
              <c:pt idx="351">
                <c:v>73.124592524892975</c:v>
              </c:pt>
              <c:pt idx="352">
                <c:v>73.127557837007927</c:v>
              </c:pt>
              <c:pt idx="353">
                <c:v>73.127630530871244</c:v>
              </c:pt>
              <c:pt idx="354">
                <c:v>73.128982109794151</c:v>
              </c:pt>
              <c:pt idx="355">
                <c:v>73.132442076495479</c:v>
              </c:pt>
              <c:pt idx="356">
                <c:v>73.138981002398225</c:v>
              </c:pt>
              <c:pt idx="357">
                <c:v>73.158130163321061</c:v>
              </c:pt>
              <c:pt idx="358">
                <c:v>73.158334984512109</c:v>
              </c:pt>
              <c:pt idx="359">
                <c:v>73.160678086768613</c:v>
              </c:pt>
              <c:pt idx="360">
                <c:v>73.161164830277613</c:v>
              </c:pt>
              <c:pt idx="361">
                <c:v>73.162103225010299</c:v>
              </c:pt>
              <c:pt idx="362">
                <c:v>73.162873676754828</c:v>
              </c:pt>
              <c:pt idx="363">
                <c:v>73.163252605389374</c:v>
              </c:pt>
              <c:pt idx="364">
                <c:v>73.163566186919809</c:v>
              </c:pt>
              <c:pt idx="365">
                <c:v>73.172100183557106</c:v>
              </c:pt>
              <c:pt idx="366">
                <c:v>73.185228116536322</c:v>
              </c:pt>
              <c:pt idx="367">
                <c:v>73.187216593534345</c:v>
              </c:pt>
              <c:pt idx="368">
                <c:v>73.192032219703592</c:v>
              </c:pt>
              <c:pt idx="369">
                <c:v>73.192506519468651</c:v>
              </c:pt>
              <c:pt idx="370">
                <c:v>73.195438104109442</c:v>
              </c:pt>
              <c:pt idx="371">
                <c:v>73.199923572652352</c:v>
              </c:pt>
              <c:pt idx="372">
                <c:v>73.205509295701702</c:v>
              </c:pt>
              <c:pt idx="373">
                <c:v>73.207254319290996</c:v>
              </c:pt>
              <c:pt idx="374">
                <c:v>73.207883647427323</c:v>
              </c:pt>
              <c:pt idx="375">
                <c:v>73.208213173220344</c:v>
              </c:pt>
              <c:pt idx="376">
                <c:v>73.211788011079378</c:v>
              </c:pt>
              <c:pt idx="377">
                <c:v>73.212345654966569</c:v>
              </c:pt>
              <c:pt idx="378">
                <c:v>73.215099595187226</c:v>
              </c:pt>
              <c:pt idx="379">
                <c:v>73.218622304282377</c:v>
              </c:pt>
              <c:pt idx="380">
                <c:v>73.221578941563976</c:v>
              </c:pt>
              <c:pt idx="381">
                <c:v>73.230583071299364</c:v>
              </c:pt>
              <c:pt idx="382">
                <c:v>73.237369295140496</c:v>
              </c:pt>
              <c:pt idx="383">
                <c:v>73.240247644372602</c:v>
              </c:pt>
              <c:pt idx="384">
                <c:v>73.242056788506403</c:v>
              </c:pt>
              <c:pt idx="385">
                <c:v>73.244457618289502</c:v>
              </c:pt>
              <c:pt idx="386">
                <c:v>73.246839624248395</c:v>
              </c:pt>
              <c:pt idx="387">
                <c:v>73.248335870758638</c:v>
              </c:pt>
              <c:pt idx="388">
                <c:v>73.25676523438041</c:v>
              </c:pt>
              <c:pt idx="389">
                <c:v>73.260000000000005</c:v>
              </c:pt>
              <c:pt idx="390">
                <c:v>73.227098613808849</c:v>
              </c:pt>
              <c:pt idx="391">
                <c:v>73.221215238041424</c:v>
              </c:pt>
              <c:pt idx="392">
                <c:v>73.219831117983333</c:v>
              </c:pt>
              <c:pt idx="393">
                <c:v>73.284374382513349</c:v>
              </c:pt>
              <c:pt idx="394">
                <c:v>73.294389747287923</c:v>
              </c:pt>
              <c:pt idx="395">
                <c:v>73.294843538933733</c:v>
              </c:pt>
              <c:pt idx="396">
                <c:v>73.295998103392975</c:v>
              </c:pt>
              <c:pt idx="397">
                <c:v>73.297201115210825</c:v>
              </c:pt>
              <c:pt idx="398">
                <c:v>73.300372192874519</c:v>
              </c:pt>
              <c:pt idx="399">
                <c:v>73.300531425314773</c:v>
              </c:pt>
              <c:pt idx="400">
                <c:v>73.302704992069081</c:v>
              </c:pt>
              <c:pt idx="401">
                <c:v>73.302759630312053</c:v>
              </c:pt>
              <c:pt idx="402">
                <c:v>73.311235660024522</c:v>
              </c:pt>
              <c:pt idx="403">
                <c:v>73.235469248733935</c:v>
              </c:pt>
              <c:pt idx="404">
                <c:v>73.330817574362115</c:v>
              </c:pt>
              <c:pt idx="405">
                <c:v>73.333105587988044</c:v>
              </c:pt>
              <c:pt idx="406">
                <c:v>73.334609853033669</c:v>
              </c:pt>
              <c:pt idx="407">
                <c:v>73.338232445960017</c:v>
              </c:pt>
              <c:pt idx="408">
                <c:v>73.345344695529846</c:v>
              </c:pt>
              <c:pt idx="409">
                <c:v>73.34561718465639</c:v>
              </c:pt>
              <c:pt idx="410">
                <c:v>73.347417065237295</c:v>
              </c:pt>
              <c:pt idx="411">
                <c:v>73.357251574244444</c:v>
              </c:pt>
              <c:pt idx="412">
                <c:v>73.361023477718973</c:v>
              </c:pt>
              <c:pt idx="413">
                <c:v>73.367786597540928</c:v>
              </c:pt>
              <c:pt idx="414">
                <c:v>73.368842246523201</c:v>
              </c:pt>
              <c:pt idx="415">
                <c:v>73.374095029835871</c:v>
              </c:pt>
              <c:pt idx="416">
                <c:v>73.377916834412048</c:v>
              </c:pt>
              <c:pt idx="417">
                <c:v>73.379003607800811</c:v>
              </c:pt>
              <c:pt idx="418">
                <c:v>73.381295921036426</c:v>
              </c:pt>
              <c:pt idx="419">
                <c:v>73.382683255403151</c:v>
              </c:pt>
              <c:pt idx="420">
                <c:v>73.390747728501623</c:v>
              </c:pt>
              <c:pt idx="421">
                <c:v>73.30717660928164</c:v>
              </c:pt>
              <c:pt idx="422">
                <c:v>73.398941303102831</c:v>
              </c:pt>
              <c:pt idx="423">
                <c:v>73.400876047260709</c:v>
              </c:pt>
              <c:pt idx="424">
                <c:v>73.404694743351627</c:v>
              </c:pt>
              <c:pt idx="425">
                <c:v>73.413899089626213</c:v>
              </c:pt>
              <c:pt idx="426">
                <c:v>73.415051624926576</c:v>
              </c:pt>
              <c:pt idx="427">
                <c:v>73.427518168568668</c:v>
              </c:pt>
              <c:pt idx="428">
                <c:v>73.428240137665426</c:v>
              </c:pt>
              <c:pt idx="429">
                <c:v>73.431441024843735</c:v>
              </c:pt>
              <c:pt idx="430">
                <c:v>73.436133663694363</c:v>
              </c:pt>
              <c:pt idx="431">
                <c:v>73.438481602883883</c:v>
              </c:pt>
              <c:pt idx="432">
                <c:v>73.441965721802902</c:v>
              </c:pt>
              <c:pt idx="433">
                <c:v>73.447387091659238</c:v>
              </c:pt>
              <c:pt idx="434">
                <c:v>73.447438867001509</c:v>
              </c:pt>
              <c:pt idx="435">
                <c:v>73.450612252291648</c:v>
              </c:pt>
              <c:pt idx="436">
                <c:v>73.451343118902571</c:v>
              </c:pt>
              <c:pt idx="437">
                <c:v>73.452049109559738</c:v>
              </c:pt>
              <c:pt idx="438">
                <c:v>73.399075846495336</c:v>
              </c:pt>
              <c:pt idx="439">
                <c:v>73.347174488098076</c:v>
              </c:pt>
              <c:pt idx="440">
                <c:v>73.459843977721178</c:v>
              </c:pt>
              <c:pt idx="441">
                <c:v>73.466158397543708</c:v>
              </c:pt>
              <c:pt idx="442">
                <c:v>73.473163125888306</c:v>
              </c:pt>
              <c:pt idx="443">
                <c:v>73.481587935678206</c:v>
              </c:pt>
              <c:pt idx="444">
                <c:v>73.482285402504587</c:v>
              </c:pt>
              <c:pt idx="445">
                <c:v>73.490511030605333</c:v>
              </c:pt>
              <c:pt idx="446">
                <c:v>73.449894664919299</c:v>
              </c:pt>
              <c:pt idx="447">
                <c:v>73.500126424389805</c:v>
              </c:pt>
              <c:pt idx="448">
                <c:v>73.502963993075525</c:v>
              </c:pt>
              <c:pt idx="449">
                <c:v>73.503008148770249</c:v>
              </c:pt>
              <c:pt idx="450">
                <c:v>73.505064683870202</c:v>
              </c:pt>
              <c:pt idx="451">
                <c:v>73.510465780054545</c:v>
              </c:pt>
              <c:pt idx="452">
                <c:v>73.459485928358873</c:v>
              </c:pt>
              <c:pt idx="453">
                <c:v>73.512774179551698</c:v>
              </c:pt>
              <c:pt idx="454">
                <c:v>73.521263849046093</c:v>
              </c:pt>
              <c:pt idx="455">
                <c:v>73.524575284122406</c:v>
              </c:pt>
              <c:pt idx="456">
                <c:v>73.524590026535009</c:v>
              </c:pt>
              <c:pt idx="457">
                <c:v>73.525134581416609</c:v>
              </c:pt>
              <c:pt idx="458">
                <c:v>73.536227278868765</c:v>
              </c:pt>
              <c:pt idx="459">
                <c:v>73.540241019874443</c:v>
              </c:pt>
              <c:pt idx="460">
                <c:v>73.541664132917305</c:v>
              </c:pt>
              <c:pt idx="461">
                <c:v>73.542876586660483</c:v>
              </c:pt>
              <c:pt idx="462">
                <c:v>73.54328436244522</c:v>
              </c:pt>
              <c:pt idx="463">
                <c:v>73.544649125093514</c:v>
              </c:pt>
              <c:pt idx="464">
                <c:v>73.544917443480571</c:v>
              </c:pt>
              <c:pt idx="465">
                <c:v>73.549486848455459</c:v>
              </c:pt>
              <c:pt idx="466">
                <c:v>73.550128577525328</c:v>
              </c:pt>
              <c:pt idx="467">
                <c:v>73.551586370579898</c:v>
              </c:pt>
              <c:pt idx="468">
                <c:v>73.554734670017623</c:v>
              </c:pt>
              <c:pt idx="469">
                <c:v>73.554988843490534</c:v>
              </c:pt>
              <c:pt idx="470">
                <c:v>73.563593534833345</c:v>
              </c:pt>
              <c:pt idx="471">
                <c:v>73.564699885682685</c:v>
              </c:pt>
              <c:pt idx="472">
                <c:v>73.569346202274048</c:v>
              </c:pt>
              <c:pt idx="473">
                <c:v>73.573653462726583</c:v>
              </c:pt>
              <c:pt idx="474">
                <c:v>73.574369162160878</c:v>
              </c:pt>
              <c:pt idx="475">
                <c:v>73.576615624278816</c:v>
              </c:pt>
              <c:pt idx="476">
                <c:v>73.578358721705385</c:v>
              </c:pt>
              <c:pt idx="477">
                <c:v>73.582820983031013</c:v>
              </c:pt>
              <c:pt idx="478">
                <c:v>73.595064867245327</c:v>
              </c:pt>
              <c:pt idx="479">
                <c:v>73.595525052301085</c:v>
              </c:pt>
              <c:pt idx="480">
                <c:v>73.600563711073065</c:v>
              </c:pt>
              <c:pt idx="481">
                <c:v>73.60478808437189</c:v>
              </c:pt>
              <c:pt idx="482">
                <c:v>73.607267829039642</c:v>
              </c:pt>
              <c:pt idx="483">
                <c:v>73.609257219856389</c:v>
              </c:pt>
              <c:pt idx="484">
                <c:v>73.609868325345445</c:v>
              </c:pt>
              <c:pt idx="485">
                <c:v>73.615143075447975</c:v>
              </c:pt>
              <c:pt idx="486">
                <c:v>73.615723138139529</c:v>
              </c:pt>
              <c:pt idx="487">
                <c:v>73.622315885138576</c:v>
              </c:pt>
              <c:pt idx="488">
                <c:v>73.624024841647966</c:v>
              </c:pt>
              <c:pt idx="489">
                <c:v>73.62508923164765</c:v>
              </c:pt>
              <c:pt idx="490">
                <c:v>73.631006245662107</c:v>
              </c:pt>
              <c:pt idx="491">
                <c:v>73.631800556590122</c:v>
              </c:pt>
              <c:pt idx="492">
                <c:v>73.633374239615577</c:v>
              </c:pt>
              <c:pt idx="493">
                <c:v>73.633657260256228</c:v>
              </c:pt>
              <c:pt idx="494">
                <c:v>73.641767477469472</c:v>
              </c:pt>
              <c:pt idx="495">
                <c:v>73.643304856843429</c:v>
              </c:pt>
              <c:pt idx="496">
                <c:v>73.648528551305333</c:v>
              </c:pt>
              <c:pt idx="497">
                <c:v>73.650465907974578</c:v>
              </c:pt>
              <c:pt idx="498">
                <c:v>73.654102428486723</c:v>
              </c:pt>
              <c:pt idx="499">
                <c:v>73.66204436832173</c:v>
              </c:pt>
              <c:pt idx="500">
                <c:v>73.666577879267578</c:v>
              </c:pt>
              <c:pt idx="501">
                <c:v>73.667266356551082</c:v>
              </c:pt>
              <c:pt idx="502">
                <c:v>73.667571871515378</c:v>
              </c:pt>
              <c:pt idx="503">
                <c:v>73.669257260161174</c:v>
              </c:pt>
              <c:pt idx="504">
                <c:v>73.6710130461407</c:v>
              </c:pt>
              <c:pt idx="505">
                <c:v>73.687071369112246</c:v>
              </c:pt>
              <c:pt idx="506">
                <c:v>73.691454971077263</c:v>
              </c:pt>
              <c:pt idx="507">
                <c:v>73.69693665118038</c:v>
              </c:pt>
              <c:pt idx="508">
                <c:v>73.697168079039798</c:v>
              </c:pt>
              <c:pt idx="509">
                <c:v>73.703306685772176</c:v>
              </c:pt>
              <c:pt idx="510">
                <c:v>73.703942493384346</c:v>
              </c:pt>
              <c:pt idx="511">
                <c:v>73.706433873131687</c:v>
              </c:pt>
              <c:pt idx="512">
                <c:v>73.710131533643008</c:v>
              </c:pt>
              <c:pt idx="513">
                <c:v>73.718463308123063</c:v>
              </c:pt>
              <c:pt idx="514">
                <c:v>73.720944128242934</c:v>
              </c:pt>
              <c:pt idx="515">
                <c:v>73.722035092113046</c:v>
              </c:pt>
              <c:pt idx="516">
                <c:v>73.722877796798059</c:v>
              </c:pt>
              <c:pt idx="517">
                <c:v>73.723709245849065</c:v>
              </c:pt>
              <c:pt idx="518">
                <c:v>73.730269581747606</c:v>
              </c:pt>
              <c:pt idx="519">
                <c:v>73.748524293815507</c:v>
              </c:pt>
              <c:pt idx="520">
                <c:v>73.749658180111524</c:v>
              </c:pt>
              <c:pt idx="521">
                <c:v>73.759208761635065</c:v>
              </c:pt>
              <c:pt idx="522">
                <c:v>73.759304417447879</c:v>
              </c:pt>
              <c:pt idx="523">
                <c:v>73.764656559223496</c:v>
              </c:pt>
              <c:pt idx="524">
                <c:v>73.76838498257159</c:v>
              </c:pt>
              <c:pt idx="525">
                <c:v>73.769757570087648</c:v>
              </c:pt>
              <c:pt idx="526">
                <c:v>73.773738295514988</c:v>
              </c:pt>
              <c:pt idx="527">
                <c:v>73.785083514108976</c:v>
              </c:pt>
              <c:pt idx="528">
                <c:v>73.786801014323387</c:v>
              </c:pt>
              <c:pt idx="529">
                <c:v>73.790476267949373</c:v>
              </c:pt>
              <c:pt idx="530">
                <c:v>73.791024255832497</c:v>
              </c:pt>
              <c:pt idx="531">
                <c:v>73.795188919752889</c:v>
              </c:pt>
              <c:pt idx="532">
                <c:v>73.797323113084246</c:v>
              </c:pt>
              <c:pt idx="533">
                <c:v>73.797777356713198</c:v>
              </c:pt>
              <c:pt idx="534">
                <c:v>73.799534554346906</c:v>
              </c:pt>
              <c:pt idx="535">
                <c:v>73.802000059134755</c:v>
              </c:pt>
              <c:pt idx="536">
                <c:v>73.802773875221192</c:v>
              </c:pt>
              <c:pt idx="537">
                <c:v>73.803574706123868</c:v>
              </c:pt>
              <c:pt idx="538">
                <c:v>73.811088485361623</c:v>
              </c:pt>
              <c:pt idx="539">
                <c:v>73.813219273372894</c:v>
              </c:pt>
              <c:pt idx="540">
                <c:v>73.815882912017827</c:v>
              </c:pt>
              <c:pt idx="541">
                <c:v>73.817495887022304</c:v>
              </c:pt>
              <c:pt idx="542">
                <c:v>73.819984658186684</c:v>
              </c:pt>
              <c:pt idx="543">
                <c:v>73.819999999999993</c:v>
              </c:pt>
              <c:pt idx="544">
                <c:v>73.819999999999993</c:v>
              </c:pt>
              <c:pt idx="545">
                <c:v>73.819999999999993</c:v>
              </c:pt>
              <c:pt idx="546">
                <c:v>73.820806921533446</c:v>
              </c:pt>
              <c:pt idx="547">
                <c:v>73.82290662773508</c:v>
              </c:pt>
              <c:pt idx="548">
                <c:v>73.827206423589587</c:v>
              </c:pt>
              <c:pt idx="549">
                <c:v>73.828708161674768</c:v>
              </c:pt>
              <c:pt idx="550">
                <c:v>73.831032789721178</c:v>
              </c:pt>
              <c:pt idx="551">
                <c:v>73.831532615447273</c:v>
              </c:pt>
              <c:pt idx="552">
                <c:v>73.837117447803024</c:v>
              </c:pt>
              <c:pt idx="553">
                <c:v>73.840166650376702</c:v>
              </c:pt>
              <c:pt idx="554">
                <c:v>73.842149521366423</c:v>
              </c:pt>
              <c:pt idx="555">
                <c:v>73.843840167106848</c:v>
              </c:pt>
              <c:pt idx="556">
                <c:v>73.846192115532816</c:v>
              </c:pt>
              <c:pt idx="557">
                <c:v>73.847616605631487</c:v>
              </c:pt>
              <c:pt idx="558">
                <c:v>73.851417698769311</c:v>
              </c:pt>
              <c:pt idx="559">
                <c:v>73.853802315371254</c:v>
              </c:pt>
              <c:pt idx="560">
                <c:v>73.875305064298871</c:v>
              </c:pt>
              <c:pt idx="561">
                <c:v>73.877849986748956</c:v>
              </c:pt>
              <c:pt idx="562">
                <c:v>73.88</c:v>
              </c:pt>
              <c:pt idx="563">
                <c:v>73.883622594562041</c:v>
              </c:pt>
              <c:pt idx="564">
                <c:v>73.88741421468751</c:v>
              </c:pt>
              <c:pt idx="565">
                <c:v>73.890561622927507</c:v>
              </c:pt>
              <c:pt idx="566">
                <c:v>73.892131197605238</c:v>
              </c:pt>
              <c:pt idx="567">
                <c:v>73.894257570034057</c:v>
              </c:pt>
              <c:pt idx="568">
                <c:v>73.898847359399937</c:v>
              </c:pt>
              <c:pt idx="569">
                <c:v>73.904211387736424</c:v>
              </c:pt>
              <c:pt idx="570">
                <c:v>73.912759547330126</c:v>
              </c:pt>
              <c:pt idx="571">
                <c:v>73.926141921627817</c:v>
              </c:pt>
              <c:pt idx="572">
                <c:v>73.927849682226764</c:v>
              </c:pt>
              <c:pt idx="573">
                <c:v>73.936321211828542</c:v>
              </c:pt>
              <c:pt idx="574">
                <c:v>73.940317645336506</c:v>
              </c:pt>
              <c:pt idx="575">
                <c:v>73.941598619612677</c:v>
              </c:pt>
              <c:pt idx="576">
                <c:v>73.942863436160323</c:v>
              </c:pt>
              <c:pt idx="577">
                <c:v>73.948280722428578</c:v>
              </c:pt>
              <c:pt idx="578">
                <c:v>73.956440056629475</c:v>
              </c:pt>
              <c:pt idx="579">
                <c:v>73.958388349987075</c:v>
              </c:pt>
              <c:pt idx="580">
                <c:v>73.963850121505871</c:v>
              </c:pt>
              <c:pt idx="581">
                <c:v>73.964065044971306</c:v>
              </c:pt>
              <c:pt idx="582">
                <c:v>73.965470419630748</c:v>
              </c:pt>
              <c:pt idx="583">
                <c:v>73.971534784317797</c:v>
              </c:pt>
              <c:pt idx="584">
                <c:v>73.97816261439425</c:v>
              </c:pt>
              <c:pt idx="585">
                <c:v>73.980063163842814</c:v>
              </c:pt>
              <c:pt idx="586">
                <c:v>73.982144586109769</c:v>
              </c:pt>
              <c:pt idx="587">
                <c:v>73.983649979907597</c:v>
              </c:pt>
              <c:pt idx="588">
                <c:v>73.984904029327595</c:v>
              </c:pt>
              <c:pt idx="589">
                <c:v>73.989369398519102</c:v>
              </c:pt>
              <c:pt idx="590">
                <c:v>73.995325320242415</c:v>
              </c:pt>
              <c:pt idx="591">
                <c:v>74.007349479755774</c:v>
              </c:pt>
              <c:pt idx="592">
                <c:v>74.011424300042364</c:v>
              </c:pt>
              <c:pt idx="593">
                <c:v>74.014800701727367</c:v>
              </c:pt>
              <c:pt idx="594">
                <c:v>74.020230428115198</c:v>
              </c:pt>
              <c:pt idx="595">
                <c:v>74.022465178299726</c:v>
              </c:pt>
              <c:pt idx="596">
                <c:v>74.024659294615176</c:v>
              </c:pt>
              <c:pt idx="597">
                <c:v>74.024770643623</c:v>
              </c:pt>
              <c:pt idx="598">
                <c:v>74.026759717560651</c:v>
              </c:pt>
              <c:pt idx="599">
                <c:v>74.034669482245704</c:v>
              </c:pt>
              <c:pt idx="600">
                <c:v>74.037654951009074</c:v>
              </c:pt>
              <c:pt idx="601">
                <c:v>74.04053519607416</c:v>
              </c:pt>
              <c:pt idx="602">
                <c:v>74.053578760196757</c:v>
              </c:pt>
              <c:pt idx="603">
                <c:v>74.063936529847624</c:v>
              </c:pt>
              <c:pt idx="604">
                <c:v>74.066013755245294</c:v>
              </c:pt>
              <c:pt idx="605">
                <c:v>74.075811433435803</c:v>
              </c:pt>
              <c:pt idx="606">
                <c:v>74.083401637219552</c:v>
              </c:pt>
              <c:pt idx="607">
                <c:v>74.091174772379105</c:v>
              </c:pt>
              <c:pt idx="608">
                <c:v>74.091340721017801</c:v>
              </c:pt>
              <c:pt idx="609">
                <c:v>74.093876890589698</c:v>
              </c:pt>
              <c:pt idx="610">
                <c:v>74.093907151152976</c:v>
              </c:pt>
              <c:pt idx="611">
                <c:v>74.095905199953748</c:v>
              </c:pt>
              <c:pt idx="612">
                <c:v>74.098541407210632</c:v>
              </c:pt>
              <c:pt idx="613">
                <c:v>74.100385413965853</c:v>
              </c:pt>
              <c:pt idx="614">
                <c:v>74.104861373158215</c:v>
              </c:pt>
              <c:pt idx="615">
                <c:v>74.106563227524276</c:v>
              </c:pt>
              <c:pt idx="616">
                <c:v>74.119300308162153</c:v>
              </c:pt>
              <c:pt idx="617">
                <c:v>74.127585198603697</c:v>
              </c:pt>
              <c:pt idx="618">
                <c:v>74.127932287729436</c:v>
              </c:pt>
              <c:pt idx="619">
                <c:v>74.134264673041216</c:v>
              </c:pt>
              <c:pt idx="620">
                <c:v>74.141624754406337</c:v>
              </c:pt>
              <c:pt idx="621">
                <c:v>74.143384598733888</c:v>
              </c:pt>
              <c:pt idx="622">
                <c:v>74.152418733439575</c:v>
              </c:pt>
              <c:pt idx="623">
                <c:v>74.154924097442304</c:v>
              </c:pt>
              <c:pt idx="624">
                <c:v>74.15965695772789</c:v>
              </c:pt>
              <c:pt idx="625">
                <c:v>74.163560500355885</c:v>
              </c:pt>
              <c:pt idx="626">
                <c:v>74.17177561382978</c:v>
              </c:pt>
              <c:pt idx="627">
                <c:v>74.179768385707746</c:v>
              </c:pt>
              <c:pt idx="628">
                <c:v>74.202656530911455</c:v>
              </c:pt>
              <c:pt idx="629">
                <c:v>74.212287458333932</c:v>
              </c:pt>
              <c:pt idx="630">
                <c:v>74.22057910877173</c:v>
              </c:pt>
              <c:pt idx="631">
                <c:v>74.230850833586501</c:v>
              </c:pt>
              <c:pt idx="632">
                <c:v>74.231839974001275</c:v>
              </c:pt>
              <c:pt idx="633">
                <c:v>74.233020729133997</c:v>
              </c:pt>
              <c:pt idx="634">
                <c:v>74.234549471749304</c:v>
              </c:pt>
              <c:pt idx="635">
                <c:v>74.239605989656823</c:v>
              </c:pt>
              <c:pt idx="636">
                <c:v>74.242676929072815</c:v>
              </c:pt>
              <c:pt idx="637">
                <c:v>74.242738324974056</c:v>
              </c:pt>
              <c:pt idx="638">
                <c:v>74.244268729179595</c:v>
              </c:pt>
              <c:pt idx="639">
                <c:v>74.248630869929912</c:v>
              </c:pt>
              <c:pt idx="640">
                <c:v>74.25</c:v>
              </c:pt>
              <c:pt idx="641">
                <c:v>74.250267158082679</c:v>
              </c:pt>
              <c:pt idx="642">
                <c:v>74.254613363499175</c:v>
              </c:pt>
              <c:pt idx="643">
                <c:v>74.2708001411184</c:v>
              </c:pt>
              <c:pt idx="644">
                <c:v>74.297733093968134</c:v>
              </c:pt>
              <c:pt idx="645">
                <c:v>74.302947366748882</c:v>
              </c:pt>
              <c:pt idx="646">
                <c:v>74.304320350902813</c:v>
              </c:pt>
              <c:pt idx="647">
                <c:v>74.30908542001481</c:v>
              </c:pt>
              <c:pt idx="648">
                <c:v>74.310079224775166</c:v>
              </c:pt>
              <c:pt idx="649">
                <c:v>74.317679542580976</c:v>
              </c:pt>
              <c:pt idx="650">
                <c:v>74.322067369817717</c:v>
              </c:pt>
              <c:pt idx="651">
                <c:v>74.32458118699715</c:v>
              </c:pt>
              <c:pt idx="652">
                <c:v>74.330306167570143</c:v>
              </c:pt>
              <c:pt idx="653">
                <c:v>74.334363657263964</c:v>
              </c:pt>
              <c:pt idx="654">
                <c:v>74.353338726214332</c:v>
              </c:pt>
              <c:pt idx="655">
                <c:v>74.357427000613683</c:v>
              </c:pt>
              <c:pt idx="656">
                <c:v>74.357748127191698</c:v>
              </c:pt>
              <c:pt idx="657">
                <c:v>74.363643616775221</c:v>
              </c:pt>
              <c:pt idx="658">
                <c:v>74.369786212440374</c:v>
              </c:pt>
              <c:pt idx="659">
                <c:v>74.370031696514232</c:v>
              </c:pt>
              <c:pt idx="660">
                <c:v>74.374851757798027</c:v>
              </c:pt>
              <c:pt idx="661">
                <c:v>74.380956452010778</c:v>
              </c:pt>
              <c:pt idx="662">
                <c:v>74.381396919991644</c:v>
              </c:pt>
              <c:pt idx="663">
                <c:v>74.39</c:v>
              </c:pt>
              <c:pt idx="664">
                <c:v>74.390030070823528</c:v>
              </c:pt>
              <c:pt idx="665">
                <c:v>74.40849171408199</c:v>
              </c:pt>
              <c:pt idx="666">
                <c:v>74.412078775556921</c:v>
              </c:pt>
              <c:pt idx="667">
                <c:v>74.413697509338107</c:v>
              </c:pt>
              <c:pt idx="668">
                <c:v>74.417223508947302</c:v>
              </c:pt>
              <c:pt idx="669">
                <c:v>74.427336318293982</c:v>
              </c:pt>
              <c:pt idx="670">
                <c:v>74.427442275906444</c:v>
              </c:pt>
              <c:pt idx="671">
                <c:v>74.435638324267813</c:v>
              </c:pt>
              <c:pt idx="672">
                <c:v>74.447329010928797</c:v>
              </c:pt>
              <c:pt idx="673">
                <c:v>74.451157992756748</c:v>
              </c:pt>
              <c:pt idx="674">
                <c:v>74.473429962369863</c:v>
              </c:pt>
              <c:pt idx="675">
                <c:v>74.476763207749485</c:v>
              </c:pt>
              <c:pt idx="676">
                <c:v>74.477052111484952</c:v>
              </c:pt>
              <c:pt idx="677">
                <c:v>74.478559092161788</c:v>
              </c:pt>
              <c:pt idx="678">
                <c:v>74.48238681569444</c:v>
              </c:pt>
              <c:pt idx="679">
                <c:v>74.498293605049597</c:v>
              </c:pt>
              <c:pt idx="680">
                <c:v>74.500631499195507</c:v>
              </c:pt>
              <c:pt idx="681">
                <c:v>74.514791666666682</c:v>
              </c:pt>
              <c:pt idx="682">
                <c:v>74.52099642508071</c:v>
              </c:pt>
              <c:pt idx="683">
                <c:v>74.524994560324956</c:v>
              </c:pt>
              <c:pt idx="684">
                <c:v>74.528759932966594</c:v>
              </c:pt>
              <c:pt idx="685">
                <c:v>74.539996911148222</c:v>
              </c:pt>
              <c:pt idx="686">
                <c:v>74.554930722024466</c:v>
              </c:pt>
              <c:pt idx="687">
                <c:v>74.559008293328347</c:v>
              </c:pt>
              <c:pt idx="688">
                <c:v>74.564263381151875</c:v>
              </c:pt>
              <c:pt idx="689">
                <c:v>74.568232199661651</c:v>
              </c:pt>
              <c:pt idx="690">
                <c:v>74.571185098344614</c:v>
              </c:pt>
              <c:pt idx="691">
                <c:v>74.581098436545588</c:v>
              </c:pt>
              <c:pt idx="692">
                <c:v>74.581138758697776</c:v>
              </c:pt>
              <c:pt idx="693">
                <c:v>74.592369966854648</c:v>
              </c:pt>
              <c:pt idx="694">
                <c:v>74.592547196072971</c:v>
              </c:pt>
              <c:pt idx="695">
                <c:v>74.593337442849943</c:v>
              </c:pt>
              <c:pt idx="696">
                <c:v>74.606508465319763</c:v>
              </c:pt>
              <c:pt idx="697">
                <c:v>74.610612884536152</c:v>
              </c:pt>
              <c:pt idx="698">
                <c:v>74.612854589560698</c:v>
              </c:pt>
              <c:pt idx="699">
                <c:v>74.622675783754232</c:v>
              </c:pt>
              <c:pt idx="700">
                <c:v>74.642323894627253</c:v>
              </c:pt>
              <c:pt idx="701">
                <c:v>74.648775195814693</c:v>
              </c:pt>
              <c:pt idx="702">
                <c:v>74.660208684138397</c:v>
              </c:pt>
              <c:pt idx="703">
                <c:v>74.682073679049509</c:v>
              </c:pt>
              <c:pt idx="704">
                <c:v>74.682453147572446</c:v>
              </c:pt>
              <c:pt idx="705">
                <c:v>74.6883474607788</c:v>
              </c:pt>
              <c:pt idx="706">
                <c:v>74.689019146428762</c:v>
              </c:pt>
              <c:pt idx="707">
                <c:v>74.692032830928497</c:v>
              </c:pt>
              <c:pt idx="708">
                <c:v>74.701343932026745</c:v>
              </c:pt>
              <c:pt idx="709">
                <c:v>74.711890029126124</c:v>
              </c:pt>
              <c:pt idx="710">
                <c:v>74.731528301734755</c:v>
              </c:pt>
              <c:pt idx="711">
                <c:v>74.744245727619926</c:v>
              </c:pt>
              <c:pt idx="712">
                <c:v>74.784806406589297</c:v>
              </c:pt>
              <c:pt idx="713">
                <c:v>74.787328495255323</c:v>
              </c:pt>
              <c:pt idx="714">
                <c:v>74.788455683042201</c:v>
              </c:pt>
              <c:pt idx="715">
                <c:v>74.797975372981725</c:v>
              </c:pt>
              <c:pt idx="716">
                <c:v>74.818945762791913</c:v>
              </c:pt>
              <c:pt idx="717">
                <c:v>74.819267320373726</c:v>
              </c:pt>
              <c:pt idx="718">
                <c:v>74.820329273398798</c:v>
              </c:pt>
              <c:pt idx="719">
                <c:v>74.82576885726526</c:v>
              </c:pt>
              <c:pt idx="720">
                <c:v>74.827011872770058</c:v>
              </c:pt>
              <c:pt idx="721">
                <c:v>74.832167095464825</c:v>
              </c:pt>
              <c:pt idx="722">
                <c:v>74.842789584463247</c:v>
              </c:pt>
              <c:pt idx="723">
                <c:v>74.859792681494156</c:v>
              </c:pt>
              <c:pt idx="724">
                <c:v>74.868469104072702</c:v>
              </c:pt>
              <c:pt idx="725">
                <c:v>74.870294508983079</c:v>
              </c:pt>
              <c:pt idx="726">
                <c:v>74.871719057568825</c:v>
              </c:pt>
              <c:pt idx="727">
                <c:v>74.872506845819672</c:v>
              </c:pt>
              <c:pt idx="728">
                <c:v>74.889753742350749</c:v>
              </c:pt>
              <c:pt idx="729">
                <c:v>74.890468889161212</c:v>
              </c:pt>
              <c:pt idx="730">
                <c:v>74.892954341418346</c:v>
              </c:pt>
              <c:pt idx="731">
                <c:v>74.894329547049622</c:v>
              </c:pt>
              <c:pt idx="732">
                <c:v>74.896781492030158</c:v>
              </c:pt>
              <c:pt idx="733">
                <c:v>74.909213831759629</c:v>
              </c:pt>
              <c:pt idx="734">
                <c:v>74.910755979936525</c:v>
              </c:pt>
              <c:pt idx="735">
                <c:v>75.349999999999994</c:v>
              </c:pt>
              <c:pt idx="736">
                <c:v>76.58028767710185</c:v>
              </c:pt>
              <c:pt idx="737">
                <c:v>78.61</c:v>
              </c:pt>
              <c:pt idx="738">
                <c:v>75.281426253861028</c:v>
              </c:pt>
              <c:pt idx="739">
                <c:v>77.86</c:v>
              </c:pt>
              <c:pt idx="740">
                <c:v>75.681732705070146</c:v>
              </c:pt>
              <c:pt idx="741">
                <c:v>75.915063897380847</c:v>
              </c:pt>
              <c:pt idx="742">
                <c:v>76.16788724892811</c:v>
              </c:pt>
              <c:pt idx="743">
                <c:v>76.118549385966233</c:v>
              </c:pt>
              <c:pt idx="744">
                <c:v>75.616719909725987</c:v>
              </c:pt>
              <c:pt idx="745">
                <c:v>75.596327503110487</c:v>
              </c:pt>
              <c:pt idx="746">
                <c:v>76.87</c:v>
              </c:pt>
              <c:pt idx="747">
                <c:v>75.541049969472397</c:v>
              </c:pt>
              <c:pt idx="748">
                <c:v>75.807495273249273</c:v>
              </c:pt>
              <c:pt idx="749">
                <c:v>78.010000000000005</c:v>
              </c:pt>
              <c:pt idx="750">
                <c:v>75.194175102005076</c:v>
              </c:pt>
              <c:pt idx="751">
                <c:v>76.012087865283149</c:v>
              </c:pt>
              <c:pt idx="752">
                <c:v>75.412917970375915</c:v>
              </c:pt>
              <c:pt idx="753">
                <c:v>75.916776120228349</c:v>
              </c:pt>
              <c:pt idx="754">
                <c:v>76.020866565229852</c:v>
              </c:pt>
              <c:pt idx="755">
                <c:v>76.411714457989035</c:v>
              </c:pt>
              <c:pt idx="756">
                <c:v>77.13</c:v>
              </c:pt>
              <c:pt idx="757">
                <c:v>76.006116034278506</c:v>
              </c:pt>
              <c:pt idx="758">
                <c:v>75.867159393515323</c:v>
              </c:pt>
              <c:pt idx="759">
                <c:v>76.290598788729383</c:v>
              </c:pt>
              <c:pt idx="760">
                <c:v>76.042734995809752</c:v>
              </c:pt>
              <c:pt idx="761">
                <c:v>75.549651910321245</c:v>
              </c:pt>
              <c:pt idx="762">
                <c:v>75.981796626501179</c:v>
              </c:pt>
              <c:pt idx="763">
                <c:v>76.559341161665145</c:v>
              </c:pt>
              <c:pt idx="764">
                <c:v>75.291956099695696</c:v>
              </c:pt>
              <c:pt idx="765">
                <c:v>76.016744523841083</c:v>
              </c:pt>
              <c:pt idx="766">
                <c:v>76.091481305012906</c:v>
              </c:pt>
              <c:pt idx="767">
                <c:v>74.986214782434743</c:v>
              </c:pt>
              <c:pt idx="768">
                <c:v>75.195630982025548</c:v>
              </c:pt>
              <c:pt idx="769">
                <c:v>75.789648992141778</c:v>
              </c:pt>
              <c:pt idx="770">
                <c:v>75.863092570362781</c:v>
              </c:pt>
              <c:pt idx="771">
                <c:v>75.870786247673024</c:v>
              </c:pt>
              <c:pt idx="772">
                <c:v>75.398516172647348</c:v>
              </c:pt>
              <c:pt idx="773">
                <c:v>75.888743980165245</c:v>
              </c:pt>
              <c:pt idx="774">
                <c:v>75.828337001717543</c:v>
              </c:pt>
              <c:pt idx="775">
                <c:v>75.627679977168413</c:v>
              </c:pt>
              <c:pt idx="776">
                <c:v>75.426903884249853</c:v>
              </c:pt>
              <c:pt idx="777">
                <c:v>75.869865250970676</c:v>
              </c:pt>
              <c:pt idx="778">
                <c:v>75.212902434888008</c:v>
              </c:pt>
              <c:pt idx="779">
                <c:v>75.488634215024888</c:v>
              </c:pt>
              <c:pt idx="780">
                <c:v>75.771874685402622</c:v>
              </c:pt>
              <c:pt idx="781">
                <c:v>75.910616409160994</c:v>
              </c:pt>
              <c:pt idx="782">
                <c:v>75.778397759606761</c:v>
              </c:pt>
              <c:pt idx="783">
                <c:v>76.018598408180154</c:v>
              </c:pt>
              <c:pt idx="784">
                <c:v>75.77962523334493</c:v>
              </c:pt>
              <c:pt idx="785">
                <c:v>75.549419732449778</c:v>
              </c:pt>
              <c:pt idx="786">
                <c:v>77.14</c:v>
              </c:pt>
              <c:pt idx="787">
                <c:v>75.787450794538913</c:v>
              </c:pt>
              <c:pt idx="788">
                <c:v>75.758688687800657</c:v>
              </c:pt>
              <c:pt idx="789">
                <c:v>75.376019533721106</c:v>
              </c:pt>
              <c:pt idx="790">
                <c:v>75.536614063757497</c:v>
              </c:pt>
              <c:pt idx="791">
                <c:v>75.134126321127098</c:v>
              </c:pt>
              <c:pt idx="792">
                <c:v>75.363069261628866</c:v>
              </c:pt>
              <c:pt idx="793">
                <c:v>75.671817901533487</c:v>
              </c:pt>
              <c:pt idx="794">
                <c:v>75.591774381650183</c:v>
              </c:pt>
              <c:pt idx="795">
                <c:v>76.179999999999978</c:v>
              </c:pt>
              <c:pt idx="796">
                <c:v>76.179999999999978</c:v>
              </c:pt>
              <c:pt idx="797">
                <c:v>76.819999999999993</c:v>
              </c:pt>
              <c:pt idx="798">
                <c:v>75.459037032949766</c:v>
              </c:pt>
              <c:pt idx="799">
                <c:v>75.645312866633958</c:v>
              </c:pt>
              <c:pt idx="800">
                <c:v>75.751669460439302</c:v>
              </c:pt>
              <c:pt idx="801">
                <c:v>75.101863048042574</c:v>
              </c:pt>
              <c:pt idx="802">
                <c:v>75.967475416857482</c:v>
              </c:pt>
              <c:pt idx="803">
                <c:v>75.666422511691266</c:v>
              </c:pt>
              <c:pt idx="804">
                <c:v>75.921316457471349</c:v>
              </c:pt>
              <c:pt idx="805">
                <c:v>75.549047388427283</c:v>
              </c:pt>
              <c:pt idx="806">
                <c:v>76.460000000000022</c:v>
              </c:pt>
              <c:pt idx="807">
                <c:v>75.442832110194828</c:v>
              </c:pt>
              <c:pt idx="808">
                <c:v>75.280048672868276</c:v>
              </c:pt>
              <c:pt idx="809">
                <c:v>75.073204496463561</c:v>
              </c:pt>
              <c:pt idx="810">
                <c:v>75.670043381746808</c:v>
              </c:pt>
              <c:pt idx="811">
                <c:v>75.778114186139788</c:v>
              </c:pt>
              <c:pt idx="812">
                <c:v>75.703157373611816</c:v>
              </c:pt>
              <c:pt idx="813">
                <c:v>75.968888075101248</c:v>
              </c:pt>
              <c:pt idx="814">
                <c:v>75.343964718106832</c:v>
              </c:pt>
              <c:pt idx="815">
                <c:v>75.880437106477501</c:v>
              </c:pt>
              <c:pt idx="816">
                <c:v>75.722335476832384</c:v>
              </c:pt>
              <c:pt idx="817">
                <c:v>76.007458028682109</c:v>
              </c:pt>
              <c:pt idx="818">
                <c:v>76.019109438239497</c:v>
              </c:pt>
              <c:pt idx="819">
                <c:v>75.793718495142315</c:v>
              </c:pt>
              <c:pt idx="820">
                <c:v>76.650000000000006</c:v>
              </c:pt>
              <c:pt idx="821">
                <c:v>75.923238917322749</c:v>
              </c:pt>
              <c:pt idx="822">
                <c:v>75.698260175446848</c:v>
              </c:pt>
              <c:pt idx="823">
                <c:v>75.674617580126082</c:v>
              </c:pt>
              <c:pt idx="824">
                <c:v>74.961836769736735</c:v>
              </c:pt>
              <c:pt idx="825">
                <c:v>75.474667420376576</c:v>
              </c:pt>
              <c:pt idx="826">
                <c:v>75.406118916841749</c:v>
              </c:pt>
              <c:pt idx="827">
                <c:v>75.413733422635602</c:v>
              </c:pt>
              <c:pt idx="828">
                <c:v>75.502177805536164</c:v>
              </c:pt>
              <c:pt idx="829">
                <c:v>75.512958835390975</c:v>
              </c:pt>
              <c:pt idx="830">
                <c:v>75.833201922899178</c:v>
              </c:pt>
              <c:pt idx="831">
                <c:v>75.865121421570166</c:v>
              </c:pt>
              <c:pt idx="832">
                <c:v>75.243542507996978</c:v>
              </c:pt>
              <c:pt idx="833">
                <c:v>75.258599552808079</c:v>
              </c:pt>
              <c:pt idx="834">
                <c:v>75.805535483190056</c:v>
              </c:pt>
              <c:pt idx="835">
                <c:v>75.776274008681526</c:v>
              </c:pt>
              <c:pt idx="836">
                <c:v>75.745756649276913</c:v>
              </c:pt>
              <c:pt idx="837">
                <c:v>75.898678170621523</c:v>
              </c:pt>
              <c:pt idx="838">
                <c:v>75.436693332014983</c:v>
              </c:pt>
              <c:pt idx="839">
                <c:v>75.394855324589216</c:v>
              </c:pt>
              <c:pt idx="840">
                <c:v>75.520616917103652</c:v>
              </c:pt>
              <c:pt idx="841">
                <c:v>76.138109329377315</c:v>
              </c:pt>
              <c:pt idx="842">
                <c:v>75.478826005247925</c:v>
              </c:pt>
              <c:pt idx="843">
                <c:v>75.167304704042564</c:v>
              </c:pt>
              <c:pt idx="844">
                <c:v>75.890479319113084</c:v>
              </c:pt>
              <c:pt idx="845">
                <c:v>75.281317305724698</c:v>
              </c:pt>
              <c:pt idx="846">
                <c:v>75.236226247018195</c:v>
              </c:pt>
              <c:pt idx="847">
                <c:v>75.697376169021766</c:v>
              </c:pt>
              <c:pt idx="848">
                <c:v>75.665337374719144</c:v>
              </c:pt>
              <c:pt idx="849">
                <c:v>75.952961080061741</c:v>
              </c:pt>
              <c:pt idx="850">
                <c:v>75.131031522687238</c:v>
              </c:pt>
              <c:pt idx="851">
                <c:v>75.630479468402271</c:v>
              </c:pt>
              <c:pt idx="852">
                <c:v>76.612107229731379</c:v>
              </c:pt>
              <c:pt idx="853">
                <c:v>75.649869948878873</c:v>
              </c:pt>
              <c:pt idx="854">
                <c:v>75.806112981312964</c:v>
              </c:pt>
              <c:pt idx="855">
                <c:v>75.472886710695136</c:v>
              </c:pt>
              <c:pt idx="856">
                <c:v>75.115926035819939</c:v>
              </c:pt>
              <c:pt idx="857">
                <c:v>76.47</c:v>
              </c:pt>
              <c:pt idx="858">
                <c:v>75.407832994210224</c:v>
              </c:pt>
              <c:pt idx="859">
                <c:v>75.597915057011065</c:v>
              </c:pt>
              <c:pt idx="860">
                <c:v>75.809767906831667</c:v>
              </c:pt>
              <c:pt idx="861">
                <c:v>76.046789399106075</c:v>
              </c:pt>
              <c:pt idx="862">
                <c:v>75.611999874698455</c:v>
              </c:pt>
              <c:pt idx="863">
                <c:v>75.82569374725405</c:v>
              </c:pt>
              <c:pt idx="864">
                <c:v>75.558906808527922</c:v>
              </c:pt>
              <c:pt idx="865">
                <c:v>75.986939910815565</c:v>
              </c:pt>
              <c:pt idx="866">
                <c:v>75.871840067743875</c:v>
              </c:pt>
              <c:pt idx="867">
                <c:v>75.641968243006033</c:v>
              </c:pt>
              <c:pt idx="868">
                <c:v>75.608585495791075</c:v>
              </c:pt>
              <c:pt idx="869">
                <c:v>76.192822904461593</c:v>
              </c:pt>
              <c:pt idx="870">
                <c:v>75.366365870586506</c:v>
              </c:pt>
              <c:pt idx="871">
                <c:v>75.735578159017479</c:v>
              </c:pt>
              <c:pt idx="872">
                <c:v>75.23337653218843</c:v>
              </c:pt>
              <c:pt idx="873">
                <c:v>75.153738860084857</c:v>
              </c:pt>
              <c:pt idx="874">
                <c:v>75.878052308421076</c:v>
              </c:pt>
              <c:pt idx="875">
                <c:v>74.93293619001679</c:v>
              </c:pt>
              <c:pt idx="876">
                <c:v>75.119398953746071</c:v>
              </c:pt>
              <c:pt idx="877">
                <c:v>74.995004927982265</c:v>
              </c:pt>
              <c:pt idx="878">
                <c:v>75.414693782252897</c:v>
              </c:pt>
              <c:pt idx="879">
                <c:v>75.234563424696304</c:v>
              </c:pt>
              <c:pt idx="880">
                <c:v>74.993389519123852</c:v>
              </c:pt>
              <c:pt idx="881">
                <c:v>75.667692597618313</c:v>
              </c:pt>
              <c:pt idx="882">
                <c:v>75.310399260477965</c:v>
              </c:pt>
              <c:pt idx="883">
                <c:v>75.181899076421232</c:v>
              </c:pt>
              <c:pt idx="884">
                <c:v>75.329688840996823</c:v>
              </c:pt>
              <c:pt idx="885">
                <c:v>75.340108953079849</c:v>
              </c:pt>
              <c:pt idx="886">
                <c:v>75.165542143867313</c:v>
              </c:pt>
              <c:pt idx="887">
                <c:v>75.35067009487959</c:v>
              </c:pt>
              <c:pt idx="888">
                <c:v>75.413723876096057</c:v>
              </c:pt>
              <c:pt idx="889">
                <c:v>75.163996468849305</c:v>
              </c:pt>
              <c:pt idx="890">
                <c:v>75.791046682507726</c:v>
              </c:pt>
              <c:pt idx="891">
                <c:v>75.562958671301644</c:v>
              </c:pt>
              <c:pt idx="892">
                <c:v>75.500917123266589</c:v>
              </c:pt>
              <c:pt idx="893">
                <c:v>77.12</c:v>
              </c:pt>
              <c:pt idx="894">
                <c:v>75.331423693729022</c:v>
              </c:pt>
              <c:pt idx="895">
                <c:v>75.29308853037044</c:v>
              </c:pt>
              <c:pt idx="896">
                <c:v>75.83585549576469</c:v>
              </c:pt>
              <c:pt idx="897">
                <c:v>75.962065646015802</c:v>
              </c:pt>
              <c:pt idx="898">
                <c:v>75.469065855580951</c:v>
              </c:pt>
              <c:pt idx="899">
                <c:v>75.501709207278026</c:v>
              </c:pt>
              <c:pt idx="900">
                <c:v>75.88930170139993</c:v>
              </c:pt>
              <c:pt idx="901">
                <c:v>75.39137175404413</c:v>
              </c:pt>
              <c:pt idx="902">
                <c:v>75.844582026173128</c:v>
              </c:pt>
              <c:pt idx="903">
                <c:v>75.53295690212731</c:v>
              </c:pt>
              <c:pt idx="904">
                <c:v>75.250309327801048</c:v>
              </c:pt>
              <c:pt idx="905">
                <c:v>75.443725956354044</c:v>
              </c:pt>
              <c:pt idx="906">
                <c:v>75.687791438365338</c:v>
              </c:pt>
              <c:pt idx="907">
                <c:v>75.394845158839814</c:v>
              </c:pt>
              <c:pt idx="908">
                <c:v>75.06036893883828</c:v>
              </c:pt>
              <c:pt idx="909">
                <c:v>75.802752765754093</c:v>
              </c:pt>
              <c:pt idx="910">
                <c:v>75.223408063728655</c:v>
              </c:pt>
              <c:pt idx="911">
                <c:v>75.639910856548298</c:v>
              </c:pt>
              <c:pt idx="912">
                <c:v>76.037367347084697</c:v>
              </c:pt>
              <c:pt idx="913">
                <c:v>75.007595978302874</c:v>
              </c:pt>
              <c:pt idx="914">
                <c:v>75.293364186846546</c:v>
              </c:pt>
              <c:pt idx="915">
                <c:v>75.30806383935213</c:v>
              </c:pt>
              <c:pt idx="916">
                <c:v>75.232429840027905</c:v>
              </c:pt>
              <c:pt idx="917">
                <c:v>75.275967904884382</c:v>
              </c:pt>
              <c:pt idx="918">
                <c:v>75.392893132835255</c:v>
              </c:pt>
              <c:pt idx="919">
                <c:v>75.016728374869743</c:v>
              </c:pt>
              <c:pt idx="920">
                <c:v>75.446676141864316</c:v>
              </c:pt>
              <c:pt idx="921">
                <c:v>75.088030446821833</c:v>
              </c:pt>
              <c:pt idx="922">
                <c:v>75.080299938771986</c:v>
              </c:pt>
              <c:pt idx="923">
                <c:v>75.4609777538587</c:v>
              </c:pt>
              <c:pt idx="924">
                <c:v>74.936250921192993</c:v>
              </c:pt>
              <c:pt idx="925">
                <c:v>75.871216490708932</c:v>
              </c:pt>
              <c:pt idx="926">
                <c:v>75.353776422920603</c:v>
              </c:pt>
              <c:pt idx="927">
                <c:v>75.941953380117198</c:v>
              </c:pt>
              <c:pt idx="928">
                <c:v>75.277302027102081</c:v>
              </c:pt>
              <c:pt idx="929">
                <c:v>75.515016601677814</c:v>
              </c:pt>
              <c:pt idx="930">
                <c:v>75.314619049803994</c:v>
              </c:pt>
              <c:pt idx="931">
                <c:v>75.309933434623048</c:v>
              </c:pt>
              <c:pt idx="932">
                <c:v>75.53031178949071</c:v>
              </c:pt>
              <c:pt idx="933">
                <c:v>74.950402446676009</c:v>
              </c:pt>
              <c:pt idx="934">
                <c:v>75.008018893099162</c:v>
              </c:pt>
              <c:pt idx="935">
                <c:v>75.198949066753343</c:v>
              </c:pt>
              <c:pt idx="936">
                <c:v>75.030684883005904</c:v>
              </c:pt>
              <c:pt idx="937">
                <c:v>77.524638910528282</c:v>
              </c:pt>
              <c:pt idx="938">
                <c:v>75.325606577745859</c:v>
              </c:pt>
              <c:pt idx="939">
                <c:v>75.155596954352987</c:v>
              </c:pt>
              <c:pt idx="940">
                <c:v>75.272897231263997</c:v>
              </c:pt>
              <c:pt idx="941">
                <c:v>75.17834093148852</c:v>
              </c:pt>
              <c:pt idx="942">
                <c:v>75.864268102795478</c:v>
              </c:pt>
              <c:pt idx="943">
                <c:v>75.571019607251117</c:v>
              </c:pt>
              <c:pt idx="944">
                <c:v>74.99348209216933</c:v>
              </c:pt>
              <c:pt idx="945">
                <c:v>75.126716205992579</c:v>
              </c:pt>
              <c:pt idx="946">
                <c:v>75.552739520848348</c:v>
              </c:pt>
              <c:pt idx="947">
                <c:v>75.625181325397961</c:v>
              </c:pt>
              <c:pt idx="948">
                <c:v>75.425559032537748</c:v>
              </c:pt>
              <c:pt idx="949">
                <c:v>75.567981261471346</c:v>
              </c:pt>
              <c:pt idx="950">
                <c:v>76.28368924608985</c:v>
              </c:pt>
              <c:pt idx="951">
                <c:v>75.577437922007348</c:v>
              </c:pt>
              <c:pt idx="952">
                <c:v>75.197253781393002</c:v>
              </c:pt>
              <c:pt idx="953">
                <c:v>75.622505677996145</c:v>
              </c:pt>
              <c:pt idx="954">
                <c:v>75.204053494978396</c:v>
              </c:pt>
              <c:pt idx="955">
                <c:v>75.068943297193428</c:v>
              </c:pt>
              <c:pt idx="956">
                <c:v>75.73131730375033</c:v>
              </c:pt>
              <c:pt idx="957">
                <c:v>75.692750068927609</c:v>
              </c:pt>
              <c:pt idx="958">
                <c:v>74.985127849398225</c:v>
              </c:pt>
              <c:pt idx="959">
                <c:v>75.248761053956756</c:v>
              </c:pt>
              <c:pt idx="960">
                <c:v>75.813014422467475</c:v>
              </c:pt>
              <c:pt idx="961">
                <c:v>75.511361365763733</c:v>
              </c:pt>
              <c:pt idx="962">
                <c:v>74.939326449985103</c:v>
              </c:pt>
              <c:pt idx="963">
                <c:v>75.396800908050679</c:v>
              </c:pt>
              <c:pt idx="964">
                <c:v>75.622880894607903</c:v>
              </c:pt>
              <c:pt idx="965">
                <c:v>74.922502721517844</c:v>
              </c:pt>
              <c:pt idx="966">
                <c:v>75.823646447216504</c:v>
              </c:pt>
              <c:pt idx="967">
                <c:v>75.351734868467915</c:v>
              </c:pt>
              <c:pt idx="968">
                <c:v>75.080698359616179</c:v>
              </c:pt>
              <c:pt idx="969">
                <c:v>75.076380164639076</c:v>
              </c:pt>
              <c:pt idx="970">
                <c:v>74.968330720291547</c:v>
              </c:pt>
              <c:pt idx="971">
                <c:v>75.828966798262016</c:v>
              </c:pt>
              <c:pt idx="972">
                <c:v>75.449766607479646</c:v>
              </c:pt>
              <c:pt idx="973">
                <c:v>75.182709943324681</c:v>
              </c:pt>
              <c:pt idx="974">
                <c:v>74.985148707867282</c:v>
              </c:pt>
              <c:pt idx="975">
                <c:v>75.119481302343715</c:v>
              </c:pt>
              <c:pt idx="976">
                <c:v>75.000961826785428</c:v>
              </c:pt>
              <c:pt idx="977">
                <c:v>75.959244215267603</c:v>
              </c:pt>
              <c:pt idx="978">
                <c:v>75.617513174168764</c:v>
              </c:pt>
              <c:pt idx="979">
                <c:v>76.179999999999978</c:v>
              </c:pt>
              <c:pt idx="980">
                <c:v>75.147421964163698</c:v>
              </c:pt>
              <c:pt idx="981">
                <c:v>75.422576816608171</c:v>
              </c:pt>
              <c:pt idx="982">
                <c:v>75.478339269602429</c:v>
              </c:pt>
              <c:pt idx="983">
                <c:v>75.813657017170115</c:v>
              </c:pt>
              <c:pt idx="984">
                <c:v>75.910099123372675</c:v>
              </c:pt>
              <c:pt idx="985">
                <c:v>75.019390192618971</c:v>
              </c:pt>
              <c:pt idx="986">
                <c:v>75.398396003028353</c:v>
              </c:pt>
              <c:pt idx="987">
                <c:v>74.92575830548428</c:v>
              </c:pt>
              <c:pt idx="988">
                <c:v>75.474420288108504</c:v>
              </c:pt>
              <c:pt idx="989">
                <c:v>75.762022129552179</c:v>
              </c:pt>
              <c:pt idx="990">
                <c:v>76.557299966921406</c:v>
              </c:pt>
              <c:pt idx="991">
                <c:v>75.04572556364694</c:v>
              </c:pt>
              <c:pt idx="992">
                <c:v>75.388698415734723</c:v>
              </c:pt>
              <c:pt idx="993">
                <c:v>75.619384206678248</c:v>
              </c:pt>
              <c:pt idx="994">
                <c:v>75.562023642644576</c:v>
              </c:pt>
            </c:numLit>
          </c:xVal>
          <c:yVal>
            <c:numLit>
              <c:formatCode>General</c:formatCode>
              <c:ptCount val="1000"/>
              <c:pt idx="0">
                <c:v>0.16894761680037801</c:v>
              </c:pt>
              <c:pt idx="1">
                <c:v>4.8766276614464199E-2</c:v>
              </c:pt>
              <c:pt idx="2">
                <c:v>0.13254850212302299</c:v>
              </c:pt>
              <c:pt idx="3">
                <c:v>9.6719894748791294E-2</c:v>
              </c:pt>
              <c:pt idx="4">
                <c:v>0.14946133218506599</c:v>
              </c:pt>
              <c:pt idx="5">
                <c:v>0.127226463104326</c:v>
              </c:pt>
              <c:pt idx="6">
                <c:v>0.127226463104326</c:v>
              </c:pt>
              <c:pt idx="7">
                <c:v>0.13604263729015101</c:v>
              </c:pt>
              <c:pt idx="8">
                <c:v>0.13625896710427701</c:v>
              </c:pt>
              <c:pt idx="9">
                <c:v>0.125893065703859</c:v>
              </c:pt>
              <c:pt idx="10">
                <c:v>0.195299322971346</c:v>
              </c:pt>
              <c:pt idx="11">
                <c:v>0.132570768038729</c:v>
              </c:pt>
              <c:pt idx="12">
                <c:v>0.118383428301529</c:v>
              </c:pt>
              <c:pt idx="13">
                <c:v>0.13222293762941301</c:v>
              </c:pt>
              <c:pt idx="14">
                <c:v>7.1550376899035498E-2</c:v>
              </c:pt>
              <c:pt idx="15">
                <c:v>0.111841800521619</c:v>
              </c:pt>
              <c:pt idx="16">
                <c:v>0.13269755817899601</c:v>
              </c:pt>
              <c:pt idx="17">
                <c:v>0.13558136964034201</c:v>
              </c:pt>
              <c:pt idx="18">
                <c:v>0.13683291835634501</c:v>
              </c:pt>
              <c:pt idx="19">
                <c:v>0.13887401264120999</c:v>
              </c:pt>
              <c:pt idx="20">
                <c:v>0.12443884662532299</c:v>
              </c:pt>
              <c:pt idx="21">
                <c:v>0.12998995963573901</c:v>
              </c:pt>
              <c:pt idx="22">
                <c:v>0.120022047484261</c:v>
              </c:pt>
              <c:pt idx="23">
                <c:v>0.12777645100616</c:v>
              </c:pt>
              <c:pt idx="24">
                <c:v>0.122535775138448</c:v>
              </c:pt>
              <c:pt idx="25">
                <c:v>0.14018595372770901</c:v>
              </c:pt>
              <c:pt idx="26">
                <c:v>0.118278517604017</c:v>
              </c:pt>
              <c:pt idx="27">
                <c:v>0.133812056142149</c:v>
              </c:pt>
              <c:pt idx="28">
                <c:v>0.102176096188384</c:v>
              </c:pt>
              <c:pt idx="29">
                <c:v>0.116380418728474</c:v>
              </c:pt>
              <c:pt idx="30">
                <c:v>0.10446534975321101</c:v>
              </c:pt>
              <c:pt idx="31">
                <c:v>0.13170667295480101</c:v>
              </c:pt>
              <c:pt idx="32">
                <c:v>7.0080348279285207E-2</c:v>
              </c:pt>
              <c:pt idx="33">
                <c:v>0.118552982109107</c:v>
              </c:pt>
              <c:pt idx="34">
                <c:v>0.131922761530361</c:v>
              </c:pt>
              <c:pt idx="35">
                <c:v>0.12710597709854901</c:v>
              </c:pt>
              <c:pt idx="36">
                <c:v>0.14554437686436</c:v>
              </c:pt>
              <c:pt idx="37">
                <c:v>0.12935880336962699</c:v>
              </c:pt>
              <c:pt idx="38">
                <c:v>0.101871074557172</c:v>
              </c:pt>
              <c:pt idx="39">
                <c:v>0.10995257425301901</c:v>
              </c:pt>
              <c:pt idx="40">
                <c:v>0.118515159804284</c:v>
              </c:pt>
              <c:pt idx="41">
                <c:v>0.10910751510239999</c:v>
              </c:pt>
              <c:pt idx="42">
                <c:v>0.1258797330151</c:v>
              </c:pt>
              <c:pt idx="43">
                <c:v>0.117795774073614</c:v>
              </c:pt>
              <c:pt idx="44">
                <c:v>0.13279734734176299</c:v>
              </c:pt>
              <c:pt idx="45">
                <c:v>0.13123034930483499</c:v>
              </c:pt>
              <c:pt idx="46">
                <c:v>0.13891799063816099</c:v>
              </c:pt>
              <c:pt idx="47">
                <c:v>0.110235650805841</c:v>
              </c:pt>
              <c:pt idx="48">
                <c:v>0.12588497835683901</c:v>
              </c:pt>
              <c:pt idx="49">
                <c:v>0.12828054559799201</c:v>
              </c:pt>
              <c:pt idx="50">
                <c:v>0.108877727562772</c:v>
              </c:pt>
              <c:pt idx="51">
                <c:v>0.105902427529856</c:v>
              </c:pt>
              <c:pt idx="52">
                <c:v>8.2220305261499593E-2</c:v>
              </c:pt>
              <c:pt idx="53">
                <c:v>0.129120314998835</c:v>
              </c:pt>
              <c:pt idx="54">
                <c:v>0.13104320425000501</c:v>
              </c:pt>
              <c:pt idx="55">
                <c:v>0.129917450407116</c:v>
              </c:pt>
              <c:pt idx="56">
                <c:v>0.128284309719913</c:v>
              </c:pt>
              <c:pt idx="57">
                <c:v>0.114721318601138</c:v>
              </c:pt>
              <c:pt idx="58">
                <c:v>0.121411923420695</c:v>
              </c:pt>
              <c:pt idx="59">
                <c:v>0.116650482756175</c:v>
              </c:pt>
              <c:pt idx="60">
                <c:v>0.124837019829489</c:v>
              </c:pt>
              <c:pt idx="61">
                <c:v>0.13688879340361601</c:v>
              </c:pt>
              <c:pt idx="62">
                <c:v>0.108444657812225</c:v>
              </c:pt>
              <c:pt idx="63">
                <c:v>0.120630850499803</c:v>
              </c:pt>
              <c:pt idx="64">
                <c:v>0.125443404408421</c:v>
              </c:pt>
              <c:pt idx="65">
                <c:v>0.110901904611305</c:v>
              </c:pt>
              <c:pt idx="66">
                <c:v>0.124823465408454</c:v>
              </c:pt>
              <c:pt idx="67">
                <c:v>0.132727995623626</c:v>
              </c:pt>
              <c:pt idx="68">
                <c:v>0.104554803123919</c:v>
              </c:pt>
              <c:pt idx="69">
                <c:v>0.117116562684555</c:v>
              </c:pt>
              <c:pt idx="70">
                <c:v>0.119619382382218</c:v>
              </c:pt>
              <c:pt idx="71">
                <c:v>0.12693512921493</c:v>
              </c:pt>
              <c:pt idx="72">
                <c:v>0.114976372390609</c:v>
              </c:pt>
              <c:pt idx="73">
                <c:v>0.105379881520268</c:v>
              </c:pt>
              <c:pt idx="74">
                <c:v>0.12807459664929499</c:v>
              </c:pt>
              <c:pt idx="75">
                <c:v>0.114133333333333</c:v>
              </c:pt>
              <c:pt idx="76">
                <c:v>0.103840244243465</c:v>
              </c:pt>
              <c:pt idx="77">
                <c:v>8.9391278740019994E-2</c:v>
              </c:pt>
              <c:pt idx="78">
                <c:v>0.119870794033862</c:v>
              </c:pt>
              <c:pt idx="79">
                <c:v>0.110777028102339</c:v>
              </c:pt>
              <c:pt idx="80">
                <c:v>0.11449347752142799</c:v>
              </c:pt>
              <c:pt idx="81">
                <c:v>0.10487592429068</c:v>
              </c:pt>
              <c:pt idx="82">
                <c:v>0.11610122395874301</c:v>
              </c:pt>
              <c:pt idx="83">
                <c:v>0.11970564158514101</c:v>
              </c:pt>
              <c:pt idx="84">
                <c:v>0.12853355670050501</c:v>
              </c:pt>
              <c:pt idx="85">
                <c:v>0.123837232007729</c:v>
              </c:pt>
              <c:pt idx="86">
                <c:v>0.10403231391630199</c:v>
              </c:pt>
              <c:pt idx="87">
                <c:v>0.109895599287091</c:v>
              </c:pt>
              <c:pt idx="88">
                <c:v>0.108492687501772</c:v>
              </c:pt>
              <c:pt idx="89">
                <c:v>0.11542553191489401</c:v>
              </c:pt>
              <c:pt idx="90">
                <c:v>0.109392663443326</c:v>
              </c:pt>
              <c:pt idx="91">
                <c:v>0.116279940209344</c:v>
              </c:pt>
              <c:pt idx="92">
                <c:v>0.111884347764327</c:v>
              </c:pt>
              <c:pt idx="93">
                <c:v>0.11330962256689101</c:v>
              </c:pt>
              <c:pt idx="94">
                <c:v>0.124169494528692</c:v>
              </c:pt>
              <c:pt idx="95">
                <c:v>0.12643529308882101</c:v>
              </c:pt>
              <c:pt idx="96">
                <c:v>0.119535989771932</c:v>
              </c:pt>
              <c:pt idx="97">
                <c:v>0.125887201556729</c:v>
              </c:pt>
              <c:pt idx="98">
                <c:v>0.10884864177704499</c:v>
              </c:pt>
              <c:pt idx="99">
                <c:v>0.12578521054507</c:v>
              </c:pt>
              <c:pt idx="100">
                <c:v>0.10949987511103799</c:v>
              </c:pt>
              <c:pt idx="101">
                <c:v>0.144243699034037</c:v>
              </c:pt>
              <c:pt idx="102">
                <c:v>0.12714096083527701</c:v>
              </c:pt>
              <c:pt idx="103">
                <c:v>0.124445641366871</c:v>
              </c:pt>
              <c:pt idx="104">
                <c:v>0.127472961512994</c:v>
              </c:pt>
              <c:pt idx="105">
                <c:v>0.11530587459662001</c:v>
              </c:pt>
              <c:pt idx="106">
                <c:v>0.104532683869672</c:v>
              </c:pt>
              <c:pt idx="107">
                <c:v>0.116581735829317</c:v>
              </c:pt>
              <c:pt idx="108">
                <c:v>0.108822909343438</c:v>
              </c:pt>
              <c:pt idx="109">
                <c:v>0.12489508522156099</c:v>
              </c:pt>
              <c:pt idx="110">
                <c:v>0.122145986079965</c:v>
              </c:pt>
              <c:pt idx="111">
                <c:v>0.112873516911012</c:v>
              </c:pt>
              <c:pt idx="112">
                <c:v>0.117938553022795</c:v>
              </c:pt>
              <c:pt idx="113">
                <c:v>0.11296519387651301</c:v>
              </c:pt>
              <c:pt idx="114">
                <c:v>0.115307659579361</c:v>
              </c:pt>
              <c:pt idx="115">
                <c:v>0.13192224783464501</c:v>
              </c:pt>
              <c:pt idx="116">
                <c:v>0.13263750439779501</c:v>
              </c:pt>
              <c:pt idx="117">
                <c:v>0.11864391428036999</c:v>
              </c:pt>
              <c:pt idx="118">
                <c:v>0.11961464779280501</c:v>
              </c:pt>
              <c:pt idx="119">
                <c:v>8.9204464645380704E-2</c:v>
              </c:pt>
              <c:pt idx="120">
                <c:v>0.117911021176407</c:v>
              </c:pt>
              <c:pt idx="121">
                <c:v>0.11790572232645399</c:v>
              </c:pt>
              <c:pt idx="122">
                <c:v>0.104181557460348</c:v>
              </c:pt>
              <c:pt idx="123">
                <c:v>0.117435459062238</c:v>
              </c:pt>
              <c:pt idx="124">
                <c:v>0.119375628214983</c:v>
              </c:pt>
              <c:pt idx="125">
                <c:v>0.116897347850036</c:v>
              </c:pt>
              <c:pt idx="126">
                <c:v>0.12542414536379101</c:v>
              </c:pt>
              <c:pt idx="127">
                <c:v>0.108850111835532</c:v>
              </c:pt>
              <c:pt idx="128">
                <c:v>0.110772632514178</c:v>
              </c:pt>
              <c:pt idx="129">
                <c:v>9.9034573452241495E-2</c:v>
              </c:pt>
              <c:pt idx="130">
                <c:v>9.3777012670936896E-2</c:v>
              </c:pt>
              <c:pt idx="131">
                <c:v>0.11314589151780199</c:v>
              </c:pt>
              <c:pt idx="132">
                <c:v>0.104795582056672</c:v>
              </c:pt>
              <c:pt idx="133">
                <c:v>0.119061422542746</c:v>
              </c:pt>
              <c:pt idx="134">
                <c:v>0.116395849493412</c:v>
              </c:pt>
              <c:pt idx="135">
                <c:v>0.119395025638873</c:v>
              </c:pt>
              <c:pt idx="136">
                <c:v>0.104609905188066</c:v>
              </c:pt>
              <c:pt idx="137">
                <c:v>0.12517269868481701</c:v>
              </c:pt>
              <c:pt idx="138">
                <c:v>0.121387851480444</c:v>
              </c:pt>
              <c:pt idx="139">
                <c:v>0.10110339011542201</c:v>
              </c:pt>
              <c:pt idx="140">
                <c:v>0.11879442162062701</c:v>
              </c:pt>
              <c:pt idx="141">
                <c:v>0.116342824058409</c:v>
              </c:pt>
              <c:pt idx="142">
                <c:v>9.2621817214128793E-2</c:v>
              </c:pt>
              <c:pt idx="143">
                <c:v>0.104514770150562</c:v>
              </c:pt>
              <c:pt idx="144">
                <c:v>0.111870909527073</c:v>
              </c:pt>
              <c:pt idx="145">
                <c:v>0.118270309385474</c:v>
              </c:pt>
              <c:pt idx="146">
                <c:v>0.102902628312997</c:v>
              </c:pt>
              <c:pt idx="147">
                <c:v>9.6902872314668501E-2</c:v>
              </c:pt>
              <c:pt idx="148">
                <c:v>0.122781026473656</c:v>
              </c:pt>
              <c:pt idx="149">
                <c:v>0.106758721704731</c:v>
              </c:pt>
              <c:pt idx="150">
                <c:v>9.6990566802445694E-2</c:v>
              </c:pt>
              <c:pt idx="151">
                <c:v>0.122179222265028</c:v>
              </c:pt>
              <c:pt idx="152">
                <c:v>0.11851598066633701</c:v>
              </c:pt>
              <c:pt idx="153">
                <c:v>0.11679501672554</c:v>
              </c:pt>
              <c:pt idx="154">
                <c:v>0.109550113440731</c:v>
              </c:pt>
              <c:pt idx="155">
                <c:v>0.114707679293167</c:v>
              </c:pt>
              <c:pt idx="156">
                <c:v>0.110828662099237</c:v>
              </c:pt>
              <c:pt idx="157">
                <c:v>9.6911550681329603E-2</c:v>
              </c:pt>
              <c:pt idx="158">
                <c:v>8.5838901414386701E-2</c:v>
              </c:pt>
              <c:pt idx="159">
                <c:v>9.7388983192935194E-2</c:v>
              </c:pt>
              <c:pt idx="160">
                <c:v>9.2953457719201105E-2</c:v>
              </c:pt>
              <c:pt idx="161">
                <c:v>0.11563499249623301</c:v>
              </c:pt>
              <c:pt idx="162">
                <c:v>0.100921993750391</c:v>
              </c:pt>
              <c:pt idx="163">
                <c:v>9.1517380495682601E-2</c:v>
              </c:pt>
              <c:pt idx="164">
                <c:v>9.3850732597848402E-2</c:v>
              </c:pt>
              <c:pt idx="165">
                <c:v>0.107149434172018</c:v>
              </c:pt>
              <c:pt idx="166">
                <c:v>0.12500418773514499</c:v>
              </c:pt>
              <c:pt idx="167">
                <c:v>0.107875050411539</c:v>
              </c:pt>
              <c:pt idx="168">
                <c:v>0.12350985250461601</c:v>
              </c:pt>
              <c:pt idx="169">
                <c:v>9.3688958035319E-2</c:v>
              </c:pt>
              <c:pt idx="170">
                <c:v>0.12045675985942</c:v>
              </c:pt>
              <c:pt idx="171">
                <c:v>7.9420221405741898E-2</c:v>
              </c:pt>
              <c:pt idx="172">
                <c:v>9.7508778131553994E-2</c:v>
              </c:pt>
              <c:pt idx="173">
                <c:v>0.109969386590565</c:v>
              </c:pt>
              <c:pt idx="174">
                <c:v>9.8928110213206299E-2</c:v>
              </c:pt>
              <c:pt idx="175">
                <c:v>8.2275192989008594E-2</c:v>
              </c:pt>
              <c:pt idx="176">
                <c:v>9.3399799959564905E-2</c:v>
              </c:pt>
              <c:pt idx="177">
                <c:v>0.117320425040219</c:v>
              </c:pt>
              <c:pt idx="178">
                <c:v>0.10997413230733501</c:v>
              </c:pt>
              <c:pt idx="179">
                <c:v>0.11965570283066899</c:v>
              </c:pt>
              <c:pt idx="180">
                <c:v>0.107995869047423</c:v>
              </c:pt>
              <c:pt idx="181">
                <c:v>9.6519666447586E-2</c:v>
              </c:pt>
              <c:pt idx="182">
                <c:v>0.130378138183978</c:v>
              </c:pt>
              <c:pt idx="183">
                <c:v>0.11622392798360601</c:v>
              </c:pt>
              <c:pt idx="184">
                <c:v>0.114894380946682</c:v>
              </c:pt>
              <c:pt idx="185">
                <c:v>0.10878135382031701</c:v>
              </c:pt>
              <c:pt idx="186">
                <c:v>0.110494861822008</c:v>
              </c:pt>
              <c:pt idx="187">
                <c:v>0.120567258535793</c:v>
              </c:pt>
              <c:pt idx="188">
                <c:v>0.113693379186452</c:v>
              </c:pt>
              <c:pt idx="189">
                <c:v>0.109583542726381</c:v>
              </c:pt>
              <c:pt idx="190">
                <c:v>9.4458590236696699E-2</c:v>
              </c:pt>
              <c:pt idx="191">
                <c:v>9.8893796551403401E-2</c:v>
              </c:pt>
              <c:pt idx="192">
                <c:v>0.119129902894427</c:v>
              </c:pt>
              <c:pt idx="193">
                <c:v>0.13100586218683599</c:v>
              </c:pt>
              <c:pt idx="194">
                <c:v>0.101430680901739</c:v>
              </c:pt>
              <c:pt idx="195">
                <c:v>0.11356238926522901</c:v>
              </c:pt>
              <c:pt idx="196">
                <c:v>9.3957630306947204E-2</c:v>
              </c:pt>
              <c:pt idx="197">
                <c:v>9.1096039340183899E-2</c:v>
              </c:pt>
              <c:pt idx="198">
                <c:v>9.9501180800230599E-2</c:v>
              </c:pt>
              <c:pt idx="199">
                <c:v>9.7462782761066902E-2</c:v>
              </c:pt>
              <c:pt idx="200">
                <c:v>0.115703991953127</c:v>
              </c:pt>
              <c:pt idx="201">
                <c:v>9.8844670094180895E-2</c:v>
              </c:pt>
              <c:pt idx="202">
                <c:v>0.12546591884487401</c:v>
              </c:pt>
              <c:pt idx="203">
                <c:v>0.108353517989042</c:v>
              </c:pt>
              <c:pt idx="204">
                <c:v>9.7797939483403096E-2</c:v>
              </c:pt>
              <c:pt idx="205">
                <c:v>9.5220940188753003E-2</c:v>
              </c:pt>
              <c:pt idx="206">
                <c:v>0.11250791473456299</c:v>
              </c:pt>
              <c:pt idx="207">
                <c:v>0.117230502603477</c:v>
              </c:pt>
              <c:pt idx="208">
                <c:v>9.4593254783495798E-2</c:v>
              </c:pt>
              <c:pt idx="209">
                <c:v>9.3283070224668696E-2</c:v>
              </c:pt>
              <c:pt idx="210">
                <c:v>9.8422691735689002E-2</c:v>
              </c:pt>
              <c:pt idx="211">
                <c:v>9.2070587020128505E-2</c:v>
              </c:pt>
              <c:pt idx="212">
                <c:v>0.110868248502018</c:v>
              </c:pt>
              <c:pt idx="213">
                <c:v>0.10713927412909401</c:v>
              </c:pt>
              <c:pt idx="214">
                <c:v>9.2818098567782004E-2</c:v>
              </c:pt>
              <c:pt idx="215">
                <c:v>7.35413742688171E-2</c:v>
              </c:pt>
              <c:pt idx="216">
                <c:v>9.0702996230596397E-2</c:v>
              </c:pt>
              <c:pt idx="217">
                <c:v>0.108075938820449</c:v>
              </c:pt>
              <c:pt idx="218">
                <c:v>0.11885714003785</c:v>
              </c:pt>
              <c:pt idx="219">
                <c:v>0.10453302344104499</c:v>
              </c:pt>
              <c:pt idx="220">
                <c:v>0.116259503844569</c:v>
              </c:pt>
              <c:pt idx="221">
                <c:v>0.11455615444068901</c:v>
              </c:pt>
              <c:pt idx="222">
                <c:v>0.121760603685487</c:v>
              </c:pt>
              <c:pt idx="223">
                <c:v>7.7896974136417302E-2</c:v>
              </c:pt>
              <c:pt idx="224">
                <c:v>0.10930301252242</c:v>
              </c:pt>
              <c:pt idx="225">
                <c:v>0.100160815249389</c:v>
              </c:pt>
              <c:pt idx="226">
                <c:v>0.10197368764340201</c:v>
              </c:pt>
              <c:pt idx="227">
                <c:v>0.11101351856344099</c:v>
              </c:pt>
              <c:pt idx="228">
                <c:v>9.4041878118477501E-2</c:v>
              </c:pt>
              <c:pt idx="229">
                <c:v>9.8410267892769396E-2</c:v>
              </c:pt>
              <c:pt idx="230">
                <c:v>9.7702589902350895E-2</c:v>
              </c:pt>
              <c:pt idx="231">
                <c:v>9.2597230270452704E-2</c:v>
              </c:pt>
              <c:pt idx="232">
                <c:v>9.6253138344701797E-2</c:v>
              </c:pt>
              <c:pt idx="233">
                <c:v>9.9023281584098594E-2</c:v>
              </c:pt>
              <c:pt idx="234">
                <c:v>9.2567634123952497E-2</c:v>
              </c:pt>
              <c:pt idx="235">
                <c:v>9.3190954712813495E-2</c:v>
              </c:pt>
              <c:pt idx="236">
                <c:v>9.4941942332875104E-2</c:v>
              </c:pt>
              <c:pt idx="237">
                <c:v>0.103452224896114</c:v>
              </c:pt>
              <c:pt idx="238">
                <c:v>9.5500306771808596E-2</c:v>
              </c:pt>
              <c:pt idx="239">
                <c:v>0.11520854585437</c:v>
              </c:pt>
              <c:pt idx="240">
                <c:v>0.112187199116277</c:v>
              </c:pt>
              <c:pt idx="241">
                <c:v>0.10800398518176001</c:v>
              </c:pt>
              <c:pt idx="242">
                <c:v>9.0150586620271603E-2</c:v>
              </c:pt>
              <c:pt idx="243">
                <c:v>0.104712075192856</c:v>
              </c:pt>
              <c:pt idx="244">
                <c:v>9.9751740661768895E-2</c:v>
              </c:pt>
              <c:pt idx="245">
                <c:v>0.116807610993658</c:v>
              </c:pt>
              <c:pt idx="246">
                <c:v>9.4827182913512997E-2</c:v>
              </c:pt>
              <c:pt idx="247">
                <c:v>9.9423939816940199E-2</c:v>
              </c:pt>
              <c:pt idx="248">
                <c:v>0.11290092764046999</c:v>
              </c:pt>
              <c:pt idx="249">
                <c:v>0.100749485199269</c:v>
              </c:pt>
              <c:pt idx="250">
                <c:v>0.11804729754881001</c:v>
              </c:pt>
              <c:pt idx="251">
                <c:v>9.5734435082667102E-2</c:v>
              </c:pt>
              <c:pt idx="252">
                <c:v>0.114325535014401</c:v>
              </c:pt>
              <c:pt idx="253">
                <c:v>0.106179871233732</c:v>
              </c:pt>
              <c:pt idx="254">
                <c:v>0.10772881929151901</c:v>
              </c:pt>
              <c:pt idx="255">
                <c:v>0.10164206974265901</c:v>
              </c:pt>
              <c:pt idx="256">
                <c:v>8.5153572867278704E-2</c:v>
              </c:pt>
              <c:pt idx="257">
                <c:v>9.1175380316969007E-2</c:v>
              </c:pt>
              <c:pt idx="258">
                <c:v>9.6166960927091497E-2</c:v>
              </c:pt>
              <c:pt idx="259">
                <c:v>0.11451340502683301</c:v>
              </c:pt>
              <c:pt idx="260">
                <c:v>9.3718697762234807E-2</c:v>
              </c:pt>
              <c:pt idx="261">
                <c:v>0.10026725610131</c:v>
              </c:pt>
              <c:pt idx="262">
                <c:v>8.6600831451134203E-2</c:v>
              </c:pt>
              <c:pt idx="263">
                <c:v>9.0631193307510099E-2</c:v>
              </c:pt>
              <c:pt idx="264">
                <c:v>9.9964846270720498E-2</c:v>
              </c:pt>
              <c:pt idx="265">
                <c:v>9.5893620109718997E-2</c:v>
              </c:pt>
              <c:pt idx="266">
                <c:v>0.104196613393873</c:v>
              </c:pt>
              <c:pt idx="267">
                <c:v>0.10762950637306901</c:v>
              </c:pt>
              <c:pt idx="268">
                <c:v>0.10700410587888599</c:v>
              </c:pt>
              <c:pt idx="269">
                <c:v>0.102978802604984</c:v>
              </c:pt>
              <c:pt idx="270">
                <c:v>0.123499261188906</c:v>
              </c:pt>
              <c:pt idx="271">
                <c:v>9.7302615222266298E-2</c:v>
              </c:pt>
              <c:pt idx="272">
                <c:v>0.10195394947724799</c:v>
              </c:pt>
              <c:pt idx="273">
                <c:v>0.10256879962469399</c:v>
              </c:pt>
              <c:pt idx="274">
                <c:v>0.133418748091717</c:v>
              </c:pt>
              <c:pt idx="275">
                <c:v>0.10213116157101999</c:v>
              </c:pt>
              <c:pt idx="276">
                <c:v>0.12607183850478601</c:v>
              </c:pt>
              <c:pt idx="277">
                <c:v>9.7122469760974495E-2</c:v>
              </c:pt>
              <c:pt idx="278">
                <c:v>9.1501735922972505E-2</c:v>
              </c:pt>
              <c:pt idx="279">
                <c:v>0.115942590031654</c:v>
              </c:pt>
              <c:pt idx="280">
                <c:v>9.2530657748049E-2</c:v>
              </c:pt>
              <c:pt idx="281">
                <c:v>0.111100939433073</c:v>
              </c:pt>
              <c:pt idx="282">
                <c:v>9.23478041655071E-2</c:v>
              </c:pt>
              <c:pt idx="283">
                <c:v>9.4150456076737596E-2</c:v>
              </c:pt>
              <c:pt idx="284">
                <c:v>9.9515349012028007E-2</c:v>
              </c:pt>
              <c:pt idx="285">
                <c:v>9.2907205446690497E-2</c:v>
              </c:pt>
              <c:pt idx="286">
                <c:v>0.11526881172134899</c:v>
              </c:pt>
              <c:pt idx="287">
                <c:v>0.11962769094457699</c:v>
              </c:pt>
              <c:pt idx="288">
                <c:v>0.10795903221242199</c:v>
              </c:pt>
              <c:pt idx="289">
                <c:v>0.100869131110916</c:v>
              </c:pt>
              <c:pt idx="290">
                <c:v>9.3980929317234202E-2</c:v>
              </c:pt>
              <c:pt idx="291">
                <c:v>0.11794755053492301</c:v>
              </c:pt>
              <c:pt idx="292">
                <c:v>0.106758725707088</c:v>
              </c:pt>
              <c:pt idx="293">
                <c:v>0.108659998983526</c:v>
              </c:pt>
              <c:pt idx="294">
                <c:v>8.8676586187279693E-2</c:v>
              </c:pt>
              <c:pt idx="295">
                <c:v>8.4309848083851099E-2</c:v>
              </c:pt>
              <c:pt idx="296">
                <c:v>0.101845097898975</c:v>
              </c:pt>
              <c:pt idx="297">
                <c:v>9.2441228958628094E-2</c:v>
              </c:pt>
              <c:pt idx="298">
                <c:v>9.0658914229649598E-2</c:v>
              </c:pt>
              <c:pt idx="299">
                <c:v>9.8891242090516196E-2</c:v>
              </c:pt>
              <c:pt idx="300">
                <c:v>8.8941945519686594E-2</c:v>
              </c:pt>
              <c:pt idx="301">
                <c:v>9.1736173706468999E-2</c:v>
              </c:pt>
              <c:pt idx="302">
                <c:v>8.7674835335678006E-2</c:v>
              </c:pt>
              <c:pt idx="303">
                <c:v>9.8378038717332805E-2</c:v>
              </c:pt>
              <c:pt idx="304">
                <c:v>0.10710296470411</c:v>
              </c:pt>
              <c:pt idx="305">
                <c:v>9.3756492927533006E-2</c:v>
              </c:pt>
              <c:pt idx="306">
                <c:v>9.9424595156652695E-2</c:v>
              </c:pt>
              <c:pt idx="307">
                <c:v>8.9959151421873898E-2</c:v>
              </c:pt>
              <c:pt idx="308">
                <c:v>0.10438997199625601</c:v>
              </c:pt>
              <c:pt idx="309">
                <c:v>0.108197980402919</c:v>
              </c:pt>
              <c:pt idx="310">
                <c:v>9.28542066827516E-2</c:v>
              </c:pt>
              <c:pt idx="311">
                <c:v>0.11728754270066501</c:v>
              </c:pt>
              <c:pt idx="312">
                <c:v>0.11193122204831001</c:v>
              </c:pt>
              <c:pt idx="313">
                <c:v>0.11985579234812201</c:v>
              </c:pt>
              <c:pt idx="314">
                <c:v>0.100368029634076</c:v>
              </c:pt>
              <c:pt idx="315">
                <c:v>0.115267976426357</c:v>
              </c:pt>
              <c:pt idx="316">
                <c:v>9.0920714182855897E-2</c:v>
              </c:pt>
              <c:pt idx="317">
                <c:v>8.6187533371791303E-2</c:v>
              </c:pt>
              <c:pt idx="318">
                <c:v>8.7099152708042499E-2</c:v>
              </c:pt>
              <c:pt idx="319">
                <c:v>0.105900594951007</c:v>
              </c:pt>
              <c:pt idx="320">
                <c:v>9.4527858532650694E-2</c:v>
              </c:pt>
              <c:pt idx="321">
                <c:v>0.105071642261592</c:v>
              </c:pt>
              <c:pt idx="322">
                <c:v>9.2349907776097903E-2</c:v>
              </c:pt>
              <c:pt idx="323">
                <c:v>9.6376848263098502E-2</c:v>
              </c:pt>
              <c:pt idx="324">
                <c:v>0.101133750259589</c:v>
              </c:pt>
              <c:pt idx="325">
                <c:v>9.1830118216808601E-2</c:v>
              </c:pt>
              <c:pt idx="326">
                <c:v>8.7589486517339596E-2</c:v>
              </c:pt>
              <c:pt idx="327">
                <c:v>0.100947681845585</c:v>
              </c:pt>
              <c:pt idx="328">
                <c:v>0.10068898360176699</c:v>
              </c:pt>
              <c:pt idx="329">
                <c:v>9.9305521885100001E-2</c:v>
              </c:pt>
              <c:pt idx="330">
                <c:v>0.121863738263996</c:v>
              </c:pt>
              <c:pt idx="331">
                <c:v>9.9478306253565699E-2</c:v>
              </c:pt>
              <c:pt idx="332">
                <c:v>0.10931508215357499</c:v>
              </c:pt>
              <c:pt idx="333">
                <c:v>9.4677912151112903E-2</c:v>
              </c:pt>
              <c:pt idx="334">
                <c:v>9.0594362881249904E-2</c:v>
              </c:pt>
              <c:pt idx="335">
                <c:v>8.6841407734430304E-2</c:v>
              </c:pt>
              <c:pt idx="336">
                <c:v>9.2844691311902497E-2</c:v>
              </c:pt>
              <c:pt idx="337">
                <c:v>9.0807174887892403E-2</c:v>
              </c:pt>
              <c:pt idx="338">
                <c:v>0.10528140073971801</c:v>
              </c:pt>
              <c:pt idx="339">
                <c:v>0.100719768384034</c:v>
              </c:pt>
              <c:pt idx="340">
                <c:v>0.108969179975931</c:v>
              </c:pt>
              <c:pt idx="341">
                <c:v>0.109463997629114</c:v>
              </c:pt>
              <c:pt idx="342">
                <c:v>0.102074826694427</c:v>
              </c:pt>
              <c:pt idx="343">
                <c:v>0.10223965965950001</c:v>
              </c:pt>
              <c:pt idx="344">
                <c:v>0.101397321079413</c:v>
              </c:pt>
              <c:pt idx="345">
                <c:v>0.10545514626953501</c:v>
              </c:pt>
              <c:pt idx="346">
                <c:v>8.9528450722698702E-2</c:v>
              </c:pt>
              <c:pt idx="347">
                <c:v>9.58828546441758E-2</c:v>
              </c:pt>
              <c:pt idx="348">
                <c:v>0.11244523490214001</c:v>
              </c:pt>
              <c:pt idx="349">
                <c:v>8.9183203220764604E-2</c:v>
              </c:pt>
              <c:pt idx="350">
                <c:v>0.10092462634148899</c:v>
              </c:pt>
              <c:pt idx="351">
                <c:v>0.112461309965723</c:v>
              </c:pt>
              <c:pt idx="352">
                <c:v>9.1627953572386706E-2</c:v>
              </c:pt>
              <c:pt idx="353">
                <c:v>9.5153918009140998E-2</c:v>
              </c:pt>
              <c:pt idx="354">
                <c:v>0.113793189479121</c:v>
              </c:pt>
              <c:pt idx="355">
                <c:v>0.109867803978485</c:v>
              </c:pt>
              <c:pt idx="356">
                <c:v>0.110940334552369</c:v>
              </c:pt>
              <c:pt idx="357">
                <c:v>9.91264930566466E-2</c:v>
              </c:pt>
              <c:pt idx="358">
                <c:v>0.11857631763099399</c:v>
              </c:pt>
              <c:pt idx="359">
                <c:v>9.8610388560575302E-2</c:v>
              </c:pt>
              <c:pt idx="360">
                <c:v>9.6874894220689498E-2</c:v>
              </c:pt>
              <c:pt idx="361">
                <c:v>9.9475495374247699E-2</c:v>
              </c:pt>
              <c:pt idx="362">
                <c:v>0.103895059489325</c:v>
              </c:pt>
              <c:pt idx="363">
                <c:v>0.10455554735844801</c:v>
              </c:pt>
              <c:pt idx="364">
                <c:v>9.5162765527475907E-2</c:v>
              </c:pt>
              <c:pt idx="365">
                <c:v>9.9117984568176901E-2</c:v>
              </c:pt>
              <c:pt idx="366">
                <c:v>0.11354747674358499</c:v>
              </c:pt>
              <c:pt idx="367">
                <c:v>9.7807540389468595E-2</c:v>
              </c:pt>
              <c:pt idx="368">
                <c:v>0.111343682560734</c:v>
              </c:pt>
              <c:pt idx="369">
                <c:v>0.109960488742903</c:v>
              </c:pt>
              <c:pt idx="370">
                <c:v>9.1385550622968006E-2</c:v>
              </c:pt>
              <c:pt idx="371">
                <c:v>8.8961028273462597E-2</c:v>
              </c:pt>
              <c:pt idx="372">
                <c:v>8.7663726234589595E-2</c:v>
              </c:pt>
              <c:pt idx="373">
                <c:v>0.11366728062889001</c:v>
              </c:pt>
              <c:pt idx="374">
                <c:v>0.116443409589224</c:v>
              </c:pt>
              <c:pt idx="375">
                <c:v>9.5559280307087102E-2</c:v>
              </c:pt>
              <c:pt idx="376">
                <c:v>0.100127509679201</c:v>
              </c:pt>
              <c:pt idx="377">
                <c:v>9.3106804346537703E-2</c:v>
              </c:pt>
              <c:pt idx="378">
                <c:v>0.120085792713727</c:v>
              </c:pt>
              <c:pt idx="379">
                <c:v>8.8445630290698601E-2</c:v>
              </c:pt>
              <c:pt idx="380">
                <c:v>9.1234571492051303E-2</c:v>
              </c:pt>
              <c:pt idx="381">
                <c:v>9.9649149978120702E-2</c:v>
              </c:pt>
              <c:pt idx="382">
                <c:v>0.110120706970738</c:v>
              </c:pt>
              <c:pt idx="383">
                <c:v>9.1831725594200303E-2</c:v>
              </c:pt>
              <c:pt idx="384">
                <c:v>9.7983199076670593E-2</c:v>
              </c:pt>
              <c:pt idx="385">
                <c:v>9.3650359659067997E-2</c:v>
              </c:pt>
              <c:pt idx="386">
                <c:v>9.4174179676611597E-2</c:v>
              </c:pt>
              <c:pt idx="387">
                <c:v>0.106302853176476</c:v>
              </c:pt>
              <c:pt idx="388">
                <c:v>0.10910703576588</c:v>
              </c:pt>
              <c:pt idx="389">
                <c:v>8.7422447828539196E-2</c:v>
              </c:pt>
              <c:pt idx="390">
                <c:v>9.9041841980592502E-2</c:v>
              </c:pt>
              <c:pt idx="391">
                <c:v>9.9618537609604901E-2</c:v>
              </c:pt>
              <c:pt idx="392">
                <c:v>0.100130666075298</c:v>
              </c:pt>
              <c:pt idx="393">
                <c:v>0.111236453176356</c:v>
              </c:pt>
              <c:pt idx="394">
                <c:v>0.112448962334807</c:v>
              </c:pt>
              <c:pt idx="395">
                <c:v>9.1373046591981505E-2</c:v>
              </c:pt>
              <c:pt idx="396">
                <c:v>0.108949815427881</c:v>
              </c:pt>
              <c:pt idx="397">
                <c:v>0.103141801399661</c:v>
              </c:pt>
              <c:pt idx="398">
                <c:v>8.8923065814581495E-2</c:v>
              </c:pt>
              <c:pt idx="399">
                <c:v>9.1348429133630796E-2</c:v>
              </c:pt>
              <c:pt idx="400">
                <c:v>0.112256719343775</c:v>
              </c:pt>
              <c:pt idx="401">
                <c:v>0.11886023896001401</c:v>
              </c:pt>
              <c:pt idx="402">
                <c:v>0.10273298830697</c:v>
              </c:pt>
              <c:pt idx="403">
                <c:v>0.101033558362537</c:v>
              </c:pt>
              <c:pt idx="404">
                <c:v>0.12996886159473101</c:v>
              </c:pt>
              <c:pt idx="405">
                <c:v>0.125633347271073</c:v>
              </c:pt>
              <c:pt idx="406">
                <c:v>8.9261359006341995E-2</c:v>
              </c:pt>
              <c:pt idx="407">
                <c:v>8.9351851382911796E-2</c:v>
              </c:pt>
              <c:pt idx="408">
                <c:v>0.106523476388282</c:v>
              </c:pt>
              <c:pt idx="409">
                <c:v>8.4525937070016696E-2</c:v>
              </c:pt>
              <c:pt idx="410">
                <c:v>0.12794773466985401</c:v>
              </c:pt>
              <c:pt idx="411">
                <c:v>0.116565443409337</c:v>
              </c:pt>
              <c:pt idx="412">
                <c:v>0.108247668890568</c:v>
              </c:pt>
              <c:pt idx="413">
                <c:v>0.105269259092631</c:v>
              </c:pt>
              <c:pt idx="414">
                <c:v>9.0113367267108599E-2</c:v>
              </c:pt>
              <c:pt idx="415">
                <c:v>0.11624222945394901</c:v>
              </c:pt>
              <c:pt idx="416">
                <c:v>9.3027755425293998E-2</c:v>
              </c:pt>
              <c:pt idx="417">
                <c:v>0.110713905287274</c:v>
              </c:pt>
              <c:pt idx="418">
                <c:v>9.5880240928267801E-2</c:v>
              </c:pt>
              <c:pt idx="419">
                <c:v>0.10834325125368199</c:v>
              </c:pt>
              <c:pt idx="420">
                <c:v>0.110694436680981</c:v>
              </c:pt>
              <c:pt idx="421">
                <c:v>0.103361049856772</c:v>
              </c:pt>
              <c:pt idx="422">
                <c:v>8.3816166429070305E-2</c:v>
              </c:pt>
              <c:pt idx="423">
                <c:v>0.100491500445201</c:v>
              </c:pt>
              <c:pt idx="424">
                <c:v>9.0633992237402095E-2</c:v>
              </c:pt>
              <c:pt idx="425">
                <c:v>0.105882950205247</c:v>
              </c:pt>
              <c:pt idx="426">
                <c:v>0.118096786310136</c:v>
              </c:pt>
              <c:pt idx="427">
                <c:v>0.110537276359898</c:v>
              </c:pt>
              <c:pt idx="428">
                <c:v>0.105199727088787</c:v>
              </c:pt>
              <c:pt idx="429">
                <c:v>0.11439919344279401</c:v>
              </c:pt>
              <c:pt idx="430">
                <c:v>0.120601582066605</c:v>
              </c:pt>
              <c:pt idx="431">
                <c:v>0.10871192138291499</c:v>
              </c:pt>
              <c:pt idx="432">
                <c:v>0.111548854993924</c:v>
              </c:pt>
              <c:pt idx="433">
                <c:v>0.120529801324503</c:v>
              </c:pt>
              <c:pt idx="434">
                <c:v>8.2279003711135695E-2</c:v>
              </c:pt>
              <c:pt idx="435">
                <c:v>9.5351575639977093E-2</c:v>
              </c:pt>
              <c:pt idx="436">
                <c:v>0.115726146818698</c:v>
              </c:pt>
              <c:pt idx="437">
                <c:v>0.110243089871148</c:v>
              </c:pt>
              <c:pt idx="438">
                <c:v>0.105504215580098</c:v>
              </c:pt>
              <c:pt idx="439">
                <c:v>0.10414091376024801</c:v>
              </c:pt>
              <c:pt idx="440">
                <c:v>0.105699342214499</c:v>
              </c:pt>
              <c:pt idx="441">
                <c:v>0.11305637850139399</c:v>
              </c:pt>
              <c:pt idx="442">
                <c:v>0.121985528114904</c:v>
              </c:pt>
              <c:pt idx="443">
                <c:v>0.11442851172855401</c:v>
              </c:pt>
              <c:pt idx="444">
                <c:v>0.115194993995323</c:v>
              </c:pt>
              <c:pt idx="445">
                <c:v>0.113920650060973</c:v>
              </c:pt>
              <c:pt idx="446">
                <c:v>0.108847431735889</c:v>
              </c:pt>
              <c:pt idx="447">
                <c:v>0.108259845334387</c:v>
              </c:pt>
              <c:pt idx="448">
                <c:v>0.107182871161007</c:v>
              </c:pt>
              <c:pt idx="449">
                <c:v>0.103757708842821</c:v>
              </c:pt>
              <c:pt idx="450">
                <c:v>9.6508019528145098E-2</c:v>
              </c:pt>
              <c:pt idx="451">
                <c:v>0.10834103896340599</c:v>
              </c:pt>
              <c:pt idx="452">
                <c:v>0.10880767844183099</c:v>
              </c:pt>
              <c:pt idx="453">
                <c:v>0.116165497409455</c:v>
              </c:pt>
              <c:pt idx="454">
                <c:v>0.106240884982372</c:v>
              </c:pt>
              <c:pt idx="455">
                <c:v>0.104601092095137</c:v>
              </c:pt>
              <c:pt idx="456">
                <c:v>0.101604433336845</c:v>
              </c:pt>
              <c:pt idx="457">
                <c:v>0.101641809459739</c:v>
              </c:pt>
              <c:pt idx="458">
                <c:v>0.104470724879138</c:v>
              </c:pt>
              <c:pt idx="459">
                <c:v>0.122668896237909</c:v>
              </c:pt>
              <c:pt idx="460">
                <c:v>0.10473959652037899</c:v>
              </c:pt>
              <c:pt idx="461">
                <c:v>0.110047877917111</c:v>
              </c:pt>
              <c:pt idx="462">
                <c:v>0.123289092980627</c:v>
              </c:pt>
              <c:pt idx="463">
                <c:v>8.7149725550220006E-2</c:v>
              </c:pt>
              <c:pt idx="464">
                <c:v>0.114156721627293</c:v>
              </c:pt>
              <c:pt idx="465">
                <c:v>0.117006751593952</c:v>
              </c:pt>
              <c:pt idx="466">
                <c:v>0.104543431771377</c:v>
              </c:pt>
              <c:pt idx="467">
                <c:v>9.2347564747398803E-2</c:v>
              </c:pt>
              <c:pt idx="468">
                <c:v>0.107625378638599</c:v>
              </c:pt>
              <c:pt idx="469">
                <c:v>0.123010023568841</c:v>
              </c:pt>
              <c:pt idx="470">
                <c:v>0.122868121995428</c:v>
              </c:pt>
              <c:pt idx="471">
                <c:v>8.8732399820792895E-2</c:v>
              </c:pt>
              <c:pt idx="472">
                <c:v>9.3354960896746303E-2</c:v>
              </c:pt>
              <c:pt idx="473">
                <c:v>0.11464208783136</c:v>
              </c:pt>
              <c:pt idx="474">
                <c:v>0.107053089184227</c:v>
              </c:pt>
              <c:pt idx="475">
                <c:v>8.0585584431284205E-2</c:v>
              </c:pt>
              <c:pt idx="476">
                <c:v>0.10336428729725899</c:v>
              </c:pt>
              <c:pt idx="477">
                <c:v>0.109401363122451</c:v>
              </c:pt>
              <c:pt idx="478">
                <c:v>0.112110369297221</c:v>
              </c:pt>
              <c:pt idx="479">
                <c:v>0.111848834773178</c:v>
              </c:pt>
              <c:pt idx="480">
                <c:v>0.114713372861918</c:v>
              </c:pt>
              <c:pt idx="481">
                <c:v>8.0761491609629796E-2</c:v>
              </c:pt>
              <c:pt idx="482">
                <c:v>0.10968501984127001</c:v>
              </c:pt>
              <c:pt idx="483">
                <c:v>8.6536117033107998E-2</c:v>
              </c:pt>
              <c:pt idx="484">
                <c:v>0.105915376198791</c:v>
              </c:pt>
              <c:pt idx="485">
                <c:v>0.1159088648209</c:v>
              </c:pt>
              <c:pt idx="486">
                <c:v>0.115826891638309</c:v>
              </c:pt>
              <c:pt idx="487">
                <c:v>8.8109138442928905E-2</c:v>
              </c:pt>
              <c:pt idx="488">
                <c:v>0.11189457853038599</c:v>
              </c:pt>
              <c:pt idx="489">
                <c:v>0.111758282082949</c:v>
              </c:pt>
              <c:pt idx="490">
                <c:v>0.111154747133819</c:v>
              </c:pt>
              <c:pt idx="491">
                <c:v>0.10243402335299399</c:v>
              </c:pt>
              <c:pt idx="492">
                <c:v>8.7661607992684298E-2</c:v>
              </c:pt>
              <c:pt idx="493">
                <c:v>9.7555139592710005E-2</c:v>
              </c:pt>
              <c:pt idx="494">
                <c:v>0.115510348274234</c:v>
              </c:pt>
              <c:pt idx="495">
                <c:v>0.10703093392471701</c:v>
              </c:pt>
              <c:pt idx="496">
                <c:v>8.8787580072307706E-2</c:v>
              </c:pt>
              <c:pt idx="497">
                <c:v>7.7694307540848398E-2</c:v>
              </c:pt>
              <c:pt idx="498">
                <c:v>0.111587954723493</c:v>
              </c:pt>
              <c:pt idx="499">
                <c:v>0.113339856490541</c:v>
              </c:pt>
              <c:pt idx="500">
                <c:v>0.10784034139208799</c:v>
              </c:pt>
              <c:pt idx="501">
                <c:v>0.109157028548885</c:v>
              </c:pt>
              <c:pt idx="502">
                <c:v>0.11620254152981201</c:v>
              </c:pt>
              <c:pt idx="503">
                <c:v>0.115463923424982</c:v>
              </c:pt>
              <c:pt idx="504">
                <c:v>0.11154541263446301</c:v>
              </c:pt>
              <c:pt idx="505">
                <c:v>0.122228870191809</c:v>
              </c:pt>
              <c:pt idx="506">
                <c:v>0.119302891672375</c:v>
              </c:pt>
              <c:pt idx="507">
                <c:v>8.1829683924125596E-2</c:v>
              </c:pt>
              <c:pt idx="508">
                <c:v>0.106256755599238</c:v>
              </c:pt>
              <c:pt idx="509">
                <c:v>0.11262991506051601</c:v>
              </c:pt>
              <c:pt idx="510">
                <c:v>8.9097986137396099E-2</c:v>
              </c:pt>
              <c:pt idx="511">
                <c:v>8.3394266837550898E-2</c:v>
              </c:pt>
              <c:pt idx="512">
                <c:v>0.114449608209766</c:v>
              </c:pt>
              <c:pt idx="513">
                <c:v>0.122323817000004</c:v>
              </c:pt>
              <c:pt idx="514">
                <c:v>0.10823851678917699</c:v>
              </c:pt>
              <c:pt idx="515">
                <c:v>0.10784199530192801</c:v>
              </c:pt>
              <c:pt idx="516">
                <c:v>7.9495708191648695E-2</c:v>
              </c:pt>
              <c:pt idx="517">
                <c:v>0.105997734329181</c:v>
              </c:pt>
              <c:pt idx="518">
                <c:v>0.105157206121453</c:v>
              </c:pt>
              <c:pt idx="519">
                <c:v>0.115495844735252</c:v>
              </c:pt>
              <c:pt idx="520">
                <c:v>0.10902715718559799</c:v>
              </c:pt>
              <c:pt idx="521">
                <c:v>0.110072055463317</c:v>
              </c:pt>
              <c:pt idx="522">
                <c:v>0.11930311948582401</c:v>
              </c:pt>
              <c:pt idx="523">
                <c:v>0.11404500977637</c:v>
              </c:pt>
              <c:pt idx="524">
                <c:v>8.5489257375028202E-2</c:v>
              </c:pt>
              <c:pt idx="525">
                <c:v>0.10542337549330399</c:v>
              </c:pt>
              <c:pt idx="526">
                <c:v>0.110073558688634</c:v>
              </c:pt>
              <c:pt idx="527">
                <c:v>8.0782879354775697E-2</c:v>
              </c:pt>
              <c:pt idx="528">
                <c:v>0.123398224132129</c:v>
              </c:pt>
              <c:pt idx="529">
                <c:v>0.105581654370504</c:v>
              </c:pt>
              <c:pt idx="530">
                <c:v>0.113676840876988</c:v>
              </c:pt>
              <c:pt idx="531">
                <c:v>0.10404252794769001</c:v>
              </c:pt>
              <c:pt idx="532">
                <c:v>9.8769812198432394E-2</c:v>
              </c:pt>
              <c:pt idx="533">
                <c:v>0.108438239183723</c:v>
              </c:pt>
              <c:pt idx="534">
                <c:v>0.111112803340313</c:v>
              </c:pt>
              <c:pt idx="535">
                <c:v>0.10644837994258299</c:v>
              </c:pt>
              <c:pt idx="536">
                <c:v>0.109122392728756</c:v>
              </c:pt>
              <c:pt idx="537">
                <c:v>9.7364007858528501E-2</c:v>
              </c:pt>
              <c:pt idx="538">
                <c:v>0.11252617446341701</c:v>
              </c:pt>
              <c:pt idx="539">
                <c:v>0.105541732028543</c:v>
              </c:pt>
              <c:pt idx="540">
                <c:v>8.6318944201180706E-2</c:v>
              </c:pt>
              <c:pt idx="541">
                <c:v>9.8695968228222103E-2</c:v>
              </c:pt>
              <c:pt idx="542">
                <c:v>0.113232266516938</c:v>
              </c:pt>
              <c:pt idx="543">
                <c:v>8.3952027412906902E-2</c:v>
              </c:pt>
              <c:pt idx="544">
                <c:v>8.3952027412906902E-2</c:v>
              </c:pt>
              <c:pt idx="545">
                <c:v>0.13566605279312499</c:v>
              </c:pt>
              <c:pt idx="546">
                <c:v>0.120478952798917</c:v>
              </c:pt>
              <c:pt idx="547">
                <c:v>9.1223642763038695E-2</c:v>
              </c:pt>
              <c:pt idx="548">
                <c:v>0.101749656906001</c:v>
              </c:pt>
              <c:pt idx="549">
                <c:v>0.110635080645161</c:v>
              </c:pt>
              <c:pt idx="550">
                <c:v>0.109685160760412</c:v>
              </c:pt>
              <c:pt idx="551">
                <c:v>0.112334426697448</c:v>
              </c:pt>
              <c:pt idx="552">
                <c:v>0.104212684153314</c:v>
              </c:pt>
              <c:pt idx="553">
                <c:v>0.113740803053512</c:v>
              </c:pt>
              <c:pt idx="554">
                <c:v>0.116630325995335</c:v>
              </c:pt>
              <c:pt idx="555">
                <c:v>0.11039072375410799</c:v>
              </c:pt>
              <c:pt idx="556">
                <c:v>0.105147774543367</c:v>
              </c:pt>
              <c:pt idx="557">
                <c:v>9.9146120695406806E-2</c:v>
              </c:pt>
              <c:pt idx="558">
                <c:v>0.122661259901924</c:v>
              </c:pt>
              <c:pt idx="559">
                <c:v>9.7234914646148404E-2</c:v>
              </c:pt>
              <c:pt idx="560">
                <c:v>0.10342562463372899</c:v>
              </c:pt>
              <c:pt idx="561">
                <c:v>9.6074736515671597E-2</c:v>
              </c:pt>
              <c:pt idx="562">
                <c:v>0.106552357624005</c:v>
              </c:pt>
              <c:pt idx="563">
                <c:v>8.7632055560635497E-2</c:v>
              </c:pt>
              <c:pt idx="564">
                <c:v>8.7946528330877294E-2</c:v>
              </c:pt>
              <c:pt idx="565">
                <c:v>0.101721175716724</c:v>
              </c:pt>
              <c:pt idx="566">
                <c:v>0.10952061202582</c:v>
              </c:pt>
              <c:pt idx="567">
                <c:v>0.11008866605331601</c:v>
              </c:pt>
              <c:pt idx="568">
                <c:v>0.10310573834082</c:v>
              </c:pt>
              <c:pt idx="569">
                <c:v>9.5423450372695104E-2</c:v>
              </c:pt>
              <c:pt idx="570">
                <c:v>0.110884260719725</c:v>
              </c:pt>
              <c:pt idx="571">
                <c:v>0.11843463529954899</c:v>
              </c:pt>
              <c:pt idx="572">
                <c:v>9.3684576064599706E-2</c:v>
              </c:pt>
              <c:pt idx="573">
                <c:v>9.91466784028949E-2</c:v>
              </c:pt>
              <c:pt idx="574">
                <c:v>0.11129702314503</c:v>
              </c:pt>
              <c:pt idx="575">
                <c:v>0.100725577251744</c:v>
              </c:pt>
              <c:pt idx="576">
                <c:v>0.11042253714475</c:v>
              </c:pt>
              <c:pt idx="577">
                <c:v>0.111391972074843</c:v>
              </c:pt>
              <c:pt idx="578">
                <c:v>0.110438324854383</c:v>
              </c:pt>
              <c:pt idx="579">
                <c:v>0.11878474051754399</c:v>
              </c:pt>
              <c:pt idx="580">
                <c:v>0.108845282727071</c:v>
              </c:pt>
              <c:pt idx="581">
                <c:v>9.7041993869545304E-2</c:v>
              </c:pt>
              <c:pt idx="582">
                <c:v>0.112080216304388</c:v>
              </c:pt>
              <c:pt idx="583">
                <c:v>9.9938128664259301E-2</c:v>
              </c:pt>
              <c:pt idx="584">
                <c:v>0.108057678311977</c:v>
              </c:pt>
              <c:pt idx="585">
                <c:v>0.102829810616063</c:v>
              </c:pt>
              <c:pt idx="586">
                <c:v>9.3194349767998896E-2</c:v>
              </c:pt>
              <c:pt idx="587">
                <c:v>9.9318607023435299E-2</c:v>
              </c:pt>
              <c:pt idx="588">
                <c:v>0.114844389389611</c:v>
              </c:pt>
              <c:pt idx="589">
                <c:v>0.100847585265245</c:v>
              </c:pt>
              <c:pt idx="590">
                <c:v>9.0511694812688906E-2</c:v>
              </c:pt>
              <c:pt idx="591">
                <c:v>9.4823038609318094E-2</c:v>
              </c:pt>
              <c:pt idx="592">
                <c:v>9.6968441598225902E-2</c:v>
              </c:pt>
              <c:pt idx="593">
                <c:v>9.3962194898146403E-2</c:v>
              </c:pt>
              <c:pt idx="594">
                <c:v>8.5482817489105301E-2</c:v>
              </c:pt>
              <c:pt idx="595">
                <c:v>0.110143267173778</c:v>
              </c:pt>
              <c:pt idx="596">
                <c:v>0.11680332706617901</c:v>
              </c:pt>
              <c:pt idx="597">
                <c:v>0.11330095697312199</c:v>
              </c:pt>
              <c:pt idx="598">
                <c:v>0.12527572336836601</c:v>
              </c:pt>
              <c:pt idx="599">
                <c:v>0.102367026993626</c:v>
              </c:pt>
              <c:pt idx="600">
                <c:v>0.10326680365744</c:v>
              </c:pt>
              <c:pt idx="601">
                <c:v>0.10729480926559699</c:v>
              </c:pt>
              <c:pt idx="602">
                <c:v>0.11037574095564801</c:v>
              </c:pt>
              <c:pt idx="603">
                <c:v>0.126839311859444</c:v>
              </c:pt>
              <c:pt idx="604">
                <c:v>0.103067016151668</c:v>
              </c:pt>
              <c:pt idx="605">
                <c:v>8.5962307227581802E-2</c:v>
              </c:pt>
              <c:pt idx="606">
                <c:v>0.118574274525605</c:v>
              </c:pt>
              <c:pt idx="607">
                <c:v>9.3873029368668107E-2</c:v>
              </c:pt>
              <c:pt idx="608">
                <c:v>0.120961023314236</c:v>
              </c:pt>
              <c:pt idx="609">
                <c:v>0.10523694967224199</c:v>
              </c:pt>
              <c:pt idx="610">
                <c:v>0.108647664437428</c:v>
              </c:pt>
              <c:pt idx="611">
                <c:v>0.11200659982231299</c:v>
              </c:pt>
              <c:pt idx="612">
                <c:v>0.13113903808365501</c:v>
              </c:pt>
              <c:pt idx="613">
                <c:v>7.3964830245771801E-2</c:v>
              </c:pt>
              <c:pt idx="614">
                <c:v>9.2761311876153899E-2</c:v>
              </c:pt>
              <c:pt idx="615">
                <c:v>0.10040050761451</c:v>
              </c:pt>
              <c:pt idx="616">
                <c:v>0.122526000127608</c:v>
              </c:pt>
              <c:pt idx="617">
                <c:v>8.9949868625590498E-2</c:v>
              </c:pt>
              <c:pt idx="618">
                <c:v>0.10187061294232801</c:v>
              </c:pt>
              <c:pt idx="619">
                <c:v>9.1338854647208798E-2</c:v>
              </c:pt>
              <c:pt idx="620">
                <c:v>0.111821658390511</c:v>
              </c:pt>
              <c:pt idx="621">
                <c:v>0.11638926666180301</c:v>
              </c:pt>
              <c:pt idx="622">
                <c:v>0.1084532886401</c:v>
              </c:pt>
              <c:pt idx="623">
                <c:v>0.10137302590286899</c:v>
              </c:pt>
              <c:pt idx="624">
                <c:v>0.112027610189104</c:v>
              </c:pt>
              <c:pt idx="625">
                <c:v>0.106102850332652</c:v>
              </c:pt>
              <c:pt idx="626">
                <c:v>0.11263618211589101</c:v>
              </c:pt>
              <c:pt idx="627">
                <c:v>9.5004607634563296E-2</c:v>
              </c:pt>
              <c:pt idx="628">
                <c:v>9.9176962627580398E-2</c:v>
              </c:pt>
              <c:pt idx="629">
                <c:v>9.7537630209994397E-2</c:v>
              </c:pt>
              <c:pt idx="630">
                <c:v>0.11893542645684201</c:v>
              </c:pt>
              <c:pt idx="631">
                <c:v>0.108512734278479</c:v>
              </c:pt>
              <c:pt idx="632">
                <c:v>8.9712776297258101E-2</c:v>
              </c:pt>
              <c:pt idx="633">
                <c:v>9.8720916704270897E-2</c:v>
              </c:pt>
              <c:pt idx="634">
                <c:v>0.104861697968039</c:v>
              </c:pt>
              <c:pt idx="635">
                <c:v>0.103182538335748</c:v>
              </c:pt>
              <c:pt idx="636">
                <c:v>0.107731006463531</c:v>
              </c:pt>
              <c:pt idx="637">
                <c:v>0.108710666649701</c:v>
              </c:pt>
              <c:pt idx="638">
                <c:v>9.6075346274390794E-2</c:v>
              </c:pt>
              <c:pt idx="639">
                <c:v>0.105731300945342</c:v>
              </c:pt>
              <c:pt idx="640">
                <c:v>9.3596059113300503E-2</c:v>
              </c:pt>
              <c:pt idx="641">
                <c:v>9.0895985891413497E-2</c:v>
              </c:pt>
              <c:pt idx="642">
                <c:v>9.9201899610843594E-2</c:v>
              </c:pt>
              <c:pt idx="643">
                <c:v>0.10025208454527799</c:v>
              </c:pt>
              <c:pt idx="644">
                <c:v>9.8107584495058603E-2</c:v>
              </c:pt>
              <c:pt idx="645">
                <c:v>0.12249977224023501</c:v>
              </c:pt>
              <c:pt idx="646">
                <c:v>0.113185168274283</c:v>
              </c:pt>
              <c:pt idx="647">
                <c:v>0.10417415084439299</c:v>
              </c:pt>
              <c:pt idx="648">
                <c:v>8.9307866244224501E-2</c:v>
              </c:pt>
              <c:pt idx="649">
                <c:v>8.5051839217387001E-2</c:v>
              </c:pt>
              <c:pt idx="650">
                <c:v>0.10506197892767601</c:v>
              </c:pt>
              <c:pt idx="651">
                <c:v>9.5844766758133998E-2</c:v>
              </c:pt>
              <c:pt idx="652">
                <c:v>9.4214136782181601E-2</c:v>
              </c:pt>
              <c:pt idx="653">
                <c:v>9.5506223105632199E-2</c:v>
              </c:pt>
              <c:pt idx="654">
                <c:v>0.114611300752597</c:v>
              </c:pt>
              <c:pt idx="655">
                <c:v>0.112193362668831</c:v>
              </c:pt>
              <c:pt idx="656">
                <c:v>0.107803136354486</c:v>
              </c:pt>
              <c:pt idx="657">
                <c:v>0.116744038582714</c:v>
              </c:pt>
              <c:pt idx="658">
                <c:v>9.4931885913484698E-2</c:v>
              </c:pt>
              <c:pt idx="659">
                <c:v>9.0187748635873699E-2</c:v>
              </c:pt>
              <c:pt idx="660">
                <c:v>0.104827045318945</c:v>
              </c:pt>
              <c:pt idx="661">
                <c:v>0.105811353740728</c:v>
              </c:pt>
              <c:pt idx="662">
                <c:v>0.10006531636631801</c:v>
              </c:pt>
              <c:pt idx="663">
                <c:v>7.8386167146973995E-2</c:v>
              </c:pt>
              <c:pt idx="664">
                <c:v>9.2621574802933801E-2</c:v>
              </c:pt>
              <c:pt idx="665">
                <c:v>9.0462103404628694E-2</c:v>
              </c:pt>
              <c:pt idx="666">
                <c:v>9.0984488158605298E-2</c:v>
              </c:pt>
              <c:pt idx="667">
                <c:v>0.100383595413056</c:v>
              </c:pt>
              <c:pt idx="668">
                <c:v>9.7357102628310793E-2</c:v>
              </c:pt>
              <c:pt idx="669">
                <c:v>9.4288777659328901E-2</c:v>
              </c:pt>
              <c:pt idx="670">
                <c:v>9.62953056038518E-2</c:v>
              </c:pt>
              <c:pt idx="671">
                <c:v>9.9965936659058993E-2</c:v>
              </c:pt>
              <c:pt idx="672">
                <c:v>0.10007095097592</c:v>
              </c:pt>
              <c:pt idx="673">
                <c:v>0.10697372302651199</c:v>
              </c:pt>
              <c:pt idx="674">
                <c:v>8.03107685580291E-2</c:v>
              </c:pt>
              <c:pt idx="675">
                <c:v>9.7760151684730304E-2</c:v>
              </c:pt>
              <c:pt idx="676">
                <c:v>8.2876598034338805E-2</c:v>
              </c:pt>
              <c:pt idx="677">
                <c:v>0.105260011110737</c:v>
              </c:pt>
              <c:pt idx="678">
                <c:v>8.01739606473727E-2</c:v>
              </c:pt>
              <c:pt idx="679">
                <c:v>9.5784442020149504E-2</c:v>
              </c:pt>
              <c:pt idx="680">
                <c:v>0.121199844745152</c:v>
              </c:pt>
              <c:pt idx="681">
                <c:v>0.104921868046638</c:v>
              </c:pt>
              <c:pt idx="682">
                <c:v>9.85865109443885E-2</c:v>
              </c:pt>
              <c:pt idx="683">
                <c:v>0.104587423473462</c:v>
              </c:pt>
              <c:pt idx="684">
                <c:v>8.9586089586089698E-2</c:v>
              </c:pt>
              <c:pt idx="685">
                <c:v>9.7965372518287006E-2</c:v>
              </c:pt>
              <c:pt idx="686">
                <c:v>9.12681662293299E-2</c:v>
              </c:pt>
              <c:pt idx="687">
                <c:v>5.9850071015770397E-2</c:v>
              </c:pt>
              <c:pt idx="688">
                <c:v>9.5247866542156404E-2</c:v>
              </c:pt>
              <c:pt idx="689">
                <c:v>0.10584125402006</c:v>
              </c:pt>
              <c:pt idx="690">
                <c:v>9.1213774068476E-2</c:v>
              </c:pt>
              <c:pt idx="691">
                <c:v>0.110322725537008</c:v>
              </c:pt>
              <c:pt idx="692">
                <c:v>0.105185097615348</c:v>
              </c:pt>
              <c:pt idx="693">
                <c:v>9.9465247421472405E-2</c:v>
              </c:pt>
              <c:pt idx="694">
                <c:v>8.5802940657688703E-2</c:v>
              </c:pt>
              <c:pt idx="695">
                <c:v>0.102161291579535</c:v>
              </c:pt>
              <c:pt idx="696">
                <c:v>9.4931607354221903E-2</c:v>
              </c:pt>
              <c:pt idx="697">
                <c:v>9.2666622976604093E-2</c:v>
              </c:pt>
              <c:pt idx="698">
                <c:v>9.1633216741094897E-2</c:v>
              </c:pt>
              <c:pt idx="699">
                <c:v>9.0362334046081294E-2</c:v>
              </c:pt>
              <c:pt idx="700">
                <c:v>8.8773388810767503E-2</c:v>
              </c:pt>
              <c:pt idx="701">
                <c:v>0.106606301027768</c:v>
              </c:pt>
              <c:pt idx="702">
                <c:v>8.5733861493456798E-2</c:v>
              </c:pt>
              <c:pt idx="703">
                <c:v>9.8435563987254004E-2</c:v>
              </c:pt>
              <c:pt idx="704">
                <c:v>9.0028647645016502E-2</c:v>
              </c:pt>
              <c:pt idx="705">
                <c:v>9.7268389837208397E-2</c:v>
              </c:pt>
              <c:pt idx="706">
                <c:v>8.9927173251974996E-2</c:v>
              </c:pt>
              <c:pt idx="707">
                <c:v>8.8954751285436701E-2</c:v>
              </c:pt>
              <c:pt idx="708">
                <c:v>9.9947633850546294E-2</c:v>
              </c:pt>
              <c:pt idx="709">
                <c:v>9.3972829304708197E-2</c:v>
              </c:pt>
              <c:pt idx="710">
                <c:v>9.3732265861752206E-2</c:v>
              </c:pt>
              <c:pt idx="711">
                <c:v>9.3115528667985906E-2</c:v>
              </c:pt>
              <c:pt idx="712">
                <c:v>9.6492381346935593E-2</c:v>
              </c:pt>
              <c:pt idx="713">
                <c:v>7.8935698447893596E-2</c:v>
              </c:pt>
              <c:pt idx="714">
                <c:v>8.3703519617284297E-2</c:v>
              </c:pt>
              <c:pt idx="715">
                <c:v>8.8710912886341795E-2</c:v>
              </c:pt>
              <c:pt idx="716">
                <c:v>9.1051228180941399E-2</c:v>
              </c:pt>
              <c:pt idx="717">
                <c:v>9.0268226852274494E-2</c:v>
              </c:pt>
              <c:pt idx="718">
                <c:v>8.6465565827660198E-2</c:v>
              </c:pt>
              <c:pt idx="719">
                <c:v>9.1936486460650502E-2</c:v>
              </c:pt>
              <c:pt idx="720">
                <c:v>8.5313963638096596E-2</c:v>
              </c:pt>
              <c:pt idx="721">
                <c:v>8.9941691905464499E-2</c:v>
              </c:pt>
              <c:pt idx="722">
                <c:v>9.3011680948948905E-2</c:v>
              </c:pt>
              <c:pt idx="723">
                <c:v>9.0908131427628297E-2</c:v>
              </c:pt>
              <c:pt idx="724">
                <c:v>9.4428005874543405E-2</c:v>
              </c:pt>
              <c:pt idx="725">
                <c:v>9.1803273394305801E-2</c:v>
              </c:pt>
              <c:pt idx="726">
                <c:v>9.9093545299582905E-2</c:v>
              </c:pt>
              <c:pt idx="727">
                <c:v>9.1358837365684703E-2</c:v>
              </c:pt>
              <c:pt idx="728">
                <c:v>9.5503428148799599E-2</c:v>
              </c:pt>
              <c:pt idx="729">
                <c:v>9.49151879143183E-2</c:v>
              </c:pt>
              <c:pt idx="730">
                <c:v>8.0077573325906898E-2</c:v>
              </c:pt>
              <c:pt idx="731">
                <c:v>0.10071658873233599</c:v>
              </c:pt>
              <c:pt idx="732">
                <c:v>0.104792014876516</c:v>
              </c:pt>
              <c:pt idx="733">
                <c:v>9.6095333314128895E-2</c:v>
              </c:pt>
              <c:pt idx="734">
                <c:v>9.6603436800902803E-2</c:v>
              </c:pt>
              <c:pt idx="735">
                <c:v>5.8823529411764698E-2</c:v>
              </c:pt>
              <c:pt idx="736">
                <c:v>5.97174860197296E-2</c:v>
              </c:pt>
              <c:pt idx="737">
                <c:v>6.2059238363892801E-2</c:v>
              </c:pt>
              <c:pt idx="738">
                <c:v>6.4216370152310201E-2</c:v>
              </c:pt>
              <c:pt idx="739">
                <c:v>6.7307692307692304E-2</c:v>
              </c:pt>
              <c:pt idx="740">
                <c:v>6.7446397686981394E-2</c:v>
              </c:pt>
              <c:pt idx="741">
                <c:v>6.9595750014649002E-2</c:v>
              </c:pt>
              <c:pt idx="742">
                <c:v>6.9647762803647498E-2</c:v>
              </c:pt>
              <c:pt idx="743">
                <c:v>7.2021637654764395E-2</c:v>
              </c:pt>
              <c:pt idx="744">
                <c:v>7.2253198310785693E-2</c:v>
              </c:pt>
              <c:pt idx="745">
                <c:v>7.2492249432592706E-2</c:v>
              </c:pt>
              <c:pt idx="746">
                <c:v>7.2916666666666699E-2</c:v>
              </c:pt>
              <c:pt idx="747">
                <c:v>7.3463500739772106E-2</c:v>
              </c:pt>
              <c:pt idx="748">
                <c:v>7.3866071146782994E-2</c:v>
              </c:pt>
              <c:pt idx="749">
                <c:v>7.38805970149254E-2</c:v>
              </c:pt>
              <c:pt idx="750">
                <c:v>7.4340727076927501E-2</c:v>
              </c:pt>
              <c:pt idx="751">
                <c:v>7.4582121232111595E-2</c:v>
              </c:pt>
              <c:pt idx="752">
                <c:v>7.4824561900912204E-2</c:v>
              </c:pt>
              <c:pt idx="753">
                <c:v>7.5794939182299501E-2</c:v>
              </c:pt>
              <c:pt idx="754">
                <c:v>7.6138373489000793E-2</c:v>
              </c:pt>
              <c:pt idx="755">
                <c:v>7.6285847947492394E-2</c:v>
              </c:pt>
              <c:pt idx="756">
                <c:v>7.69230769230769E-2</c:v>
              </c:pt>
              <c:pt idx="757">
                <c:v>7.6941291422677E-2</c:v>
              </c:pt>
              <c:pt idx="758">
                <c:v>7.6942161461356198E-2</c:v>
              </c:pt>
              <c:pt idx="759">
                <c:v>7.7195316455539897E-2</c:v>
              </c:pt>
              <c:pt idx="760">
                <c:v>7.7197620398130898E-2</c:v>
              </c:pt>
              <c:pt idx="761">
                <c:v>7.7222023229922901E-2</c:v>
              </c:pt>
              <c:pt idx="762">
                <c:v>7.7241792924344493E-2</c:v>
              </c:pt>
              <c:pt idx="763">
                <c:v>7.75067587200685E-2</c:v>
              </c:pt>
              <c:pt idx="764">
                <c:v>7.7653439817637601E-2</c:v>
              </c:pt>
              <c:pt idx="765">
                <c:v>7.7760035906611999E-2</c:v>
              </c:pt>
              <c:pt idx="766">
                <c:v>7.7763044270097906E-2</c:v>
              </c:pt>
              <c:pt idx="767">
                <c:v>7.7891558108684797E-2</c:v>
              </c:pt>
              <c:pt idx="768">
                <c:v>7.7991302231946794E-2</c:v>
              </c:pt>
              <c:pt idx="769">
                <c:v>7.8126061168994801E-2</c:v>
              </c:pt>
              <c:pt idx="770">
                <c:v>7.8341450706894203E-2</c:v>
              </c:pt>
              <c:pt idx="771">
                <c:v>7.8375403633109894E-2</c:v>
              </c:pt>
              <c:pt idx="772">
                <c:v>7.8995714465552994E-2</c:v>
              </c:pt>
              <c:pt idx="773">
                <c:v>7.9291233830229096E-2</c:v>
              </c:pt>
              <c:pt idx="774">
                <c:v>7.9706450278526395E-2</c:v>
              </c:pt>
              <c:pt idx="775">
                <c:v>7.9865097471857494E-2</c:v>
              </c:pt>
              <c:pt idx="776">
                <c:v>7.9922545856283098E-2</c:v>
              </c:pt>
              <c:pt idx="777">
                <c:v>7.9960122936323902E-2</c:v>
              </c:pt>
              <c:pt idx="778">
                <c:v>8.0019480766757606E-2</c:v>
              </c:pt>
              <c:pt idx="779">
                <c:v>8.0317513274438798E-2</c:v>
              </c:pt>
              <c:pt idx="780">
                <c:v>8.0320993795351903E-2</c:v>
              </c:pt>
              <c:pt idx="781">
                <c:v>8.0566219660546903E-2</c:v>
              </c:pt>
              <c:pt idx="782">
                <c:v>8.0577633153593606E-2</c:v>
              </c:pt>
              <c:pt idx="783">
                <c:v>8.05919557545825E-2</c:v>
              </c:pt>
              <c:pt idx="784">
                <c:v>8.0628302651186395E-2</c:v>
              </c:pt>
              <c:pt idx="785">
                <c:v>8.0647876533349094E-2</c:v>
              </c:pt>
              <c:pt idx="786">
                <c:v>8.0828323313293204E-2</c:v>
              </c:pt>
              <c:pt idx="787">
                <c:v>8.0976116801942999E-2</c:v>
              </c:pt>
              <c:pt idx="788">
                <c:v>8.1050127558772306E-2</c:v>
              </c:pt>
              <c:pt idx="789">
                <c:v>8.1163328173618696E-2</c:v>
              </c:pt>
              <c:pt idx="790">
                <c:v>8.1202121076328806E-2</c:v>
              </c:pt>
              <c:pt idx="791">
                <c:v>8.1325347258802194E-2</c:v>
              </c:pt>
              <c:pt idx="792">
                <c:v>8.1343662865630897E-2</c:v>
              </c:pt>
              <c:pt idx="793">
                <c:v>8.1524595312181106E-2</c:v>
              </c:pt>
              <c:pt idx="794">
                <c:v>8.1529097312017199E-2</c:v>
              </c:pt>
              <c:pt idx="795">
                <c:v>8.15671162491972E-2</c:v>
              </c:pt>
              <c:pt idx="796">
                <c:v>8.15671162491972E-2</c:v>
              </c:pt>
              <c:pt idx="797">
                <c:v>8.1577158395649205E-2</c:v>
              </c:pt>
              <c:pt idx="798">
                <c:v>8.15783482558637E-2</c:v>
              </c:pt>
              <c:pt idx="799">
                <c:v>8.1610916489965296E-2</c:v>
              </c:pt>
              <c:pt idx="800">
                <c:v>8.1756891176163596E-2</c:v>
              </c:pt>
              <c:pt idx="801">
                <c:v>8.1921400796006197E-2</c:v>
              </c:pt>
              <c:pt idx="802">
                <c:v>8.19773062872656E-2</c:v>
              </c:pt>
              <c:pt idx="803">
                <c:v>8.1989510550905406E-2</c:v>
              </c:pt>
              <c:pt idx="804">
                <c:v>8.2018007778451404E-2</c:v>
              </c:pt>
              <c:pt idx="805">
                <c:v>8.2037062410084197E-2</c:v>
              </c:pt>
              <c:pt idx="806">
                <c:v>8.2051282051281996E-2</c:v>
              </c:pt>
              <c:pt idx="807">
                <c:v>8.2117952095871194E-2</c:v>
              </c:pt>
              <c:pt idx="808">
                <c:v>8.2413193413572006E-2</c:v>
              </c:pt>
              <c:pt idx="809">
                <c:v>8.2491757652461306E-2</c:v>
              </c:pt>
              <c:pt idx="810">
                <c:v>8.2138866362366406E-2</c:v>
              </c:pt>
              <c:pt idx="811">
                <c:v>8.2726411346807596E-2</c:v>
              </c:pt>
              <c:pt idx="812">
                <c:v>8.2857436291057102E-2</c:v>
              </c:pt>
              <c:pt idx="813">
                <c:v>8.2919531319066195E-2</c:v>
              </c:pt>
              <c:pt idx="814">
                <c:v>8.3044237411165997E-2</c:v>
              </c:pt>
              <c:pt idx="815">
                <c:v>8.3098487497932805E-2</c:v>
              </c:pt>
              <c:pt idx="816">
                <c:v>8.3394650939785306E-2</c:v>
              </c:pt>
              <c:pt idx="817">
                <c:v>8.3395300614882498E-2</c:v>
              </c:pt>
              <c:pt idx="818">
                <c:v>8.3406883282640995E-2</c:v>
              </c:pt>
              <c:pt idx="819">
                <c:v>8.3465809839241401E-2</c:v>
              </c:pt>
              <c:pt idx="820">
                <c:v>8.3542713567839197E-2</c:v>
              </c:pt>
              <c:pt idx="821">
                <c:v>8.32857496291355E-2</c:v>
              </c:pt>
              <c:pt idx="822">
                <c:v>8.3830486264681994E-2</c:v>
              </c:pt>
              <c:pt idx="823">
                <c:v>8.4166206880097502E-2</c:v>
              </c:pt>
              <c:pt idx="824">
                <c:v>8.4278298860196402E-2</c:v>
              </c:pt>
              <c:pt idx="825">
                <c:v>8.44806102055186E-2</c:v>
              </c:pt>
              <c:pt idx="826">
                <c:v>8.4573779919580594E-2</c:v>
              </c:pt>
              <c:pt idx="827">
                <c:v>8.4594186637317798E-2</c:v>
              </c:pt>
              <c:pt idx="828">
                <c:v>8.4596644117900896E-2</c:v>
              </c:pt>
              <c:pt idx="829">
                <c:v>8.4608871984258593E-2</c:v>
              </c:pt>
              <c:pt idx="830">
                <c:v>8.4634591437794199E-2</c:v>
              </c:pt>
              <c:pt idx="831">
                <c:v>8.4651600742435607E-2</c:v>
              </c:pt>
              <c:pt idx="832">
                <c:v>8.4728740099929895E-2</c:v>
              </c:pt>
              <c:pt idx="833">
                <c:v>8.4741361044118696E-2</c:v>
              </c:pt>
              <c:pt idx="834">
                <c:v>8.47564604515708E-2</c:v>
              </c:pt>
              <c:pt idx="835">
                <c:v>8.4770275338034495E-2</c:v>
              </c:pt>
              <c:pt idx="836">
                <c:v>8.4797472829131096E-2</c:v>
              </c:pt>
              <c:pt idx="837">
                <c:v>8.48290274973343E-2</c:v>
              </c:pt>
              <c:pt idx="838">
                <c:v>8.5018752460793101E-2</c:v>
              </c:pt>
              <c:pt idx="839">
                <c:v>8.5236035295988097E-2</c:v>
              </c:pt>
              <c:pt idx="840">
                <c:v>8.5282962549599106E-2</c:v>
              </c:pt>
              <c:pt idx="841">
                <c:v>8.5297314379045502E-2</c:v>
              </c:pt>
              <c:pt idx="842">
                <c:v>8.5825240592830698E-2</c:v>
              </c:pt>
              <c:pt idx="843">
                <c:v>8.5947294980995903E-2</c:v>
              </c:pt>
              <c:pt idx="844">
                <c:v>8.5973328212473707E-2</c:v>
              </c:pt>
              <c:pt idx="845">
                <c:v>8.6109487629066797E-2</c:v>
              </c:pt>
              <c:pt idx="846">
                <c:v>8.6154732889796401E-2</c:v>
              </c:pt>
              <c:pt idx="847">
                <c:v>8.6219264359543801E-2</c:v>
              </c:pt>
              <c:pt idx="848">
                <c:v>8.6256104786038595E-2</c:v>
              </c:pt>
              <c:pt idx="849">
                <c:v>8.6340339847515296E-2</c:v>
              </c:pt>
              <c:pt idx="850">
                <c:v>8.6466881774330706E-2</c:v>
              </c:pt>
              <c:pt idx="851">
                <c:v>8.6481731829914296E-2</c:v>
              </c:pt>
              <c:pt idx="852">
                <c:v>8.6496905812840502E-2</c:v>
              </c:pt>
              <c:pt idx="853">
                <c:v>8.65606475175974E-2</c:v>
              </c:pt>
              <c:pt idx="854">
                <c:v>8.6573617154159593E-2</c:v>
              </c:pt>
              <c:pt idx="855">
                <c:v>8.6608913415952393E-2</c:v>
              </c:pt>
              <c:pt idx="856">
                <c:v>8.6642731642752199E-2</c:v>
              </c:pt>
              <c:pt idx="857">
                <c:v>8.6727989487516394E-2</c:v>
              </c:pt>
              <c:pt idx="858">
                <c:v>8.6838728130347098E-2</c:v>
              </c:pt>
              <c:pt idx="859">
                <c:v>8.6858225822076404E-2</c:v>
              </c:pt>
              <c:pt idx="860">
                <c:v>8.6996193117614001E-2</c:v>
              </c:pt>
              <c:pt idx="861">
                <c:v>8.7192891333763997E-2</c:v>
              </c:pt>
              <c:pt idx="862">
                <c:v>8.71941889641977E-2</c:v>
              </c:pt>
              <c:pt idx="863">
                <c:v>8.7199900981797404E-2</c:v>
              </c:pt>
              <c:pt idx="864">
                <c:v>8.72040262677755E-2</c:v>
              </c:pt>
              <c:pt idx="865">
                <c:v>8.7217871287787602E-2</c:v>
              </c:pt>
              <c:pt idx="866">
                <c:v>8.7258097206229401E-2</c:v>
              </c:pt>
              <c:pt idx="867">
                <c:v>8.7281211247530299E-2</c:v>
              </c:pt>
              <c:pt idx="868">
                <c:v>8.7613457447722698E-2</c:v>
              </c:pt>
              <c:pt idx="869">
                <c:v>8.76403471167327E-2</c:v>
              </c:pt>
              <c:pt idx="870">
                <c:v>8.7686634411531197E-2</c:v>
              </c:pt>
              <c:pt idx="871">
                <c:v>8.7776422291120093E-2</c:v>
              </c:pt>
              <c:pt idx="872">
                <c:v>8.7883859416961696E-2</c:v>
              </c:pt>
              <c:pt idx="873">
                <c:v>8.7906949164213696E-2</c:v>
              </c:pt>
              <c:pt idx="874">
                <c:v>8.7919767597031295E-2</c:v>
              </c:pt>
              <c:pt idx="875">
                <c:v>8.792811191246E-2</c:v>
              </c:pt>
              <c:pt idx="876">
                <c:v>8.8089158066367801E-2</c:v>
              </c:pt>
              <c:pt idx="877">
                <c:v>8.8119635085862597E-2</c:v>
              </c:pt>
              <c:pt idx="878">
                <c:v>8.8129763810215797E-2</c:v>
              </c:pt>
              <c:pt idx="879">
                <c:v>8.8290375662867196E-2</c:v>
              </c:pt>
              <c:pt idx="880">
                <c:v>8.8335849625270996E-2</c:v>
              </c:pt>
              <c:pt idx="881">
                <c:v>8.8417626556517803E-2</c:v>
              </c:pt>
              <c:pt idx="882">
                <c:v>8.8040574478539205E-2</c:v>
              </c:pt>
              <c:pt idx="883">
                <c:v>8.8543138518112394E-2</c:v>
              </c:pt>
              <c:pt idx="884">
                <c:v>8.8670904869884506E-2</c:v>
              </c:pt>
              <c:pt idx="885">
                <c:v>8.8680935466235497E-2</c:v>
              </c:pt>
              <c:pt idx="886">
                <c:v>8.8719988255548596E-2</c:v>
              </c:pt>
              <c:pt idx="887">
                <c:v>8.8748946374461193E-2</c:v>
              </c:pt>
              <c:pt idx="888">
                <c:v>8.87590860897427E-2</c:v>
              </c:pt>
              <c:pt idx="889">
                <c:v>8.8935540466337296E-2</c:v>
              </c:pt>
              <c:pt idx="890">
                <c:v>8.9085984992931799E-2</c:v>
              </c:pt>
              <c:pt idx="891">
                <c:v>8.9088490335721901E-2</c:v>
              </c:pt>
              <c:pt idx="892">
                <c:v>8.9245338261922796E-2</c:v>
              </c:pt>
              <c:pt idx="893">
                <c:v>8.9285714285714302E-2</c:v>
              </c:pt>
              <c:pt idx="894">
                <c:v>8.9293163805396897E-2</c:v>
              </c:pt>
              <c:pt idx="895">
                <c:v>8.9344207492640396E-2</c:v>
              </c:pt>
              <c:pt idx="896">
                <c:v>8.9345974881353707E-2</c:v>
              </c:pt>
              <c:pt idx="897">
                <c:v>8.9378911008164905E-2</c:v>
              </c:pt>
              <c:pt idx="898">
                <c:v>8.9387955575157302E-2</c:v>
              </c:pt>
              <c:pt idx="899">
                <c:v>8.9435490898184894E-2</c:v>
              </c:pt>
              <c:pt idx="900">
                <c:v>8.9529729281957501E-2</c:v>
              </c:pt>
              <c:pt idx="901">
                <c:v>8.9637041374200199E-2</c:v>
              </c:pt>
              <c:pt idx="902">
                <c:v>8.9640790122616998E-2</c:v>
              </c:pt>
              <c:pt idx="903">
                <c:v>8.9647416283234693E-2</c:v>
              </c:pt>
              <c:pt idx="904">
                <c:v>8.9807735865549104E-2</c:v>
              </c:pt>
              <c:pt idx="905">
                <c:v>9.0176246066470206E-2</c:v>
              </c:pt>
              <c:pt idx="906">
                <c:v>9.0319048678827396E-2</c:v>
              </c:pt>
              <c:pt idx="907">
                <c:v>9.0386526008534404E-2</c:v>
              </c:pt>
              <c:pt idx="908">
                <c:v>9.0413383475065598E-2</c:v>
              </c:pt>
              <c:pt idx="909">
                <c:v>9.0427813284255504E-2</c:v>
              </c:pt>
              <c:pt idx="910">
                <c:v>9.0457990975800304E-2</c:v>
              </c:pt>
              <c:pt idx="911">
                <c:v>9.0492324060574295E-2</c:v>
              </c:pt>
              <c:pt idx="912">
                <c:v>9.0492603172795505E-2</c:v>
              </c:pt>
              <c:pt idx="913">
                <c:v>9.0677402357900297E-2</c:v>
              </c:pt>
              <c:pt idx="914">
                <c:v>9.0846496557310599E-2</c:v>
              </c:pt>
              <c:pt idx="915">
                <c:v>9.1025186006582895E-2</c:v>
              </c:pt>
              <c:pt idx="916">
                <c:v>9.12159904865113E-2</c:v>
              </c:pt>
              <c:pt idx="917">
                <c:v>9.1223326660659104E-2</c:v>
              </c:pt>
              <c:pt idx="918">
                <c:v>9.12631862783784E-2</c:v>
              </c:pt>
              <c:pt idx="919">
                <c:v>9.1372563431163706E-2</c:v>
              </c:pt>
              <c:pt idx="920">
                <c:v>9.1477568682969801E-2</c:v>
              </c:pt>
              <c:pt idx="921">
                <c:v>9.1565050101398496E-2</c:v>
              </c:pt>
              <c:pt idx="922">
                <c:v>9.1642661817023296E-2</c:v>
              </c:pt>
              <c:pt idx="923">
                <c:v>9.1755867558576704E-2</c:v>
              </c:pt>
              <c:pt idx="924">
                <c:v>9.1783094408205895E-2</c:v>
              </c:pt>
              <c:pt idx="925">
                <c:v>9.1794886217470104E-2</c:v>
              </c:pt>
              <c:pt idx="926">
                <c:v>9.1913921845035607E-2</c:v>
              </c:pt>
              <c:pt idx="927">
                <c:v>9.1931706365018795E-2</c:v>
              </c:pt>
              <c:pt idx="928">
                <c:v>9.1970985176662204E-2</c:v>
              </c:pt>
              <c:pt idx="929">
                <c:v>9.2044047249279795E-2</c:v>
              </c:pt>
              <c:pt idx="930">
                <c:v>9.2096582247451805E-2</c:v>
              </c:pt>
              <c:pt idx="931">
                <c:v>9.2167891516683004E-2</c:v>
              </c:pt>
              <c:pt idx="932">
                <c:v>9.2197331629125606E-2</c:v>
              </c:pt>
              <c:pt idx="933">
                <c:v>9.2319613824834904E-2</c:v>
              </c:pt>
              <c:pt idx="934">
                <c:v>9.2320066663437103E-2</c:v>
              </c:pt>
              <c:pt idx="935">
                <c:v>9.2558799141868098E-2</c:v>
              </c:pt>
              <c:pt idx="936">
                <c:v>9.2586740490212704E-2</c:v>
              </c:pt>
              <c:pt idx="937">
                <c:v>9.2642793869868401E-2</c:v>
              </c:pt>
              <c:pt idx="938">
                <c:v>9.2699414896841303E-2</c:v>
              </c:pt>
              <c:pt idx="939">
                <c:v>9.2722724432091105E-2</c:v>
              </c:pt>
              <c:pt idx="940">
                <c:v>9.2843063385493002E-2</c:v>
              </c:pt>
              <c:pt idx="941">
                <c:v>9.2930460017196903E-2</c:v>
              </c:pt>
              <c:pt idx="942">
                <c:v>9.3124807612931695E-2</c:v>
              </c:pt>
              <c:pt idx="943">
                <c:v>9.3302096038859597E-2</c:v>
              </c:pt>
              <c:pt idx="944">
                <c:v>9.3465134654638807E-2</c:v>
              </c:pt>
              <c:pt idx="945">
                <c:v>9.3522127189773693E-2</c:v>
              </c:pt>
              <c:pt idx="946">
                <c:v>9.3628387316328804E-2</c:v>
              </c:pt>
              <c:pt idx="947">
                <c:v>9.3823647700892104E-2</c:v>
              </c:pt>
              <c:pt idx="948">
                <c:v>9.3932800936213201E-2</c:v>
              </c:pt>
              <c:pt idx="949">
                <c:v>9.4240021322480799E-2</c:v>
              </c:pt>
              <c:pt idx="950">
                <c:v>9.4652727473960696E-2</c:v>
              </c:pt>
              <c:pt idx="951">
                <c:v>9.4748349102090595E-2</c:v>
              </c:pt>
              <c:pt idx="952">
                <c:v>9.5049262876853599E-2</c:v>
              </c:pt>
              <c:pt idx="953">
                <c:v>9.5116158077938801E-2</c:v>
              </c:pt>
              <c:pt idx="954">
                <c:v>9.5210214820534503E-2</c:v>
              </c:pt>
              <c:pt idx="955">
                <c:v>9.5292939574603094E-2</c:v>
              </c:pt>
              <c:pt idx="956">
                <c:v>9.5580518020863398E-2</c:v>
              </c:pt>
              <c:pt idx="957">
                <c:v>9.5695060821736594E-2</c:v>
              </c:pt>
              <c:pt idx="958">
                <c:v>9.5936480778484698E-2</c:v>
              </c:pt>
              <c:pt idx="959">
                <c:v>9.6320945603340397E-2</c:v>
              </c:pt>
              <c:pt idx="960">
                <c:v>9.64434784397976E-2</c:v>
              </c:pt>
              <c:pt idx="961">
                <c:v>9.6804908005483303E-2</c:v>
              </c:pt>
              <c:pt idx="962">
                <c:v>9.6994296055766496E-2</c:v>
              </c:pt>
              <c:pt idx="963">
                <c:v>9.7207443359378601E-2</c:v>
              </c:pt>
              <c:pt idx="964">
                <c:v>9.7296909453792296E-2</c:v>
              </c:pt>
              <c:pt idx="965">
                <c:v>9.7970814052467201E-2</c:v>
              </c:pt>
              <c:pt idx="966">
                <c:v>9.8355364374641194E-2</c:v>
              </c:pt>
              <c:pt idx="967">
                <c:v>9.83626615868258E-2</c:v>
              </c:pt>
              <c:pt idx="968">
                <c:v>9.8365585292416804E-2</c:v>
              </c:pt>
              <c:pt idx="969">
                <c:v>9.8869232592436504E-2</c:v>
              </c:pt>
              <c:pt idx="970">
                <c:v>9.9194564103724805E-2</c:v>
              </c:pt>
              <c:pt idx="971">
                <c:v>9.9292728146673198E-2</c:v>
              </c:pt>
              <c:pt idx="972">
                <c:v>0.100507896750852</c:v>
              </c:pt>
              <c:pt idx="973">
                <c:v>0.100650860065086</c:v>
              </c:pt>
              <c:pt idx="974">
                <c:v>0.10092822513109199</c:v>
              </c:pt>
              <c:pt idx="975">
                <c:v>0.102156002026</c:v>
              </c:pt>
              <c:pt idx="976">
                <c:v>0.102714476317545</c:v>
              </c:pt>
              <c:pt idx="977">
                <c:v>0.10335935321996099</c:v>
              </c:pt>
              <c:pt idx="978">
                <c:v>0.103704771248773</c:v>
              </c:pt>
              <c:pt idx="979">
                <c:v>0.10427807486630999</c:v>
              </c:pt>
              <c:pt idx="980">
                <c:v>0.104652692670352</c:v>
              </c:pt>
              <c:pt idx="981">
                <c:v>0.10504150521495401</c:v>
              </c:pt>
              <c:pt idx="982">
                <c:v>0.105155432461563</c:v>
              </c:pt>
              <c:pt idx="983">
                <c:v>0.10575544480098301</c:v>
              </c:pt>
              <c:pt idx="984">
                <c:v>0.10604176258332</c:v>
              </c:pt>
              <c:pt idx="985">
                <c:v>0.10646540807727201</c:v>
              </c:pt>
              <c:pt idx="986">
                <c:v>0.106716433181496</c:v>
              </c:pt>
              <c:pt idx="987">
                <c:v>0.107265238118398</c:v>
              </c:pt>
              <c:pt idx="988">
                <c:v>0.10739065159863299</c:v>
              </c:pt>
              <c:pt idx="989">
                <c:v>0.10788777176919501</c:v>
              </c:pt>
              <c:pt idx="990">
                <c:v>0.110033542365466</c:v>
              </c:pt>
              <c:pt idx="991">
                <c:v>0.110485614753283</c:v>
              </c:pt>
              <c:pt idx="992">
                <c:v>0.113658919916458</c:v>
              </c:pt>
              <c:pt idx="993">
                <c:v>0.116858080905373</c:v>
              </c:pt>
              <c:pt idx="994">
                <c:v>0.11825803211272901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302-4CDB-AA40-A45AC365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63192"/>
        <c:axId val="2094768920"/>
      </c:scatterChart>
      <c:valAx>
        <c:axId val="2094763192"/>
        <c:scaling>
          <c:orientation val="minMax"/>
          <c:max val="80"/>
          <c:min val="5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   SiO</a:t>
                </a:r>
                <a:r>
                  <a:rPr lang="en-US" sz="1800" baseline="-25000"/>
                  <a:t>2 </a:t>
                </a:r>
                <a:r>
                  <a:rPr lang="en-US" sz="1800" b="1" i="0" u="none" strike="noStrike" baseline="0">
                    <a:effectLst/>
                  </a:rPr>
                  <a:t>weight %</a:t>
                </a:r>
                <a:r>
                  <a:rPr lang="en-US" sz="1800"/>
                  <a:t>  </a:t>
                </a:r>
              </a:p>
            </c:rich>
          </c:tx>
          <c:layout>
            <c:manualLayout>
              <c:xMode val="edge"/>
              <c:yMode val="edge"/>
              <c:x val="0.48223090139424801"/>
              <c:y val="0.93754567827104196"/>
            </c:manualLayout>
          </c:layout>
          <c:overlay val="0"/>
        </c:title>
        <c:numFmt formatCode="0" sourceLinked="0"/>
        <c:majorTickMark val="cross"/>
        <c:minorTickMark val="in"/>
        <c:tickLblPos val="nextTo"/>
        <c:crossAx val="2094768920"/>
        <c:crosses val="autoZero"/>
        <c:crossBetween val="midCat"/>
        <c:majorUnit val="5"/>
        <c:minorUnit val="1"/>
      </c:valAx>
      <c:valAx>
        <c:axId val="2094768920"/>
        <c:scaling>
          <c:orientation val="minMax"/>
          <c:max val="0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aseline="0"/>
                  <a:t>(FeO+TiO</a:t>
                </a:r>
                <a:r>
                  <a:rPr lang="en-US" sz="1800" baseline="-25000"/>
                  <a:t>2</a:t>
                </a:r>
                <a:r>
                  <a:rPr lang="en-US" sz="1800" baseline="0"/>
                  <a:t>) / (Al</a:t>
                </a:r>
                <a:r>
                  <a:rPr lang="en-US" sz="1800" baseline="-25000"/>
                  <a:t>2</a:t>
                </a:r>
                <a:r>
                  <a:rPr lang="en-US" sz="1800" baseline="0"/>
                  <a:t>O</a:t>
                </a:r>
                <a:r>
                  <a:rPr lang="en-US" sz="1800" baseline="-25000"/>
                  <a:t>3</a:t>
                </a:r>
                <a:r>
                  <a:rPr lang="en-US" sz="1800" baseline="0"/>
                  <a:t>+CaO) </a:t>
                </a:r>
                <a:r>
                  <a:rPr lang="en-US" sz="1800" b="1" i="0" u="none" strike="noStrike" baseline="0">
                    <a:effectLst/>
                  </a:rPr>
                  <a:t>weight %</a:t>
                </a:r>
                <a:endParaRPr lang="en-US" sz="1800" baseline="0"/>
              </a:p>
            </c:rich>
          </c:tx>
          <c:layout>
            <c:manualLayout>
              <c:xMode val="edge"/>
              <c:yMode val="edge"/>
              <c:x val="1.3120749656927099E-3"/>
              <c:y val="0.26946653458932901"/>
            </c:manualLayout>
          </c:layout>
          <c:overlay val="0"/>
        </c:title>
        <c:numFmt formatCode="0.0" sourceLinked="0"/>
        <c:majorTickMark val="cross"/>
        <c:minorTickMark val="in"/>
        <c:tickLblPos val="nextTo"/>
        <c:crossAx val="2094763192"/>
        <c:crosses val="autoZero"/>
        <c:crossBetween val="midCat"/>
        <c:majorUnit val="0.1"/>
        <c:minorUnit val="0.02"/>
      </c:valAx>
      <c:spPr>
        <a:noFill/>
        <a:ln w="3492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7206468504202"/>
          <c:y val="0.72384017667383704"/>
          <c:w val="0.10309419655876299"/>
          <c:h val="0.13997612627424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11025859435704E-2"/>
          <c:y val="3.5420691816507997E-2"/>
          <c:w val="0.88180770107485396"/>
          <c:h val="0.844591311062587"/>
        </c:manualLayout>
      </c:layout>
      <c:scatterChart>
        <c:scatterStyle val="lineMarker"/>
        <c:varyColors val="0"/>
        <c:ser>
          <c:idx val="0"/>
          <c:order val="0"/>
          <c:tx>
            <c:v>CU1286 (11-UW-2A-2.5)</c:v>
          </c:tx>
          <c:spPr>
            <a:ln w="28575">
              <a:noFill/>
            </a:ln>
          </c:spPr>
          <c:xVal>
            <c:numRef>
              <c:f>'Table S5'!$AV$16:$AV$73</c:f>
              <c:numCache>
                <c:formatCode>0.00</c:formatCode>
                <c:ptCount val="58"/>
                <c:pt idx="0">
                  <c:v>58.054786727188045</c:v>
                </c:pt>
                <c:pt idx="1">
                  <c:v>58.069512598701856</c:v>
                </c:pt>
                <c:pt idx="2">
                  <c:v>58.333521226787788</c:v>
                </c:pt>
                <c:pt idx="3">
                  <c:v>58.624342607915736</c:v>
                </c:pt>
                <c:pt idx="4">
                  <c:v>58.793302644952163</c:v>
                </c:pt>
                <c:pt idx="5">
                  <c:v>58.809036855766308</c:v>
                </c:pt>
                <c:pt idx="6">
                  <c:v>59.284460439510035</c:v>
                </c:pt>
                <c:pt idx="7">
                  <c:v>59.702041833481445</c:v>
                </c:pt>
                <c:pt idx="8">
                  <c:v>59.719940900087011</c:v>
                </c:pt>
                <c:pt idx="9">
                  <c:v>59.803791512042494</c:v>
                </c:pt>
                <c:pt idx="10">
                  <c:v>60.043936671526211</c:v>
                </c:pt>
                <c:pt idx="11">
                  <c:v>60.077541292158529</c:v>
                </c:pt>
                <c:pt idx="12">
                  <c:v>60.175468729343649</c:v>
                </c:pt>
                <c:pt idx="13">
                  <c:v>60.641207386674644</c:v>
                </c:pt>
                <c:pt idx="14">
                  <c:v>60.78112988515155</c:v>
                </c:pt>
                <c:pt idx="15">
                  <c:v>60.809950662609502</c:v>
                </c:pt>
                <c:pt idx="16">
                  <c:v>60.887934469923891</c:v>
                </c:pt>
                <c:pt idx="17">
                  <c:v>60.900110811579232</c:v>
                </c:pt>
                <c:pt idx="18">
                  <c:v>61.107726169778509</c:v>
                </c:pt>
                <c:pt idx="19">
                  <c:v>61.230069605088786</c:v>
                </c:pt>
                <c:pt idx="21">
                  <c:v>63.093962689374713</c:v>
                </c:pt>
                <c:pt idx="22">
                  <c:v>64.750361969993762</c:v>
                </c:pt>
                <c:pt idx="23">
                  <c:v>68.242485201101772</c:v>
                </c:pt>
                <c:pt idx="24">
                  <c:v>68.274728498789472</c:v>
                </c:pt>
                <c:pt idx="25">
                  <c:v>68.362419154882133</c:v>
                </c:pt>
                <c:pt idx="26">
                  <c:v>68.89391976620692</c:v>
                </c:pt>
                <c:pt idx="27">
                  <c:v>69.352166352062255</c:v>
                </c:pt>
                <c:pt idx="28">
                  <c:v>70.552246333756472</c:v>
                </c:pt>
                <c:pt idx="29">
                  <c:v>71.270256226412101</c:v>
                </c:pt>
                <c:pt idx="30">
                  <c:v>71.779487879322218</c:v>
                </c:pt>
                <c:pt idx="31">
                  <c:v>72.650713138343903</c:v>
                </c:pt>
                <c:pt idx="32">
                  <c:v>73.120282903360774</c:v>
                </c:pt>
                <c:pt idx="33">
                  <c:v>73.356153537276185</c:v>
                </c:pt>
                <c:pt idx="35">
                  <c:v>73.96624860174164</c:v>
                </c:pt>
                <c:pt idx="36">
                  <c:v>74.116295294053941</c:v>
                </c:pt>
                <c:pt idx="37">
                  <c:v>74.29564859245302</c:v>
                </c:pt>
                <c:pt idx="38">
                  <c:v>74.500017770107817</c:v>
                </c:pt>
                <c:pt idx="39">
                  <c:v>74.720895168509742</c:v>
                </c:pt>
                <c:pt idx="40">
                  <c:v>74.922089001858325</c:v>
                </c:pt>
                <c:pt idx="41">
                  <c:v>74.922491583063049</c:v>
                </c:pt>
                <c:pt idx="42">
                  <c:v>75.091449664965722</c:v>
                </c:pt>
                <c:pt idx="44">
                  <c:v>78.144355518276967</c:v>
                </c:pt>
                <c:pt idx="45">
                  <c:v>78.255715411492019</c:v>
                </c:pt>
                <c:pt idx="46">
                  <c:v>77.60568563675038</c:v>
                </c:pt>
                <c:pt idx="47">
                  <c:v>78.578899148585535</c:v>
                </c:pt>
                <c:pt idx="48">
                  <c:v>78.016495723533481</c:v>
                </c:pt>
                <c:pt idx="49">
                  <c:v>78.237109080528867</c:v>
                </c:pt>
                <c:pt idx="50">
                  <c:v>78.397486149615844</c:v>
                </c:pt>
                <c:pt idx="51">
                  <c:v>78.017551242144918</c:v>
                </c:pt>
                <c:pt idx="52">
                  <c:v>76.905588321523553</c:v>
                </c:pt>
                <c:pt idx="53">
                  <c:v>78.150071980349907</c:v>
                </c:pt>
                <c:pt idx="54">
                  <c:v>78.148617263539748</c:v>
                </c:pt>
                <c:pt idx="55">
                  <c:v>77.591677911993145</c:v>
                </c:pt>
                <c:pt idx="56">
                  <c:v>78.682964904440396</c:v>
                </c:pt>
                <c:pt idx="57">
                  <c:v>78.138127063279555</c:v>
                </c:pt>
              </c:numCache>
            </c:numRef>
          </c:xVal>
          <c:yVal>
            <c:numRef>
              <c:f>'Table S5'!$AW$16:$AW$73</c:f>
              <c:numCache>
                <c:formatCode>0.000</c:formatCode>
                <c:ptCount val="58"/>
                <c:pt idx="0">
                  <c:v>0.45377705383333139</c:v>
                </c:pt>
                <c:pt idx="1">
                  <c:v>0.43942805385244099</c:v>
                </c:pt>
                <c:pt idx="2">
                  <c:v>0.42810111216999486</c:v>
                </c:pt>
                <c:pt idx="3">
                  <c:v>0.43397478342037699</c:v>
                </c:pt>
                <c:pt idx="4">
                  <c:v>0.41506144398344014</c:v>
                </c:pt>
                <c:pt idx="5">
                  <c:v>0.43670637546117053</c:v>
                </c:pt>
                <c:pt idx="6">
                  <c:v>0.44824732055813971</c:v>
                </c:pt>
                <c:pt idx="7">
                  <c:v>0.40544220068021919</c:v>
                </c:pt>
                <c:pt idx="8">
                  <c:v>0.40635066780717205</c:v>
                </c:pt>
                <c:pt idx="9">
                  <c:v>0.40491508579470403</c:v>
                </c:pt>
                <c:pt idx="10">
                  <c:v>0.39983437109359715</c:v>
                </c:pt>
                <c:pt idx="11">
                  <c:v>0.39787774409299526</c:v>
                </c:pt>
                <c:pt idx="12">
                  <c:v>0.39023627091454316</c:v>
                </c:pt>
                <c:pt idx="13">
                  <c:v>0.40688767292701761</c:v>
                </c:pt>
                <c:pt idx="14">
                  <c:v>0.42821340694112658</c:v>
                </c:pt>
                <c:pt idx="15">
                  <c:v>0.402998812228198</c:v>
                </c:pt>
                <c:pt idx="16">
                  <c:v>0.37568204400601718</c:v>
                </c:pt>
                <c:pt idx="17">
                  <c:v>0.37711048784799522</c:v>
                </c:pt>
                <c:pt idx="18">
                  <c:v>0.38586076298425165</c:v>
                </c:pt>
                <c:pt idx="19">
                  <c:v>0.39032216058947422</c:v>
                </c:pt>
                <c:pt idx="21">
                  <c:v>0.35139935460194083</c:v>
                </c:pt>
                <c:pt idx="22">
                  <c:v>0.36131574506243863</c:v>
                </c:pt>
                <c:pt idx="23">
                  <c:v>0.27624750266769965</c:v>
                </c:pt>
                <c:pt idx="24">
                  <c:v>0.27138357664903928</c:v>
                </c:pt>
                <c:pt idx="25">
                  <c:v>0.21325115069422323</c:v>
                </c:pt>
                <c:pt idx="26">
                  <c:v>0.2358544968540825</c:v>
                </c:pt>
                <c:pt idx="27">
                  <c:v>0.22849967064342619</c:v>
                </c:pt>
                <c:pt idx="28">
                  <c:v>0.19264444007120701</c:v>
                </c:pt>
                <c:pt idx="29">
                  <c:v>0.16752042194836286</c:v>
                </c:pt>
                <c:pt idx="30">
                  <c:v>0.17273105654160406</c:v>
                </c:pt>
                <c:pt idx="31">
                  <c:v>0.1141577040662914</c:v>
                </c:pt>
                <c:pt idx="32">
                  <c:v>0.14367920534242917</c:v>
                </c:pt>
                <c:pt idx="33">
                  <c:v>0.13569113113350753</c:v>
                </c:pt>
                <c:pt idx="35">
                  <c:v>0.12476646966119297</c:v>
                </c:pt>
                <c:pt idx="36">
                  <c:v>0.12191299419077677</c:v>
                </c:pt>
                <c:pt idx="37">
                  <c:v>0.12160375658906981</c:v>
                </c:pt>
                <c:pt idx="38">
                  <c:v>0.11065712534607842</c:v>
                </c:pt>
                <c:pt idx="39">
                  <c:v>0.12043309165312065</c:v>
                </c:pt>
                <c:pt idx="40">
                  <c:v>0.12457035475282005</c:v>
                </c:pt>
                <c:pt idx="41">
                  <c:v>0.11503894667586612</c:v>
                </c:pt>
                <c:pt idx="42">
                  <c:v>0.1184887207514551</c:v>
                </c:pt>
                <c:pt idx="44">
                  <c:v>8.8170643806867954E-2</c:v>
                </c:pt>
                <c:pt idx="45">
                  <c:v>0.1044735334742237</c:v>
                </c:pt>
                <c:pt idx="46">
                  <c:v>9.8863524642139128E-2</c:v>
                </c:pt>
                <c:pt idx="47">
                  <c:v>0.10146353668943604</c:v>
                </c:pt>
                <c:pt idx="48">
                  <c:v>0.10218331842320764</c:v>
                </c:pt>
                <c:pt idx="49">
                  <c:v>8.6023702428175156E-2</c:v>
                </c:pt>
                <c:pt idx="50">
                  <c:v>0.10956902509616713</c:v>
                </c:pt>
                <c:pt idx="51">
                  <c:v>0.11473366670481423</c:v>
                </c:pt>
                <c:pt idx="52">
                  <c:v>0.12091455711436161</c:v>
                </c:pt>
                <c:pt idx="53">
                  <c:v>0.11388082908263565</c:v>
                </c:pt>
                <c:pt idx="54">
                  <c:v>0.10254279719392383</c:v>
                </c:pt>
                <c:pt idx="55">
                  <c:v>0.1051966137360941</c:v>
                </c:pt>
                <c:pt idx="56">
                  <c:v>0.10350568111926925</c:v>
                </c:pt>
                <c:pt idx="57">
                  <c:v>9.7451965235414426E-2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44-415B-9937-0B6D28740838}"/>
            </c:ext>
          </c:extLst>
        </c:ser>
        <c:ser>
          <c:idx val="1"/>
          <c:order val="1"/>
          <c:tx>
            <c:v>CU1160 (11-UW-2A-5)</c:v>
          </c:tx>
          <c:spPr>
            <a:ln w="28575">
              <a:noFill/>
            </a:ln>
          </c:spPr>
          <c:xVal>
            <c:numRef>
              <c:f>'Table S5'!$AV$127:$AV$132</c:f>
              <c:numCache>
                <c:formatCode>0.00</c:formatCode>
                <c:ptCount val="6"/>
                <c:pt idx="0">
                  <c:v>74.683697191917304</c:v>
                </c:pt>
                <c:pt idx="1">
                  <c:v>74.59836314716955</c:v>
                </c:pt>
                <c:pt idx="2">
                  <c:v>73.977280654417569</c:v>
                </c:pt>
                <c:pt idx="3">
                  <c:v>74.857880922904783</c:v>
                </c:pt>
                <c:pt idx="4">
                  <c:v>74.478016243245662</c:v>
                </c:pt>
                <c:pt idx="5">
                  <c:v>74.521238186973846</c:v>
                </c:pt>
              </c:numCache>
            </c:numRef>
          </c:xVal>
          <c:yVal>
            <c:numRef>
              <c:f>'Table S5'!$AW$127:$AW$132</c:f>
              <c:numCache>
                <c:formatCode>0.000</c:formatCode>
                <c:ptCount val="6"/>
                <c:pt idx="0">
                  <c:v>0.11021182786638628</c:v>
                </c:pt>
                <c:pt idx="1">
                  <c:v>0.11671309829162804</c:v>
                </c:pt>
                <c:pt idx="2">
                  <c:v>0.12459728122943366</c:v>
                </c:pt>
                <c:pt idx="3">
                  <c:v>0.12416935073521829</c:v>
                </c:pt>
                <c:pt idx="4">
                  <c:v>0.10928998311358605</c:v>
                </c:pt>
                <c:pt idx="5">
                  <c:v>0.11101100078610204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4-415B-9937-0B6D28740838}"/>
            </c:ext>
          </c:extLst>
        </c:ser>
        <c:ser>
          <c:idx val="2"/>
          <c:order val="2"/>
          <c:tx>
            <c:v>CU1161 (11-UW-2A-13)</c:v>
          </c:tx>
          <c:spPr>
            <a:ln w="28575">
              <a:noFill/>
            </a:ln>
          </c:spPr>
          <c:xVal>
            <c:numRef>
              <c:f>'Table S5'!$AV$155:$AV$166</c:f>
              <c:numCache>
                <c:formatCode>0.00</c:formatCode>
                <c:ptCount val="12"/>
                <c:pt idx="0">
                  <c:v>61.111669117944814</c:v>
                </c:pt>
                <c:pt idx="1">
                  <c:v>60.089237261603479</c:v>
                </c:pt>
                <c:pt idx="2">
                  <c:v>60.274169520083163</c:v>
                </c:pt>
                <c:pt idx="3">
                  <c:v>60.127699418185834</c:v>
                </c:pt>
                <c:pt idx="4">
                  <c:v>58.712810561742593</c:v>
                </c:pt>
                <c:pt idx="5">
                  <c:v>58.241641383363394</c:v>
                </c:pt>
                <c:pt idx="6">
                  <c:v>58.596725594782626</c:v>
                </c:pt>
                <c:pt idx="7">
                  <c:v>59.726684630415463</c:v>
                </c:pt>
                <c:pt idx="8">
                  <c:v>60.167087983549052</c:v>
                </c:pt>
                <c:pt idx="9">
                  <c:v>62.422631818189181</c:v>
                </c:pt>
                <c:pt idx="10">
                  <c:v>62.6208331840025</c:v>
                </c:pt>
                <c:pt idx="11">
                  <c:v>62.012152367569392</c:v>
                </c:pt>
              </c:numCache>
            </c:numRef>
          </c:xVal>
          <c:yVal>
            <c:numRef>
              <c:f>'Table S5'!$AW$155:$AW$166</c:f>
              <c:numCache>
                <c:formatCode>0.000</c:formatCode>
                <c:ptCount val="12"/>
                <c:pt idx="0">
                  <c:v>0.38557485199604102</c:v>
                </c:pt>
                <c:pt idx="1">
                  <c:v>0.41560261037936669</c:v>
                </c:pt>
                <c:pt idx="2">
                  <c:v>0.40867877306517764</c:v>
                </c:pt>
                <c:pt idx="3">
                  <c:v>0.40633614705020621</c:v>
                </c:pt>
                <c:pt idx="4">
                  <c:v>0.4263684222052036</c:v>
                </c:pt>
                <c:pt idx="5">
                  <c:v>0.4358648329789106</c:v>
                </c:pt>
                <c:pt idx="6">
                  <c:v>0.43377677608254489</c:v>
                </c:pt>
                <c:pt idx="7">
                  <c:v>0.40211177248823671</c:v>
                </c:pt>
                <c:pt idx="8">
                  <c:v>0.40691549487375589</c:v>
                </c:pt>
                <c:pt idx="9">
                  <c:v>0.38324824682969932</c:v>
                </c:pt>
                <c:pt idx="10">
                  <c:v>0.37808506489605964</c:v>
                </c:pt>
                <c:pt idx="11">
                  <c:v>0.37528734000544112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44-415B-9937-0B6D28740838}"/>
            </c:ext>
          </c:extLst>
        </c:ser>
        <c:ser>
          <c:idx val="3"/>
          <c:order val="3"/>
          <c:tx>
            <c:v>CU1162 (11-UW-2A-36.5)</c:v>
          </c:tx>
          <c:spPr>
            <a:ln w="28575">
              <a:noFill/>
            </a:ln>
          </c:spPr>
          <c:xVal>
            <c:numRef>
              <c:f>'Table S5'!$AV$192:$AV$204</c:f>
              <c:numCache>
                <c:formatCode>0.00</c:formatCode>
                <c:ptCount val="13"/>
                <c:pt idx="0">
                  <c:v>74.589489086741466</c:v>
                </c:pt>
                <c:pt idx="1">
                  <c:v>74.440757160834764</c:v>
                </c:pt>
                <c:pt idx="2">
                  <c:v>74.038184227728593</c:v>
                </c:pt>
                <c:pt idx="3">
                  <c:v>74.307213348306249</c:v>
                </c:pt>
                <c:pt idx="4">
                  <c:v>74.737861561726476</c:v>
                </c:pt>
                <c:pt idx="5">
                  <c:v>74.495281323010758</c:v>
                </c:pt>
                <c:pt idx="6">
                  <c:v>74.637191458717936</c:v>
                </c:pt>
                <c:pt idx="7">
                  <c:v>74.644127230318745</c:v>
                </c:pt>
                <c:pt idx="8">
                  <c:v>73.908348607117219</c:v>
                </c:pt>
                <c:pt idx="9">
                  <c:v>74.350601470113702</c:v>
                </c:pt>
                <c:pt idx="10">
                  <c:v>74.657116126955813</c:v>
                </c:pt>
                <c:pt idx="11">
                  <c:v>74.842673156925201</c:v>
                </c:pt>
                <c:pt idx="12">
                  <c:v>75.035328050975139</c:v>
                </c:pt>
              </c:numCache>
            </c:numRef>
          </c:xVal>
          <c:yVal>
            <c:numRef>
              <c:f>'Table S5'!$AW$192:$AW$204</c:f>
              <c:numCache>
                <c:formatCode>0.000</c:formatCode>
                <c:ptCount val="13"/>
                <c:pt idx="0">
                  <c:v>0.12122041690862685</c:v>
                </c:pt>
                <c:pt idx="1">
                  <c:v>0.12850468286454719</c:v>
                </c:pt>
                <c:pt idx="2">
                  <c:v>0.11925556927502901</c:v>
                </c:pt>
                <c:pt idx="3">
                  <c:v>0.11594626905746913</c:v>
                </c:pt>
                <c:pt idx="4">
                  <c:v>0.11800861950056217</c:v>
                </c:pt>
                <c:pt idx="5">
                  <c:v>0.11811973871865193</c:v>
                </c:pt>
                <c:pt idx="6">
                  <c:v>0.13333611445735755</c:v>
                </c:pt>
                <c:pt idx="7">
                  <c:v>0.1431752555906895</c:v>
                </c:pt>
                <c:pt idx="8">
                  <c:v>0.14235103676817817</c:v>
                </c:pt>
                <c:pt idx="9">
                  <c:v>0.13093582588581074</c:v>
                </c:pt>
                <c:pt idx="10">
                  <c:v>0.13908070356769228</c:v>
                </c:pt>
                <c:pt idx="11">
                  <c:v>0.12855977621484782</c:v>
                </c:pt>
                <c:pt idx="12">
                  <c:v>0.12517717047279209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44-415B-9937-0B6D28740838}"/>
            </c:ext>
          </c:extLst>
        </c:ser>
        <c:ser>
          <c:idx val="4"/>
          <c:order val="4"/>
          <c:tx>
            <c:v>CU1158 (11-UW-2-185)</c:v>
          </c:tx>
          <c:spPr>
            <a:ln w="28575">
              <a:noFill/>
            </a:ln>
          </c:spPr>
          <c:xVal>
            <c:numRef>
              <c:f>'Table S5'!$AV$268:$AV$281</c:f>
              <c:numCache>
                <c:formatCode>0.00</c:formatCode>
                <c:ptCount val="14"/>
                <c:pt idx="0">
                  <c:v>77.345320833878731</c:v>
                </c:pt>
                <c:pt idx="1">
                  <c:v>77.24214457452139</c:v>
                </c:pt>
                <c:pt idx="2">
                  <c:v>76.068014977777935</c:v>
                </c:pt>
                <c:pt idx="3">
                  <c:v>78.025207719779218</c:v>
                </c:pt>
                <c:pt idx="4">
                  <c:v>77.175423625410886</c:v>
                </c:pt>
                <c:pt idx="5">
                  <c:v>76.507093023853002</c:v>
                </c:pt>
                <c:pt idx="6">
                  <c:v>76.947840278614038</c:v>
                </c:pt>
                <c:pt idx="7">
                  <c:v>76.384267282667722</c:v>
                </c:pt>
                <c:pt idx="8">
                  <c:v>76.904474975423497</c:v>
                </c:pt>
                <c:pt idx="9">
                  <c:v>76.276813365460839</c:v>
                </c:pt>
                <c:pt idx="10">
                  <c:v>76.869666803726517</c:v>
                </c:pt>
                <c:pt idx="11">
                  <c:v>76.976712796916431</c:v>
                </c:pt>
                <c:pt idx="12">
                  <c:v>76.808807870883498</c:v>
                </c:pt>
                <c:pt idx="13">
                  <c:v>77.052443245221752</c:v>
                </c:pt>
              </c:numCache>
            </c:numRef>
          </c:xVal>
          <c:yVal>
            <c:numRef>
              <c:f>'Table S5'!$AW$268:$AW$281</c:f>
              <c:numCache>
                <c:formatCode>0.000</c:formatCode>
                <c:ptCount val="14"/>
                <c:pt idx="0">
                  <c:v>0.12812937820972284</c:v>
                </c:pt>
                <c:pt idx="1">
                  <c:v>0.12375636037973067</c:v>
                </c:pt>
                <c:pt idx="2">
                  <c:v>0.13119187766540541</c:v>
                </c:pt>
                <c:pt idx="3">
                  <c:v>0.1315388302551197</c:v>
                </c:pt>
                <c:pt idx="4">
                  <c:v>0.10737696493596555</c:v>
                </c:pt>
                <c:pt idx="5">
                  <c:v>0.13047768972998666</c:v>
                </c:pt>
                <c:pt idx="6">
                  <c:v>0.13011464485844923</c:v>
                </c:pt>
                <c:pt idx="7">
                  <c:v>0.1363153769073136</c:v>
                </c:pt>
                <c:pt idx="8">
                  <c:v>0.1383181014131607</c:v>
                </c:pt>
                <c:pt idx="9">
                  <c:v>0.13553751093981745</c:v>
                </c:pt>
                <c:pt idx="10">
                  <c:v>0.13588018859212811</c:v>
                </c:pt>
                <c:pt idx="11">
                  <c:v>0.14025349520999439</c:v>
                </c:pt>
                <c:pt idx="12">
                  <c:v>0.12957682958293112</c:v>
                </c:pt>
                <c:pt idx="13">
                  <c:v>0.1335685556746749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44-415B-9937-0B6D28740838}"/>
            </c:ext>
          </c:extLst>
        </c:ser>
        <c:ser>
          <c:idx val="5"/>
          <c:order val="5"/>
          <c:tx>
            <c:v>CU1159 (11-UW-2-355)</c:v>
          </c:tx>
          <c:spPr>
            <a:ln w="28575">
              <a:noFill/>
            </a:ln>
          </c:spPr>
          <c:xVal>
            <c:numRef>
              <c:f>'Table S5'!$AV$292:$AV$302</c:f>
              <c:numCache>
                <c:formatCode>0.00</c:formatCode>
                <c:ptCount val="11"/>
                <c:pt idx="0">
                  <c:v>70.975900027181609</c:v>
                </c:pt>
                <c:pt idx="1">
                  <c:v>69.996731508247962</c:v>
                </c:pt>
                <c:pt idx="2">
                  <c:v>69.611560375265029</c:v>
                </c:pt>
                <c:pt idx="3">
                  <c:v>71.207508868583673</c:v>
                </c:pt>
                <c:pt idx="4">
                  <c:v>70.989489168722912</c:v>
                </c:pt>
                <c:pt idx="5">
                  <c:v>70.622953736007034</c:v>
                </c:pt>
                <c:pt idx="6">
                  <c:v>70.146529179405846</c:v>
                </c:pt>
                <c:pt idx="7">
                  <c:v>69.161292725977347</c:v>
                </c:pt>
                <c:pt idx="8">
                  <c:v>69.245221062704346</c:v>
                </c:pt>
                <c:pt idx="9">
                  <c:v>70.215737252296464</c:v>
                </c:pt>
                <c:pt idx="10">
                  <c:v>69.953562819977193</c:v>
                </c:pt>
              </c:numCache>
            </c:numRef>
          </c:xVal>
          <c:yVal>
            <c:numRef>
              <c:f>'Table S5'!$AW$292:$AW$302</c:f>
              <c:numCache>
                <c:formatCode>0.000</c:formatCode>
                <c:ptCount val="11"/>
                <c:pt idx="0">
                  <c:v>0.21057830067427638</c:v>
                </c:pt>
                <c:pt idx="1">
                  <c:v>0.20726417563401708</c:v>
                </c:pt>
                <c:pt idx="2">
                  <c:v>0.20948689220141845</c:v>
                </c:pt>
                <c:pt idx="3">
                  <c:v>0.20732545094374949</c:v>
                </c:pt>
                <c:pt idx="4">
                  <c:v>0.20985625613641731</c:v>
                </c:pt>
                <c:pt idx="5">
                  <c:v>0.21793138669774836</c:v>
                </c:pt>
                <c:pt idx="6">
                  <c:v>0.21197170588102149</c:v>
                </c:pt>
                <c:pt idx="7">
                  <c:v>0.23043486250838446</c:v>
                </c:pt>
                <c:pt idx="8">
                  <c:v>0.22235648831425273</c:v>
                </c:pt>
                <c:pt idx="9">
                  <c:v>0.21746842308118258</c:v>
                </c:pt>
                <c:pt idx="10">
                  <c:v>0.22160854861716109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44-415B-9937-0B6D28740838}"/>
            </c:ext>
          </c:extLst>
        </c:ser>
        <c:ser>
          <c:idx val="6"/>
          <c:order val="6"/>
          <c:tx>
            <c:v>CU1278 (10-WS-2-104.5)</c:v>
          </c:tx>
          <c:spPr>
            <a:ln w="28575">
              <a:noFill/>
            </a:ln>
          </c:spPr>
          <c:xVal>
            <c:numRef>
              <c:f>'Table S5'!$AV$327:$AV$339</c:f>
              <c:numCache>
                <c:formatCode>0.00</c:formatCode>
                <c:ptCount val="13"/>
                <c:pt idx="0">
                  <c:v>60.142609755180878</c:v>
                </c:pt>
                <c:pt idx="1">
                  <c:v>58.974084442896832</c:v>
                </c:pt>
                <c:pt idx="2">
                  <c:v>59.319378996208272</c:v>
                </c:pt>
                <c:pt idx="3">
                  <c:v>61.419541072407689</c:v>
                </c:pt>
                <c:pt idx="4">
                  <c:v>61.205053630130237</c:v>
                </c:pt>
                <c:pt idx="5">
                  <c:v>60.476468186953603</c:v>
                </c:pt>
                <c:pt idx="6">
                  <c:v>59.912814678780279</c:v>
                </c:pt>
                <c:pt idx="7">
                  <c:v>60.485781735283481</c:v>
                </c:pt>
                <c:pt idx="8">
                  <c:v>60.475906381779865</c:v>
                </c:pt>
                <c:pt idx="9">
                  <c:v>64.16150535989415</c:v>
                </c:pt>
                <c:pt idx="10">
                  <c:v>61.240633990901607</c:v>
                </c:pt>
                <c:pt idx="11">
                  <c:v>58.23169790895362</c:v>
                </c:pt>
                <c:pt idx="12">
                  <c:v>58.435537071655951</c:v>
                </c:pt>
              </c:numCache>
            </c:numRef>
          </c:xVal>
          <c:yVal>
            <c:numRef>
              <c:f>'Table S5'!$AW$327:$AW$339</c:f>
              <c:numCache>
                <c:formatCode>0.000</c:formatCode>
                <c:ptCount val="13"/>
                <c:pt idx="0">
                  <c:v>0.39915540974062746</c:v>
                </c:pt>
                <c:pt idx="1">
                  <c:v>0.42385311805079035</c:v>
                </c:pt>
                <c:pt idx="2">
                  <c:v>0.43341456490065761</c:v>
                </c:pt>
                <c:pt idx="3">
                  <c:v>0.36763611024371706</c:v>
                </c:pt>
                <c:pt idx="4">
                  <c:v>0.38173543496374285</c:v>
                </c:pt>
                <c:pt idx="5">
                  <c:v>0.37585924575051732</c:v>
                </c:pt>
                <c:pt idx="6">
                  <c:v>0.39730513744678531</c:v>
                </c:pt>
                <c:pt idx="7">
                  <c:v>0.39265123124841611</c:v>
                </c:pt>
                <c:pt idx="8">
                  <c:v>0.39860494745835912</c:v>
                </c:pt>
                <c:pt idx="9">
                  <c:v>0.33881718159945456</c:v>
                </c:pt>
                <c:pt idx="10">
                  <c:v>0.3949681000439263</c:v>
                </c:pt>
                <c:pt idx="11">
                  <c:v>0.43669562629041042</c:v>
                </c:pt>
                <c:pt idx="12">
                  <c:v>0.40189877035098248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44-415B-9937-0B6D28740838}"/>
            </c:ext>
          </c:extLst>
        </c:ser>
        <c:ser>
          <c:idx val="7"/>
          <c:order val="7"/>
          <c:tx>
            <c:v>CU1149 (10-WS-127.5)</c:v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'Table S5'!$AV$367:$AV$381</c:f>
              <c:numCache>
                <c:formatCode>0.00</c:formatCode>
                <c:ptCount val="15"/>
                <c:pt idx="0">
                  <c:v>74.161875331204158</c:v>
                </c:pt>
                <c:pt idx="1">
                  <c:v>74.600726846900869</c:v>
                </c:pt>
                <c:pt idx="2">
                  <c:v>75.024313447630433</c:v>
                </c:pt>
                <c:pt idx="3">
                  <c:v>74.790022184822362</c:v>
                </c:pt>
                <c:pt idx="4">
                  <c:v>74.991413373827598</c:v>
                </c:pt>
                <c:pt idx="5">
                  <c:v>74.693171463496526</c:v>
                </c:pt>
                <c:pt idx="6">
                  <c:v>74.108740482213321</c:v>
                </c:pt>
                <c:pt idx="7">
                  <c:v>74.465813234474595</c:v>
                </c:pt>
                <c:pt idx="8">
                  <c:v>74.781293036263548</c:v>
                </c:pt>
                <c:pt idx="9">
                  <c:v>74.280844724787414</c:v>
                </c:pt>
                <c:pt idx="10">
                  <c:v>74.361344568033729</c:v>
                </c:pt>
                <c:pt idx="11">
                  <c:v>74.081780100670613</c:v>
                </c:pt>
                <c:pt idx="12">
                  <c:v>74.205144384262184</c:v>
                </c:pt>
                <c:pt idx="13">
                  <c:v>74.105316059884601</c:v>
                </c:pt>
                <c:pt idx="14">
                  <c:v>75.58322354877177</c:v>
                </c:pt>
              </c:numCache>
            </c:numRef>
          </c:xVal>
          <c:yVal>
            <c:numRef>
              <c:f>'Table S5'!$AW$367:$AW$381</c:f>
              <c:numCache>
                <c:formatCode>0.000</c:formatCode>
                <c:ptCount val="15"/>
                <c:pt idx="0">
                  <c:v>0.12680000884915615</c:v>
                </c:pt>
                <c:pt idx="1">
                  <c:v>0.12300517392932289</c:v>
                </c:pt>
                <c:pt idx="2">
                  <c:v>0.12826445507607562</c:v>
                </c:pt>
                <c:pt idx="3">
                  <c:v>0.11959241935050778</c:v>
                </c:pt>
                <c:pt idx="4">
                  <c:v>0.11015704431814559</c:v>
                </c:pt>
                <c:pt idx="5">
                  <c:v>0.12597656201819959</c:v>
                </c:pt>
                <c:pt idx="6">
                  <c:v>0.12255390253269773</c:v>
                </c:pt>
                <c:pt idx="7">
                  <c:v>0.11595500227398874</c:v>
                </c:pt>
                <c:pt idx="8">
                  <c:v>0.11821850700390518</c:v>
                </c:pt>
                <c:pt idx="9">
                  <c:v>0.12238178684261543</c:v>
                </c:pt>
                <c:pt idx="10">
                  <c:v>0.12154847918150517</c:v>
                </c:pt>
                <c:pt idx="11">
                  <c:v>0.1281378040691343</c:v>
                </c:pt>
                <c:pt idx="12">
                  <c:v>0.11626042198166883</c:v>
                </c:pt>
                <c:pt idx="13">
                  <c:v>0.12862312695289882</c:v>
                </c:pt>
                <c:pt idx="14">
                  <c:v>0.11421484731002635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44-415B-9937-0B6D28740838}"/>
            </c:ext>
          </c:extLst>
        </c:ser>
        <c:ser>
          <c:idx val="8"/>
          <c:order val="8"/>
          <c:tx>
            <c:v>CU1151 (10-WS-198.5)</c:v>
          </c:tx>
          <c:spPr>
            <a:ln w="28575">
              <a:noFill/>
            </a:ln>
          </c:spPr>
          <c:xVal>
            <c:numRef>
              <c:f>'Table S5'!$AV$442:$AV$456</c:f>
              <c:numCache>
                <c:formatCode>0.00</c:formatCode>
                <c:ptCount val="15"/>
                <c:pt idx="0">
                  <c:v>76.555019276260978</c:v>
                </c:pt>
                <c:pt idx="1">
                  <c:v>76.942031816153474</c:v>
                </c:pt>
                <c:pt idx="2">
                  <c:v>76.798622795866123</c:v>
                </c:pt>
                <c:pt idx="3">
                  <c:v>76.721755809650176</c:v>
                </c:pt>
                <c:pt idx="4">
                  <c:v>76.538808845703201</c:v>
                </c:pt>
                <c:pt idx="5">
                  <c:v>77.605824529204426</c:v>
                </c:pt>
                <c:pt idx="6">
                  <c:v>77.50283701877683</c:v>
                </c:pt>
                <c:pt idx="7">
                  <c:v>76.63714716822733</c:v>
                </c:pt>
                <c:pt idx="8">
                  <c:v>77.455124786478734</c:v>
                </c:pt>
                <c:pt idx="9">
                  <c:v>76.795319561152041</c:v>
                </c:pt>
                <c:pt idx="10">
                  <c:v>77.064852995054025</c:v>
                </c:pt>
                <c:pt idx="11">
                  <c:v>76.576916255552945</c:v>
                </c:pt>
                <c:pt idx="12">
                  <c:v>76.856241134518498</c:v>
                </c:pt>
                <c:pt idx="13">
                  <c:v>76.535839738094097</c:v>
                </c:pt>
                <c:pt idx="14">
                  <c:v>77.096595186098682</c:v>
                </c:pt>
              </c:numCache>
            </c:numRef>
          </c:xVal>
          <c:yVal>
            <c:numRef>
              <c:f>'Table S5'!$AW$442:$AW$456</c:f>
              <c:numCache>
                <c:formatCode>0.000</c:formatCode>
                <c:ptCount val="15"/>
                <c:pt idx="0">
                  <c:v>0.12553276571227159</c:v>
                </c:pt>
                <c:pt idx="1">
                  <c:v>0.12120186345048529</c:v>
                </c:pt>
                <c:pt idx="2">
                  <c:v>0.12500532480758861</c:v>
                </c:pt>
                <c:pt idx="3">
                  <c:v>0.11752098092232162</c:v>
                </c:pt>
                <c:pt idx="4">
                  <c:v>0.12098575027277503</c:v>
                </c:pt>
                <c:pt idx="5">
                  <c:v>0.10937324486977856</c:v>
                </c:pt>
                <c:pt idx="6">
                  <c:v>0.11609664050605352</c:v>
                </c:pt>
                <c:pt idx="7">
                  <c:v>0.13126868864508418</c:v>
                </c:pt>
                <c:pt idx="8">
                  <c:v>0.1282387581904211</c:v>
                </c:pt>
                <c:pt idx="9">
                  <c:v>0.12614052850525659</c:v>
                </c:pt>
                <c:pt idx="10">
                  <c:v>0.12643913137870133</c:v>
                </c:pt>
                <c:pt idx="11">
                  <c:v>0.13138722737214956</c:v>
                </c:pt>
                <c:pt idx="12">
                  <c:v>0.11919036932106628</c:v>
                </c:pt>
                <c:pt idx="13">
                  <c:v>0.12538303425907635</c:v>
                </c:pt>
                <c:pt idx="14">
                  <c:v>0.11980298814903927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44-415B-9937-0B6D2874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156616"/>
        <c:axId val="2094127544"/>
      </c:scatterChart>
      <c:valAx>
        <c:axId val="2094156616"/>
        <c:scaling>
          <c:orientation val="minMax"/>
          <c:max val="80"/>
          <c:min val="5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   SiO</a:t>
                </a:r>
                <a:r>
                  <a:rPr lang="en-US" sz="1800" baseline="-25000"/>
                  <a:t>2 </a:t>
                </a:r>
                <a:r>
                  <a:rPr lang="en-US" sz="1800" baseline="0"/>
                  <a:t>weight %</a:t>
                </a:r>
                <a:r>
                  <a:rPr lang="en-US" sz="1800"/>
                  <a:t>  </a:t>
                </a:r>
              </a:p>
            </c:rich>
          </c:tx>
          <c:layout>
            <c:manualLayout>
              <c:xMode val="edge"/>
              <c:yMode val="edge"/>
              <c:x val="0.48223090139424801"/>
              <c:y val="0.93754567827104196"/>
            </c:manualLayout>
          </c:layout>
          <c:overlay val="0"/>
        </c:title>
        <c:numFmt formatCode="0" sourceLinked="0"/>
        <c:majorTickMark val="cross"/>
        <c:minorTickMark val="in"/>
        <c:tickLblPos val="nextTo"/>
        <c:crossAx val="2094127544"/>
        <c:crosses val="autoZero"/>
        <c:crossBetween val="midCat"/>
        <c:majorUnit val="5"/>
        <c:minorUnit val="1"/>
      </c:valAx>
      <c:valAx>
        <c:axId val="2094127544"/>
        <c:scaling>
          <c:orientation val="minMax"/>
          <c:max val="0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aseline="0"/>
                  <a:t>(FeO+TiO</a:t>
                </a:r>
                <a:r>
                  <a:rPr lang="en-US" sz="1800" baseline="-25000"/>
                  <a:t>2</a:t>
                </a:r>
                <a:r>
                  <a:rPr lang="en-US" sz="1800" baseline="0"/>
                  <a:t>) / (Al</a:t>
                </a:r>
                <a:r>
                  <a:rPr lang="en-US" sz="1800" baseline="-25000"/>
                  <a:t>2</a:t>
                </a:r>
                <a:r>
                  <a:rPr lang="en-US" sz="1800" baseline="0"/>
                  <a:t>O</a:t>
                </a:r>
                <a:r>
                  <a:rPr lang="en-US" sz="1800" baseline="-25000"/>
                  <a:t>3</a:t>
                </a:r>
                <a:r>
                  <a:rPr lang="en-US" sz="1800" baseline="0"/>
                  <a:t>+CaO) </a:t>
                </a:r>
                <a:r>
                  <a:rPr lang="en-US" sz="1800" b="1" i="0" u="none" strike="noStrike" baseline="0">
                    <a:effectLst/>
                  </a:rPr>
                  <a:t>weight %</a:t>
                </a:r>
                <a:endParaRPr lang="en-US" sz="1800" baseline="0"/>
              </a:p>
            </c:rich>
          </c:tx>
          <c:layout>
            <c:manualLayout>
              <c:xMode val="edge"/>
              <c:yMode val="edge"/>
              <c:x val="1.3120749656927099E-3"/>
              <c:y val="0.26946653458932901"/>
            </c:manualLayout>
          </c:layout>
          <c:overlay val="0"/>
        </c:title>
        <c:numFmt formatCode="0.0" sourceLinked="0"/>
        <c:majorTickMark val="cross"/>
        <c:minorTickMark val="in"/>
        <c:tickLblPos val="nextTo"/>
        <c:crossAx val="2094156616"/>
        <c:crosses val="autoZero"/>
        <c:crossBetween val="midCat"/>
        <c:majorUnit val="0.1"/>
        <c:minorUnit val="0.02"/>
      </c:valAx>
      <c:spPr>
        <a:noFill/>
        <a:ln w="3492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1609530475357201"/>
          <c:y val="0.386149623453931"/>
          <c:w val="0.20991119187024704"/>
          <c:h val="0.4020302609232669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CU1158</c:v>
          </c:tx>
          <c:spPr>
            <a:ln w="28575">
              <a:noFill/>
            </a:ln>
          </c:spPr>
          <c:xVal>
            <c:numRef>
              <c:f>'Table S5'!$AA$268:$AA$281</c:f>
              <c:numCache>
                <c:formatCode>0.00</c:formatCode>
                <c:ptCount val="14"/>
                <c:pt idx="0">
                  <c:v>77.345320833878731</c:v>
                </c:pt>
                <c:pt idx="1">
                  <c:v>77.24214457452139</c:v>
                </c:pt>
                <c:pt idx="2">
                  <c:v>76.068014977777935</c:v>
                </c:pt>
                <c:pt idx="3">
                  <c:v>78.025207719779218</c:v>
                </c:pt>
                <c:pt idx="4">
                  <c:v>77.175423625410886</c:v>
                </c:pt>
                <c:pt idx="5">
                  <c:v>76.507093023853002</c:v>
                </c:pt>
                <c:pt idx="6">
                  <c:v>76.947840278614038</c:v>
                </c:pt>
                <c:pt idx="7">
                  <c:v>76.384267282667722</c:v>
                </c:pt>
                <c:pt idx="8">
                  <c:v>76.904474975423497</c:v>
                </c:pt>
                <c:pt idx="9">
                  <c:v>76.276813365460839</c:v>
                </c:pt>
                <c:pt idx="10">
                  <c:v>76.869666803726517</c:v>
                </c:pt>
                <c:pt idx="11">
                  <c:v>76.976712796916431</c:v>
                </c:pt>
                <c:pt idx="12">
                  <c:v>76.808807870883498</c:v>
                </c:pt>
                <c:pt idx="13">
                  <c:v>77.052443245221752</c:v>
                </c:pt>
              </c:numCache>
            </c:numRef>
          </c:xVal>
          <c:yVal>
            <c:numRef>
              <c:f>'Table S5'!$AB$268:$AB$281</c:f>
              <c:numCache>
                <c:formatCode>0.00</c:formatCode>
                <c:ptCount val="14"/>
                <c:pt idx="0">
                  <c:v>0.28497148006642575</c:v>
                </c:pt>
                <c:pt idx="1">
                  <c:v>0.28020591343962548</c:v>
                </c:pt>
                <c:pt idx="2">
                  <c:v>0.27935949839181262</c:v>
                </c:pt>
                <c:pt idx="3">
                  <c:v>0.29552147449650584</c:v>
                </c:pt>
                <c:pt idx="4">
                  <c:v>0.25021746953669899</c:v>
                </c:pt>
                <c:pt idx="5">
                  <c:v>0.32669980413960059</c:v>
                </c:pt>
                <c:pt idx="6">
                  <c:v>0.28793555563206003</c:v>
                </c:pt>
                <c:pt idx="7">
                  <c:v>0.3588500088007005</c:v>
                </c:pt>
                <c:pt idx="8">
                  <c:v>0.34123962097968186</c:v>
                </c:pt>
                <c:pt idx="9">
                  <c:v>0.36059647133276007</c:v>
                </c:pt>
                <c:pt idx="10">
                  <c:v>0.31349619351162628</c:v>
                </c:pt>
                <c:pt idx="11">
                  <c:v>0.3285748540335176</c:v>
                </c:pt>
                <c:pt idx="12">
                  <c:v>0.33059112320665968</c:v>
                </c:pt>
                <c:pt idx="13">
                  <c:v>0.30506578780754745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B9-4203-A442-87BB88620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157512"/>
        <c:axId val="2094640472"/>
      </c:scatterChart>
      <c:valAx>
        <c:axId val="21391575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94640472"/>
        <c:crosses val="autoZero"/>
        <c:crossBetween val="midCat"/>
      </c:valAx>
      <c:valAx>
        <c:axId val="2094640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91575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615334328562201E-2"/>
          <c:y val="0.11678539893322901"/>
          <c:w val="0.83137086135227201"/>
          <c:h val="0.77248910291167805"/>
        </c:manualLayout>
      </c:layout>
      <c:scatterChart>
        <c:scatterStyle val="lineMarker"/>
        <c:varyColors val="0"/>
        <c:ser>
          <c:idx val="0"/>
          <c:order val="0"/>
          <c:tx>
            <c:v>CU1159 main population</c:v>
          </c:tx>
          <c:spPr>
            <a:ln w="28575">
              <a:noFill/>
            </a:ln>
          </c:spPr>
          <c:xVal>
            <c:numRef>
              <c:f>'Table S5'!$AA$292:$AA$302</c:f>
              <c:numCache>
                <c:formatCode>0.00</c:formatCode>
                <c:ptCount val="11"/>
                <c:pt idx="0">
                  <c:v>70.975900027181609</c:v>
                </c:pt>
                <c:pt idx="1">
                  <c:v>69.996731508247962</c:v>
                </c:pt>
                <c:pt idx="2">
                  <c:v>69.611560375265029</c:v>
                </c:pt>
                <c:pt idx="3">
                  <c:v>71.207508868583673</c:v>
                </c:pt>
                <c:pt idx="4">
                  <c:v>70.989489168722912</c:v>
                </c:pt>
                <c:pt idx="5">
                  <c:v>70.622953736007034</c:v>
                </c:pt>
                <c:pt idx="6">
                  <c:v>70.146529179405846</c:v>
                </c:pt>
                <c:pt idx="7">
                  <c:v>69.161292725977347</c:v>
                </c:pt>
                <c:pt idx="8">
                  <c:v>69.245221062704346</c:v>
                </c:pt>
                <c:pt idx="9">
                  <c:v>70.215737252296464</c:v>
                </c:pt>
                <c:pt idx="10">
                  <c:v>69.953562819977193</c:v>
                </c:pt>
              </c:numCache>
            </c:numRef>
          </c:xVal>
          <c:yVal>
            <c:numRef>
              <c:f>'Table S5'!$AB$292:$AB$302</c:f>
              <c:numCache>
                <c:formatCode>0.00</c:formatCode>
                <c:ptCount val="11"/>
                <c:pt idx="0">
                  <c:v>0.60134109080566356</c:v>
                </c:pt>
                <c:pt idx="1">
                  <c:v>0.57790935066908511</c:v>
                </c:pt>
                <c:pt idx="2">
                  <c:v>0.62938085931603416</c:v>
                </c:pt>
                <c:pt idx="3">
                  <c:v>0.56282276387452379</c:v>
                </c:pt>
                <c:pt idx="4">
                  <c:v>0.57129761368900256</c:v>
                </c:pt>
                <c:pt idx="5">
                  <c:v>0.56383423120645193</c:v>
                </c:pt>
                <c:pt idx="6">
                  <c:v>0.61494341597031899</c:v>
                </c:pt>
                <c:pt idx="7">
                  <c:v>0.62947341552715597</c:v>
                </c:pt>
                <c:pt idx="8">
                  <c:v>0.6595374649892457</c:v>
                </c:pt>
                <c:pt idx="9">
                  <c:v>0.5791112680182553</c:v>
                </c:pt>
                <c:pt idx="10">
                  <c:v>0.57485131653076749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92-4C87-B6B6-4418C3931EB4}"/>
            </c:ext>
          </c:extLst>
        </c:ser>
        <c:ser>
          <c:idx val="1"/>
          <c:order val="1"/>
          <c:tx>
            <c:v>CU1159 pop 2</c:v>
          </c:tx>
          <c:spPr>
            <a:ln w="28575">
              <a:noFill/>
            </a:ln>
          </c:spPr>
          <c:xVal>
            <c:numRef>
              <c:f>'Table S5'!$AA$308:$AA$311</c:f>
              <c:numCache>
                <c:formatCode>0.00</c:formatCode>
                <c:ptCount val="4"/>
                <c:pt idx="0">
                  <c:v>74.829668411193921</c:v>
                </c:pt>
                <c:pt idx="1">
                  <c:v>75.854993519690723</c:v>
                </c:pt>
                <c:pt idx="2">
                  <c:v>76.122620441812288</c:v>
                </c:pt>
                <c:pt idx="3">
                  <c:v>75.730898183560242</c:v>
                </c:pt>
              </c:numCache>
            </c:numRef>
          </c:xVal>
          <c:yVal>
            <c:numRef>
              <c:f>'Table S5'!$AB$308:$AB$311</c:f>
              <c:numCache>
                <c:formatCode>0.00</c:formatCode>
                <c:ptCount val="4"/>
                <c:pt idx="0">
                  <c:v>0.30056367727909628</c:v>
                </c:pt>
                <c:pt idx="1">
                  <c:v>0.31655783711965824</c:v>
                </c:pt>
                <c:pt idx="2">
                  <c:v>0.33318540645757566</c:v>
                </c:pt>
                <c:pt idx="3">
                  <c:v>0.31685831122823177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92-4C87-B6B6-4418C3931EB4}"/>
            </c:ext>
          </c:extLst>
        </c:ser>
        <c:ser>
          <c:idx val="2"/>
          <c:order val="2"/>
          <c:tx>
            <c:v>CU1159 outliers of main population</c:v>
          </c:tx>
          <c:spPr>
            <a:ln w="28575">
              <a:noFill/>
            </a:ln>
          </c:spPr>
          <c:xVal>
            <c:numRef>
              <c:f>'Table S5'!$AA$317:$AA$319</c:f>
              <c:numCache>
                <c:formatCode>0.00</c:formatCode>
                <c:ptCount val="3"/>
                <c:pt idx="0">
                  <c:v>68.255456122509216</c:v>
                </c:pt>
                <c:pt idx="1">
                  <c:v>69.173131431900103</c:v>
                </c:pt>
                <c:pt idx="2">
                  <c:v>70.308902700243678</c:v>
                </c:pt>
              </c:numCache>
            </c:numRef>
          </c:xVal>
          <c:yVal>
            <c:numRef>
              <c:f>'Table S5'!$AB$317:$AB$319</c:f>
              <c:numCache>
                <c:formatCode>0.00</c:formatCode>
                <c:ptCount val="3"/>
                <c:pt idx="0">
                  <c:v>0.90955614748666269</c:v>
                </c:pt>
                <c:pt idx="1">
                  <c:v>0.50401898894482189</c:v>
                </c:pt>
                <c:pt idx="2">
                  <c:v>0.55699572658339325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92-4C87-B6B6-4418C393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322104"/>
        <c:axId val="2094924568"/>
      </c:scatterChart>
      <c:valAx>
        <c:axId val="209332210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094924568"/>
        <c:crosses val="autoZero"/>
        <c:crossBetween val="midCat"/>
      </c:valAx>
      <c:valAx>
        <c:axId val="2094924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322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395655038821201"/>
          <c:y val="0.105101372125621"/>
          <c:w val="0.40374299391880097"/>
          <c:h val="0.2191559823080999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0319042398181"/>
          <c:y val="4.3136038764385203E-2"/>
          <c:w val="0.69879435956581504"/>
          <c:h val="0.8328130717764300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'Table S5'!$AA$120:$AA$140</c:f>
              <c:numCache>
                <c:formatCode>0.00</c:formatCode>
                <c:ptCount val="21"/>
                <c:pt idx="0">
                  <c:v>60.434113386805834</c:v>
                </c:pt>
                <c:pt idx="2">
                  <c:v>66.440751205289828</c:v>
                </c:pt>
                <c:pt idx="3">
                  <c:v>66.542406696456311</c:v>
                </c:pt>
                <c:pt idx="4">
                  <c:v>68.078965512717971</c:v>
                </c:pt>
                <c:pt idx="5">
                  <c:v>65.343597920879546</c:v>
                </c:pt>
                <c:pt idx="7">
                  <c:v>74.683697191917304</c:v>
                </c:pt>
                <c:pt idx="8">
                  <c:v>74.59836314716955</c:v>
                </c:pt>
                <c:pt idx="9">
                  <c:v>73.977280654417569</c:v>
                </c:pt>
                <c:pt idx="10">
                  <c:v>74.857880922904783</c:v>
                </c:pt>
                <c:pt idx="11">
                  <c:v>74.478016243245662</c:v>
                </c:pt>
                <c:pt idx="12">
                  <c:v>74.521238186973846</c:v>
                </c:pt>
                <c:pt idx="14">
                  <c:v>74.519412724438112</c:v>
                </c:pt>
                <c:pt idx="15">
                  <c:v>0.29779437845299001</c:v>
                </c:pt>
                <c:pt idx="17">
                  <c:v>70.359664642616195</c:v>
                </c:pt>
                <c:pt idx="18">
                  <c:v>5.1290628232752908</c:v>
                </c:pt>
                <c:pt idx="20">
                  <c:v>77.808578222163575</c:v>
                </c:pt>
              </c:numCache>
            </c:numRef>
          </c:xVal>
          <c:yVal>
            <c:numRef>
              <c:f>'Table S5'!$AB$120:$AB$140</c:f>
              <c:numCache>
                <c:formatCode>0.00</c:formatCode>
                <c:ptCount val="21"/>
                <c:pt idx="0">
                  <c:v>1.1108965783941349</c:v>
                </c:pt>
                <c:pt idx="2">
                  <c:v>0.85235444558153795</c:v>
                </c:pt>
                <c:pt idx="3">
                  <c:v>0.83847874595591909</c:v>
                </c:pt>
                <c:pt idx="4">
                  <c:v>0.5911643235638333</c:v>
                </c:pt>
                <c:pt idx="5">
                  <c:v>0.79167959308072111</c:v>
                </c:pt>
                <c:pt idx="7">
                  <c:v>0.25658830678384847</c:v>
                </c:pt>
                <c:pt idx="8">
                  <c:v>0.31159755669714684</c:v>
                </c:pt>
                <c:pt idx="9">
                  <c:v>0.33726473230156273</c:v>
                </c:pt>
                <c:pt idx="10">
                  <c:v>0.32961838556342155</c:v>
                </c:pt>
                <c:pt idx="11">
                  <c:v>0.31571689504920925</c:v>
                </c:pt>
                <c:pt idx="12">
                  <c:v>0.28298390074438606</c:v>
                </c:pt>
                <c:pt idx="14">
                  <c:v>0.3056282961899292</c:v>
                </c:pt>
                <c:pt idx="15">
                  <c:v>3.0435142785874225E-2</c:v>
                </c:pt>
                <c:pt idx="17">
                  <c:v>0.54712213306506563</c:v>
                </c:pt>
                <c:pt idx="18">
                  <c:v>0.30202520764875818</c:v>
                </c:pt>
                <c:pt idx="20">
                  <c:v>0.15136795760990379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4A-4577-AB48-534C923B933D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'Table S5'!$AA$144:$AA$146</c:f>
              <c:numCache>
                <c:formatCode>0.00</c:formatCode>
                <c:ptCount val="3"/>
                <c:pt idx="0">
                  <c:v>59.737216442430395</c:v>
                </c:pt>
                <c:pt idx="1">
                  <c:v>70.003372827070848</c:v>
                </c:pt>
                <c:pt idx="2">
                  <c:v>78.858026568946713</c:v>
                </c:pt>
              </c:numCache>
            </c:numRef>
          </c:xVal>
          <c:yVal>
            <c:numRef>
              <c:f>'Table S5'!$AB$144:$AB$146</c:f>
              <c:numCache>
                <c:formatCode>0.00</c:formatCode>
                <c:ptCount val="3"/>
                <c:pt idx="0">
                  <c:v>2.1108664996347888</c:v>
                </c:pt>
                <c:pt idx="1">
                  <c:v>1.086099413642386</c:v>
                </c:pt>
                <c:pt idx="2">
                  <c:v>0.39804760747337958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4A-4577-AB48-534C923B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759608"/>
        <c:axId val="2094414168"/>
      </c:scatterChart>
      <c:valAx>
        <c:axId val="2093759608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4414168"/>
        <c:crosses val="autoZero"/>
        <c:crossBetween val="midCat"/>
      </c:valAx>
      <c:valAx>
        <c:axId val="2094414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759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CU1161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CU1161 main &amp; sub</c:v>
          </c:tx>
          <c:spPr>
            <a:ln w="28575">
              <a:noFill/>
            </a:ln>
          </c:spPr>
          <c:xVal>
            <c:numRef>
              <c:f>'Table S5'!$AA$155:$AA$166</c:f>
              <c:numCache>
                <c:formatCode>0.00</c:formatCode>
                <c:ptCount val="12"/>
                <c:pt idx="0">
                  <c:v>61.111669117944814</c:v>
                </c:pt>
                <c:pt idx="1">
                  <c:v>60.089237261603479</c:v>
                </c:pt>
                <c:pt idx="2">
                  <c:v>60.274169520083163</c:v>
                </c:pt>
                <c:pt idx="3">
                  <c:v>60.127699418185834</c:v>
                </c:pt>
                <c:pt idx="4">
                  <c:v>58.712810561742593</c:v>
                </c:pt>
                <c:pt idx="5">
                  <c:v>58.241641383363394</c:v>
                </c:pt>
                <c:pt idx="6">
                  <c:v>58.596725594782626</c:v>
                </c:pt>
                <c:pt idx="7">
                  <c:v>59.726684630415463</c:v>
                </c:pt>
                <c:pt idx="8">
                  <c:v>60.167087983549052</c:v>
                </c:pt>
                <c:pt idx="9">
                  <c:v>62.422631818189181</c:v>
                </c:pt>
                <c:pt idx="10">
                  <c:v>62.6208331840025</c:v>
                </c:pt>
                <c:pt idx="11">
                  <c:v>62.012152367569392</c:v>
                </c:pt>
              </c:numCache>
            </c:numRef>
          </c:xVal>
          <c:yVal>
            <c:numRef>
              <c:f>'Table S5'!$AB$155:$AB$166</c:f>
              <c:numCache>
                <c:formatCode>0.00</c:formatCode>
                <c:ptCount val="12"/>
                <c:pt idx="0">
                  <c:v>1.0625282982348683</c:v>
                </c:pt>
                <c:pt idx="1">
                  <c:v>1.2239522290637703</c:v>
                </c:pt>
                <c:pt idx="2">
                  <c:v>1.1481212562072927</c:v>
                </c:pt>
                <c:pt idx="3">
                  <c:v>1.2267936171189884</c:v>
                </c:pt>
                <c:pt idx="4">
                  <c:v>1.1813176531700009</c:v>
                </c:pt>
                <c:pt idx="5">
                  <c:v>1.2539044478967827</c:v>
                </c:pt>
                <c:pt idx="6">
                  <c:v>1.2062381533283766</c:v>
                </c:pt>
                <c:pt idx="7">
                  <c:v>1.1196383596443462</c:v>
                </c:pt>
                <c:pt idx="8">
                  <c:v>1.186842205632791</c:v>
                </c:pt>
                <c:pt idx="9">
                  <c:v>1.1628522274144411</c:v>
                </c:pt>
                <c:pt idx="10">
                  <c:v>1.0812905817370975</c:v>
                </c:pt>
                <c:pt idx="11">
                  <c:v>1.118060895057384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E-4AD7-8957-E34B48390549}"/>
            </c:ext>
          </c:extLst>
        </c:ser>
        <c:ser>
          <c:idx val="1"/>
          <c:order val="1"/>
          <c:tx>
            <c:v>CU1161 outliers</c:v>
          </c:tx>
          <c:spPr>
            <a:ln w="28575">
              <a:noFill/>
            </a:ln>
          </c:spPr>
          <c:xVal>
            <c:numRef>
              <c:f>'Table S5'!$AA$173:$AA$185</c:f>
              <c:numCache>
                <c:formatCode>0.00</c:formatCode>
                <c:ptCount val="13"/>
                <c:pt idx="0">
                  <c:v>67.652791456531517</c:v>
                </c:pt>
                <c:pt idx="1">
                  <c:v>67.594217393287821</c:v>
                </c:pt>
                <c:pt idx="4">
                  <c:v>73.26682645080011</c:v>
                </c:pt>
                <c:pt idx="6">
                  <c:v>72.02131220463184</c:v>
                </c:pt>
                <c:pt idx="7">
                  <c:v>70.857088288917708</c:v>
                </c:pt>
                <c:pt idx="10">
                  <c:v>74.211263331909592</c:v>
                </c:pt>
              </c:numCache>
            </c:numRef>
          </c:xVal>
          <c:yVal>
            <c:numRef>
              <c:f>'Table S5'!$AB$173:$AB$185</c:f>
              <c:numCache>
                <c:formatCode>0.00</c:formatCode>
                <c:ptCount val="13"/>
                <c:pt idx="0">
                  <c:v>0.69385840984179159</c:v>
                </c:pt>
                <c:pt idx="1">
                  <c:v>0.71271459580725993</c:v>
                </c:pt>
                <c:pt idx="2">
                  <c:v>0.70328650282452576</c:v>
                </c:pt>
                <c:pt idx="4">
                  <c:v>0.83967016072640732</c:v>
                </c:pt>
                <c:pt idx="6">
                  <c:v>0.33039516937036689</c:v>
                </c:pt>
                <c:pt idx="7">
                  <c:v>0.36717302989020578</c:v>
                </c:pt>
                <c:pt idx="8">
                  <c:v>0.34878409963028634</c:v>
                </c:pt>
                <c:pt idx="10">
                  <c:v>0.88711893266606079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E-4AD7-8957-E34B48390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351720"/>
        <c:axId val="2094873288"/>
      </c:scatterChart>
      <c:valAx>
        <c:axId val="2139351720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094873288"/>
        <c:crosses val="autoZero"/>
        <c:crossBetween val="midCat"/>
      </c:valAx>
      <c:valAx>
        <c:axId val="2094873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39351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CU1162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CU1162 main</c:v>
          </c:tx>
          <c:spPr>
            <a:ln w="28575">
              <a:noFill/>
            </a:ln>
          </c:spPr>
          <c:xVal>
            <c:numRef>
              <c:f>'Table S5'!$AA$192:$AA$204</c:f>
              <c:numCache>
                <c:formatCode>0.00</c:formatCode>
                <c:ptCount val="13"/>
                <c:pt idx="0">
                  <c:v>74.589489086741466</c:v>
                </c:pt>
                <c:pt idx="1">
                  <c:v>74.440757160834764</c:v>
                </c:pt>
                <c:pt idx="2">
                  <c:v>74.038184227728593</c:v>
                </c:pt>
                <c:pt idx="3">
                  <c:v>74.307213348306249</c:v>
                </c:pt>
                <c:pt idx="4">
                  <c:v>74.737861561726476</c:v>
                </c:pt>
                <c:pt idx="5">
                  <c:v>74.495281323010758</c:v>
                </c:pt>
                <c:pt idx="6">
                  <c:v>74.637191458717936</c:v>
                </c:pt>
                <c:pt idx="7">
                  <c:v>74.644127230318745</c:v>
                </c:pt>
                <c:pt idx="8">
                  <c:v>73.908348607117219</c:v>
                </c:pt>
                <c:pt idx="9">
                  <c:v>74.350601470113702</c:v>
                </c:pt>
                <c:pt idx="10">
                  <c:v>74.657116126955813</c:v>
                </c:pt>
                <c:pt idx="11">
                  <c:v>74.842673156925201</c:v>
                </c:pt>
                <c:pt idx="12">
                  <c:v>75.035328050975139</c:v>
                </c:pt>
              </c:numCache>
            </c:numRef>
          </c:xVal>
          <c:yVal>
            <c:numRef>
              <c:f>'Table S5'!$AB$192:$AB$204</c:f>
              <c:numCache>
                <c:formatCode>0.00</c:formatCode>
                <c:ptCount val="13"/>
                <c:pt idx="0">
                  <c:v>0.36375948112594891</c:v>
                </c:pt>
                <c:pt idx="1">
                  <c:v>0.37714297928107637</c:v>
                </c:pt>
                <c:pt idx="2">
                  <c:v>0.29383434982649792</c:v>
                </c:pt>
                <c:pt idx="3">
                  <c:v>0.27801617906997117</c:v>
                </c:pt>
                <c:pt idx="4">
                  <c:v>0.306844550372319</c:v>
                </c:pt>
                <c:pt idx="5">
                  <c:v>0.33936450611865815</c:v>
                </c:pt>
                <c:pt idx="6">
                  <c:v>0.41313062022717562</c:v>
                </c:pt>
                <c:pt idx="7">
                  <c:v>0.42740957756066922</c:v>
                </c:pt>
                <c:pt idx="8">
                  <c:v>0.42442640197312836</c:v>
                </c:pt>
                <c:pt idx="9">
                  <c:v>0.36085897464030414</c:v>
                </c:pt>
                <c:pt idx="10">
                  <c:v>0.41766760706125816</c:v>
                </c:pt>
                <c:pt idx="11">
                  <c:v>0.33027029300091049</c:v>
                </c:pt>
                <c:pt idx="12">
                  <c:v>0.33239497674094592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DD-4488-8ECC-4D8B2FA1B770}"/>
            </c:ext>
          </c:extLst>
        </c:ser>
        <c:ser>
          <c:idx val="1"/>
          <c:order val="1"/>
          <c:tx>
            <c:v>CU1162 outliers</c:v>
          </c:tx>
          <c:spPr>
            <a:ln w="28575">
              <a:noFill/>
            </a:ln>
          </c:spPr>
          <c:xVal>
            <c:numRef>
              <c:f>'Table S5'!$AA$211:$AA$217</c:f>
              <c:numCache>
                <c:formatCode>0.00</c:formatCode>
                <c:ptCount val="7"/>
                <c:pt idx="0">
                  <c:v>77.365293361809805</c:v>
                </c:pt>
                <c:pt idx="1">
                  <c:v>77.794555442708159</c:v>
                </c:pt>
                <c:pt idx="2">
                  <c:v>77.579924402258982</c:v>
                </c:pt>
                <c:pt idx="4">
                  <c:v>75.793002267797178</c:v>
                </c:pt>
                <c:pt idx="5">
                  <c:v>73.944167224526453</c:v>
                </c:pt>
                <c:pt idx="6">
                  <c:v>79.988330858823147</c:v>
                </c:pt>
              </c:numCache>
            </c:numRef>
          </c:xVal>
          <c:yVal>
            <c:numRef>
              <c:f>'Table S5'!$AB$211:$AB$217</c:f>
              <c:numCache>
                <c:formatCode>0.00</c:formatCode>
                <c:ptCount val="7"/>
                <c:pt idx="0">
                  <c:v>0.48623572263438303</c:v>
                </c:pt>
                <c:pt idx="1">
                  <c:v>0.39243193687421851</c:v>
                </c:pt>
                <c:pt idx="2">
                  <c:v>0.4393338297543008</c:v>
                </c:pt>
                <c:pt idx="4">
                  <c:v>0.25818215927831462</c:v>
                </c:pt>
                <c:pt idx="5">
                  <c:v>0.39927713036390255</c:v>
                </c:pt>
                <c:pt idx="6">
                  <c:v>0.26230554548036583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DD-4488-8ECC-4D8B2FA1B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059368"/>
        <c:axId val="2139491560"/>
      </c:scatterChart>
      <c:valAx>
        <c:axId val="20930593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139491560"/>
        <c:crosses val="autoZero"/>
        <c:crossBetween val="midCat"/>
      </c:valAx>
      <c:valAx>
        <c:axId val="2139491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059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CU1150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954169048944"/>
          <c:y val="0.12870998161158001"/>
          <c:w val="0.71037729143555906"/>
          <c:h val="0.7482076996075820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'Table S5'!$AA$397:$AA$400</c:f>
              <c:numCache>
                <c:formatCode>0.00</c:formatCode>
                <c:ptCount val="4"/>
                <c:pt idx="0">
                  <c:v>76.502952753782623</c:v>
                </c:pt>
                <c:pt idx="1">
                  <c:v>76.343866109303477</c:v>
                </c:pt>
                <c:pt idx="2">
                  <c:v>76.613115850154927</c:v>
                </c:pt>
                <c:pt idx="3">
                  <c:v>74.958276923233484</c:v>
                </c:pt>
              </c:numCache>
            </c:numRef>
          </c:xVal>
          <c:yVal>
            <c:numRef>
              <c:f>'Table S5'!$AB$397:$AB$400</c:f>
              <c:numCache>
                <c:formatCode>0.00</c:formatCode>
                <c:ptCount val="4"/>
                <c:pt idx="0">
                  <c:v>0.40323633490294308</c:v>
                </c:pt>
                <c:pt idx="1">
                  <c:v>0.35278978882056056</c:v>
                </c:pt>
                <c:pt idx="2">
                  <c:v>0.41998978176651114</c:v>
                </c:pt>
                <c:pt idx="3">
                  <c:v>0.48277326444640656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25-4EFB-B641-937016A5CE30}"/>
            </c:ext>
          </c:extLst>
        </c:ser>
        <c:ser>
          <c:idx val="1"/>
          <c:order val="1"/>
          <c:spPr>
            <a:ln w="28575">
              <a:noFill/>
            </a:ln>
          </c:spPr>
          <c:xVal>
            <c:numRef>
              <c:f>'Table S5'!$AA$403:$AA$404</c:f>
              <c:numCache>
                <c:formatCode>0.00</c:formatCode>
                <c:ptCount val="2"/>
                <c:pt idx="0">
                  <c:v>73.925559491902689</c:v>
                </c:pt>
                <c:pt idx="1">
                  <c:v>75.810844807818867</c:v>
                </c:pt>
              </c:numCache>
            </c:numRef>
          </c:xVal>
          <c:yVal>
            <c:numRef>
              <c:f>'Table S5'!$AB$403:$AB$404</c:f>
              <c:numCache>
                <c:formatCode>0.00</c:formatCode>
                <c:ptCount val="2"/>
                <c:pt idx="0">
                  <c:v>0.45252754885369328</c:v>
                </c:pt>
                <c:pt idx="1">
                  <c:v>0.5826260655154385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25-4EFB-B641-937016A5CE30}"/>
            </c:ext>
          </c:extLst>
        </c:ser>
        <c:ser>
          <c:idx val="2"/>
          <c:order val="2"/>
          <c:spPr>
            <a:ln w="28575">
              <a:noFill/>
            </a:ln>
          </c:spPr>
          <c:xVal>
            <c:numRef>
              <c:f>'Table S5'!$AA$407:$AA$409</c:f>
              <c:numCache>
                <c:formatCode>0.00</c:formatCode>
                <c:ptCount val="3"/>
                <c:pt idx="0">
                  <c:v>77.587440405151568</c:v>
                </c:pt>
                <c:pt idx="1">
                  <c:v>78.28356285935763</c:v>
                </c:pt>
                <c:pt idx="2">
                  <c:v>78.041425450268136</c:v>
                </c:pt>
              </c:numCache>
            </c:numRef>
          </c:xVal>
          <c:yVal>
            <c:numRef>
              <c:f>'Table S5'!$AB$407:$AB$409</c:f>
              <c:numCache>
                <c:formatCode>0.00</c:formatCode>
                <c:ptCount val="3"/>
                <c:pt idx="0">
                  <c:v>4.6907094758667986E-2</c:v>
                </c:pt>
                <c:pt idx="1">
                  <c:v>9.5362363311980711E-2</c:v>
                </c:pt>
                <c:pt idx="2">
                  <c:v>9.5797833329450799E-2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25-4EFB-B641-937016A5CE30}"/>
            </c:ext>
          </c:extLst>
        </c:ser>
        <c:ser>
          <c:idx val="3"/>
          <c:order val="3"/>
          <c:spPr>
            <a:ln w="28575">
              <a:noFill/>
            </a:ln>
          </c:spPr>
          <c:xVal>
            <c:numRef>
              <c:f>'Table S5'!$AA$412:$AA$413</c:f>
              <c:numCache>
                <c:formatCode>0.00</c:formatCode>
                <c:ptCount val="2"/>
                <c:pt idx="0">
                  <c:v>78.30903609825414</c:v>
                </c:pt>
                <c:pt idx="1">
                  <c:v>78.040996895996201</c:v>
                </c:pt>
              </c:numCache>
            </c:numRef>
          </c:xVal>
          <c:yVal>
            <c:numRef>
              <c:f>'Table S5'!$AB$412:$AB$413</c:f>
              <c:numCache>
                <c:formatCode>0.00</c:formatCode>
                <c:ptCount val="2"/>
                <c:pt idx="0">
                  <c:v>0.3027126554924176</c:v>
                </c:pt>
                <c:pt idx="1">
                  <c:v>0.32065025862713659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25-4EFB-B641-937016A5CE30}"/>
            </c:ext>
          </c:extLst>
        </c:ser>
        <c:ser>
          <c:idx val="4"/>
          <c:order val="4"/>
          <c:spPr>
            <a:ln w="28575">
              <a:noFill/>
            </a:ln>
          </c:spPr>
          <c:xVal>
            <c:numRef>
              <c:f>'Table S5'!$AA$416:$AA$417</c:f>
              <c:numCache>
                <c:formatCode>0.00</c:formatCode>
                <c:ptCount val="2"/>
                <c:pt idx="0">
                  <c:v>77.293564273114683</c:v>
                </c:pt>
                <c:pt idx="1">
                  <c:v>76.998649969626982</c:v>
                </c:pt>
              </c:numCache>
            </c:numRef>
          </c:xVal>
          <c:yVal>
            <c:numRef>
              <c:f>'Table S5'!$AB$416:$AB$417</c:f>
              <c:numCache>
                <c:formatCode>0.00</c:formatCode>
                <c:ptCount val="2"/>
                <c:pt idx="0">
                  <c:v>0.42191705258592055</c:v>
                </c:pt>
                <c:pt idx="1">
                  <c:v>0.43896890691040119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25-4EFB-B641-937016A5CE30}"/>
            </c:ext>
          </c:extLst>
        </c:ser>
        <c:ser>
          <c:idx val="5"/>
          <c:order val="5"/>
          <c:spPr>
            <a:ln w="28575">
              <a:noFill/>
            </a:ln>
          </c:spPr>
          <c:xVal>
            <c:numRef>
              <c:f>'Table S5'!$AA$420:$AA$421</c:f>
              <c:numCache>
                <c:formatCode>0.00</c:formatCode>
                <c:ptCount val="2"/>
                <c:pt idx="0">
                  <c:v>77.935279525586026</c:v>
                </c:pt>
                <c:pt idx="1">
                  <c:v>77.785774112821201</c:v>
                </c:pt>
              </c:numCache>
            </c:numRef>
          </c:xVal>
          <c:yVal>
            <c:numRef>
              <c:f>'Table S5'!$AB$420:$AB$421</c:f>
              <c:numCache>
                <c:formatCode>0.00</c:formatCode>
                <c:ptCount val="2"/>
                <c:pt idx="0">
                  <c:v>0.16169706729876379</c:v>
                </c:pt>
                <c:pt idx="1">
                  <c:v>0.14231882043509711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25-4EFB-B641-937016A5CE30}"/>
            </c:ext>
          </c:extLst>
        </c:ser>
        <c:ser>
          <c:idx val="6"/>
          <c:order val="6"/>
          <c:spPr>
            <a:ln w="28575">
              <a:noFill/>
            </a:ln>
          </c:spPr>
          <c:xVal>
            <c:numRef>
              <c:f>'Table S5'!$AA$424:$AA$433</c:f>
              <c:numCache>
                <c:formatCode>0.00</c:formatCode>
                <c:ptCount val="10"/>
                <c:pt idx="0">
                  <c:v>74.99318273971825</c:v>
                </c:pt>
                <c:pt idx="2">
                  <c:v>77.641732034197233</c:v>
                </c:pt>
                <c:pt idx="4">
                  <c:v>53.799699876307209</c:v>
                </c:pt>
                <c:pt idx="5">
                  <c:v>76.157026015642401</c:v>
                </c:pt>
                <c:pt idx="7">
                  <c:v>69.534003037676754</c:v>
                </c:pt>
                <c:pt idx="8">
                  <c:v>60.585152706335641</c:v>
                </c:pt>
                <c:pt idx="9">
                  <c:v>59.950671933397324</c:v>
                </c:pt>
              </c:numCache>
            </c:numRef>
          </c:xVal>
          <c:yVal>
            <c:numRef>
              <c:f>'Table S5'!$AB$424:$AB$433</c:f>
              <c:numCache>
                <c:formatCode>0.00</c:formatCode>
                <c:ptCount val="10"/>
                <c:pt idx="0">
                  <c:v>0.4762089924624186</c:v>
                </c:pt>
                <c:pt idx="2">
                  <c:v>0.15371114669786981</c:v>
                </c:pt>
                <c:pt idx="4">
                  <c:v>0.92272132316373578</c:v>
                </c:pt>
                <c:pt idx="5">
                  <c:v>0.43569901535004346</c:v>
                </c:pt>
                <c:pt idx="7">
                  <c:v>0.43505322205716473</c:v>
                </c:pt>
                <c:pt idx="8">
                  <c:v>1.361700956980413</c:v>
                </c:pt>
                <c:pt idx="9">
                  <c:v>0.96797342509377882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25-4EFB-B641-937016A5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607720"/>
        <c:axId val="2093610712"/>
      </c:scatterChart>
      <c:valAx>
        <c:axId val="2093607720"/>
        <c:scaling>
          <c:orientation val="minMax"/>
          <c:max val="85"/>
          <c:min val="50"/>
        </c:scaling>
        <c:delete val="0"/>
        <c:axPos val="b"/>
        <c:numFmt formatCode="0.00" sourceLinked="1"/>
        <c:majorTickMark val="out"/>
        <c:minorTickMark val="none"/>
        <c:tickLblPos val="nextTo"/>
        <c:crossAx val="2093610712"/>
        <c:crosses val="autoZero"/>
        <c:crossBetween val="midCat"/>
      </c:valAx>
      <c:valAx>
        <c:axId val="2093610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3607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465417574447498"/>
          <c:y val="0.332679192031406"/>
          <c:w val="9.5942562459570696E-2"/>
          <c:h val="0.477623124247431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CU1278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085739282589702E-2"/>
          <c:y val="0.19457830776933199"/>
          <c:w val="0.84466557305336898"/>
          <c:h val="0.68957589549861398"/>
        </c:manualLayout>
      </c:layout>
      <c:scatterChart>
        <c:scatterStyle val="lineMarker"/>
        <c:varyColors val="0"/>
        <c:ser>
          <c:idx val="0"/>
          <c:order val="0"/>
          <c:tx>
            <c:v>CU1278 main</c:v>
          </c:tx>
          <c:spPr>
            <a:ln w="28575">
              <a:noFill/>
            </a:ln>
          </c:spPr>
          <c:xVal>
            <c:numRef>
              <c:f>'Table S5'!$AA$327:$AA$339</c:f>
              <c:numCache>
                <c:formatCode>0.00</c:formatCode>
                <c:ptCount val="13"/>
                <c:pt idx="0">
                  <c:v>60.142609755180878</c:v>
                </c:pt>
                <c:pt idx="1">
                  <c:v>58.974084442896832</c:v>
                </c:pt>
                <c:pt idx="2">
                  <c:v>59.319378996208272</c:v>
                </c:pt>
                <c:pt idx="3">
                  <c:v>61.419541072407689</c:v>
                </c:pt>
                <c:pt idx="4">
                  <c:v>61.205053630130237</c:v>
                </c:pt>
                <c:pt idx="5">
                  <c:v>60.476468186953603</c:v>
                </c:pt>
                <c:pt idx="6">
                  <c:v>59.912814678780279</c:v>
                </c:pt>
                <c:pt idx="7">
                  <c:v>60.485781735283481</c:v>
                </c:pt>
                <c:pt idx="8">
                  <c:v>60.475906381779865</c:v>
                </c:pt>
                <c:pt idx="9">
                  <c:v>64.16150535989415</c:v>
                </c:pt>
                <c:pt idx="10">
                  <c:v>61.240633990901607</c:v>
                </c:pt>
                <c:pt idx="11">
                  <c:v>58.23169790895362</c:v>
                </c:pt>
                <c:pt idx="12">
                  <c:v>58.435537071655951</c:v>
                </c:pt>
              </c:numCache>
            </c:numRef>
          </c:xVal>
          <c:yVal>
            <c:numRef>
              <c:f>'Table S5'!$AB$327:$AB$339</c:f>
              <c:numCache>
                <c:formatCode>0.00</c:formatCode>
                <c:ptCount val="13"/>
                <c:pt idx="0">
                  <c:v>1.129522939510923</c:v>
                </c:pt>
                <c:pt idx="1">
                  <c:v>1.2038845888441496</c:v>
                </c:pt>
                <c:pt idx="2">
                  <c:v>1.1780245167514343</c:v>
                </c:pt>
                <c:pt idx="3">
                  <c:v>1.1594317408996102</c:v>
                </c:pt>
                <c:pt idx="4">
                  <c:v>1.1156824580641953</c:v>
                </c:pt>
                <c:pt idx="5">
                  <c:v>1.1600617974755454</c:v>
                </c:pt>
                <c:pt idx="6">
                  <c:v>1.1772367376681252</c:v>
                </c:pt>
                <c:pt idx="7">
                  <c:v>1.1841558725120529</c:v>
                </c:pt>
                <c:pt idx="8">
                  <c:v>1.1821465035532612</c:v>
                </c:pt>
                <c:pt idx="9">
                  <c:v>1.0101832225025833</c:v>
                </c:pt>
                <c:pt idx="10">
                  <c:v>1.106400977620005</c:v>
                </c:pt>
                <c:pt idx="11">
                  <c:v>1.2314616817997859</c:v>
                </c:pt>
                <c:pt idx="12">
                  <c:v>1.253295343999794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66-4C48-A95B-5171A6D5F58A}"/>
            </c:ext>
          </c:extLst>
        </c:ser>
        <c:ser>
          <c:idx val="1"/>
          <c:order val="1"/>
          <c:tx>
            <c:v>CU1278 outliers</c:v>
          </c:tx>
          <c:spPr>
            <a:ln w="28575">
              <a:noFill/>
            </a:ln>
          </c:spPr>
          <c:xVal>
            <c:numRef>
              <c:f>'Table S5'!$AA$346:$AA$358</c:f>
              <c:numCache>
                <c:formatCode>0.00</c:formatCode>
                <c:ptCount val="13"/>
                <c:pt idx="0">
                  <c:v>70.183142727954205</c:v>
                </c:pt>
                <c:pt idx="2">
                  <c:v>76.530498141790915</c:v>
                </c:pt>
                <c:pt idx="3">
                  <c:v>76.754854132138362</c:v>
                </c:pt>
                <c:pt idx="6">
                  <c:v>60.210488108632134</c:v>
                </c:pt>
                <c:pt idx="7">
                  <c:v>59.605885903137626</c:v>
                </c:pt>
                <c:pt idx="10">
                  <c:v>59.348838053727157</c:v>
                </c:pt>
                <c:pt idx="11">
                  <c:v>77.063486601793159</c:v>
                </c:pt>
                <c:pt idx="12">
                  <c:v>60.120419985534447</c:v>
                </c:pt>
              </c:numCache>
            </c:numRef>
          </c:xVal>
          <c:yVal>
            <c:numRef>
              <c:f>'Table S5'!$AB$346:$AB$358</c:f>
              <c:numCache>
                <c:formatCode>0.00</c:formatCode>
                <c:ptCount val="13"/>
                <c:pt idx="0">
                  <c:v>0.66923078126796043</c:v>
                </c:pt>
                <c:pt idx="2">
                  <c:v>0.23624507748047943</c:v>
                </c:pt>
                <c:pt idx="3">
                  <c:v>0.21959529512649428</c:v>
                </c:pt>
                <c:pt idx="4">
                  <c:v>0.22792018630348687</c:v>
                </c:pt>
                <c:pt idx="6">
                  <c:v>1.5664374003519284</c:v>
                </c:pt>
                <c:pt idx="7">
                  <c:v>1.5787604709561938</c:v>
                </c:pt>
                <c:pt idx="8">
                  <c:v>1.5725989356540611</c:v>
                </c:pt>
                <c:pt idx="10">
                  <c:v>1.0601491952368096</c:v>
                </c:pt>
                <c:pt idx="11">
                  <c:v>0.24741959923434037</c:v>
                </c:pt>
                <c:pt idx="12">
                  <c:v>1.1302998469311325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66-4C48-A95B-5171A6D5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446664"/>
        <c:axId val="2139816888"/>
      </c:scatterChart>
      <c:valAx>
        <c:axId val="2094446664"/>
        <c:scaling>
          <c:orientation val="minMax"/>
          <c:min val="55"/>
        </c:scaling>
        <c:delete val="0"/>
        <c:axPos val="b"/>
        <c:numFmt formatCode="0.00" sourceLinked="1"/>
        <c:majorTickMark val="out"/>
        <c:minorTickMark val="none"/>
        <c:tickLblPos val="nextTo"/>
        <c:crossAx val="2139816888"/>
        <c:crosses val="autoZero"/>
        <c:crossBetween val="midCat"/>
      </c:valAx>
      <c:valAx>
        <c:axId val="2139816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94446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580263896218596"/>
          <c:y val="2.4490464703472901E-3"/>
          <c:w val="0.23926401744499601"/>
          <c:h val="0.18626176878104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" l="0.70000000000000095" r="0.70000000000000095" t="0.750000000000001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650875</xdr:colOff>
      <xdr:row>365</xdr:row>
      <xdr:rowOff>21166</xdr:rowOff>
    </xdr:from>
    <xdr:to>
      <xdr:col>37</xdr:col>
      <xdr:colOff>465667</xdr:colOff>
      <xdr:row>384</xdr:row>
      <xdr:rowOff>84667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254000</xdr:colOff>
      <xdr:row>439</xdr:row>
      <xdr:rowOff>174625</xdr:rowOff>
    </xdr:from>
    <xdr:to>
      <xdr:col>36</xdr:col>
      <xdr:colOff>423333</xdr:colOff>
      <xdr:row>456</xdr:row>
      <xdr:rowOff>15875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158750</xdr:colOff>
      <xdr:row>265</xdr:row>
      <xdr:rowOff>0</xdr:rowOff>
    </xdr:from>
    <xdr:to>
      <xdr:col>36</xdr:col>
      <xdr:colOff>406400</xdr:colOff>
      <xdr:row>280</xdr:row>
      <xdr:rowOff>15875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158750</xdr:colOff>
      <xdr:row>289</xdr:row>
      <xdr:rowOff>186266</xdr:rowOff>
    </xdr:from>
    <xdr:to>
      <xdr:col>37</xdr:col>
      <xdr:colOff>169334</xdr:colOff>
      <xdr:row>313</xdr:row>
      <xdr:rowOff>16933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549275</xdr:colOff>
      <xdr:row>117</xdr:row>
      <xdr:rowOff>180975</xdr:rowOff>
    </xdr:from>
    <xdr:to>
      <xdr:col>37</xdr:col>
      <xdr:colOff>457200</xdr:colOff>
      <xdr:row>140</xdr:row>
      <xdr:rowOff>84667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254000</xdr:colOff>
      <xdr:row>152</xdr:row>
      <xdr:rowOff>158750</xdr:rowOff>
    </xdr:from>
    <xdr:to>
      <xdr:col>37</xdr:col>
      <xdr:colOff>177800</xdr:colOff>
      <xdr:row>169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269875</xdr:colOff>
      <xdr:row>190</xdr:row>
      <xdr:rowOff>111125</xdr:rowOff>
    </xdr:from>
    <xdr:to>
      <xdr:col>37</xdr:col>
      <xdr:colOff>177800</xdr:colOff>
      <xdr:row>210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677332</xdr:colOff>
      <xdr:row>392</xdr:row>
      <xdr:rowOff>317500</xdr:rowOff>
    </xdr:from>
    <xdr:to>
      <xdr:col>38</xdr:col>
      <xdr:colOff>338667</xdr:colOff>
      <xdr:row>412</xdr:row>
      <xdr:rowOff>169333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645584</xdr:colOff>
      <xdr:row>325</xdr:row>
      <xdr:rowOff>95251</xdr:rowOff>
    </xdr:from>
    <xdr:to>
      <xdr:col>37</xdr:col>
      <xdr:colOff>529167</xdr:colOff>
      <xdr:row>344</xdr:row>
      <xdr:rowOff>164042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215900</xdr:colOff>
      <xdr:row>15</xdr:row>
      <xdr:rowOff>88900</xdr:rowOff>
    </xdr:from>
    <xdr:to>
      <xdr:col>45</xdr:col>
      <xdr:colOff>25400</xdr:colOff>
      <xdr:row>51</xdr:row>
      <xdr:rowOff>139700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419100</xdr:colOff>
      <xdr:row>234</xdr:row>
      <xdr:rowOff>139700</xdr:rowOff>
    </xdr:from>
    <xdr:to>
      <xdr:col>37</xdr:col>
      <xdr:colOff>139700</xdr:colOff>
      <xdr:row>255</xdr:row>
      <xdr:rowOff>12700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84666</xdr:colOff>
      <xdr:row>335</xdr:row>
      <xdr:rowOff>21166</xdr:rowOff>
    </xdr:from>
    <xdr:to>
      <xdr:col>46</xdr:col>
      <xdr:colOff>685799</xdr:colOff>
      <xdr:row>359</xdr:row>
      <xdr:rowOff>89959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21167</xdr:colOff>
      <xdr:row>368</xdr:row>
      <xdr:rowOff>42334</xdr:rowOff>
    </xdr:from>
    <xdr:to>
      <xdr:col>46</xdr:col>
      <xdr:colOff>606425</xdr:colOff>
      <xdr:row>390</xdr:row>
      <xdr:rowOff>142876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508001</xdr:colOff>
      <xdr:row>400</xdr:row>
      <xdr:rowOff>50800</xdr:rowOff>
    </xdr:from>
    <xdr:to>
      <xdr:col>46</xdr:col>
      <xdr:colOff>1206500</xdr:colOff>
      <xdr:row>430</xdr:row>
      <xdr:rowOff>173566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442</xdr:row>
      <xdr:rowOff>0</xdr:rowOff>
    </xdr:from>
    <xdr:to>
      <xdr:col>45</xdr:col>
      <xdr:colOff>247650</xdr:colOff>
      <xdr:row>458</xdr:row>
      <xdr:rowOff>152400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304800</xdr:colOff>
      <xdr:row>413</xdr:row>
      <xdr:rowOff>67733</xdr:rowOff>
    </xdr:from>
    <xdr:to>
      <xdr:col>38</xdr:col>
      <xdr:colOff>25400</xdr:colOff>
      <xdr:row>435</xdr:row>
      <xdr:rowOff>76201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303742</xdr:colOff>
      <xdr:row>471</xdr:row>
      <xdr:rowOff>128059</xdr:rowOff>
    </xdr:from>
    <xdr:to>
      <xdr:col>41</xdr:col>
      <xdr:colOff>127000</xdr:colOff>
      <xdr:row>499</xdr:row>
      <xdr:rowOff>101600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706</xdr:row>
      <xdr:rowOff>0</xdr:rowOff>
    </xdr:from>
    <xdr:to>
      <xdr:col>45</xdr:col>
      <xdr:colOff>486834</xdr:colOff>
      <xdr:row>740</xdr:row>
      <xdr:rowOff>101600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135467</xdr:colOff>
      <xdr:row>529</xdr:row>
      <xdr:rowOff>101600</xdr:rowOff>
    </xdr:from>
    <xdr:to>
      <xdr:col>38</xdr:col>
      <xdr:colOff>43391</xdr:colOff>
      <xdr:row>548</xdr:row>
      <xdr:rowOff>66676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29</xdr:col>
      <xdr:colOff>118533</xdr:colOff>
      <xdr:row>599</xdr:row>
      <xdr:rowOff>33866</xdr:rowOff>
    </xdr:from>
    <xdr:to>
      <xdr:col>37</xdr:col>
      <xdr:colOff>366184</xdr:colOff>
      <xdr:row>616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440265</xdr:colOff>
      <xdr:row>625</xdr:row>
      <xdr:rowOff>16934</xdr:rowOff>
    </xdr:from>
    <xdr:to>
      <xdr:col>40</xdr:col>
      <xdr:colOff>33866</xdr:colOff>
      <xdr:row>658</xdr:row>
      <xdr:rowOff>118534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304800</xdr:colOff>
      <xdr:row>154</xdr:row>
      <xdr:rowOff>101600</xdr:rowOff>
    </xdr:from>
    <xdr:to>
      <xdr:col>46</xdr:col>
      <xdr:colOff>931334</xdr:colOff>
      <xdr:row>180</xdr:row>
      <xdr:rowOff>16933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0.10109</cdr:x>
      <cdr:y>0.03633</cdr:y>
    </cdr:from>
    <cdr:to>
      <cdr:x>0.96927</cdr:x>
      <cdr:y>0.76345</cdr:y>
    </cdr:to>
    <cdr:sp macro="" textlink="">
      <cdr:nvSpPr>
        <cdr:cNvPr id="7" name="Freeform 6"/>
        <cdr:cNvSpPr/>
      </cdr:nvSpPr>
      <cdr:spPr>
        <a:xfrm xmlns:a="http://schemas.openxmlformats.org/drawingml/2006/main">
          <a:off x="876300" y="228602"/>
          <a:ext cx="7526024" cy="4575264"/>
        </a:xfrm>
        <a:custGeom xmlns:a="http://schemas.openxmlformats.org/drawingml/2006/main">
          <a:avLst/>
          <a:gdLst>
            <a:gd name="connsiteX0" fmla="*/ 297016 w 6166704"/>
            <a:gd name="connsiteY0" fmla="*/ 115615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128" fmla="*/ 297016 w 6166704"/>
            <a:gd name="connsiteY128" fmla="*/ 115615 h 4542361"/>
            <a:gd name="connsiteX0" fmla="*/ 348225 w 6166704"/>
            <a:gd name="connsiteY0" fmla="*/ 13609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0" fmla="*/ 419919 w 6166704"/>
            <a:gd name="connsiteY0" fmla="*/ 125857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0" fmla="*/ 491613 w 6166704"/>
            <a:gd name="connsiteY0" fmla="*/ 8488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899354 w 6166704"/>
            <a:gd name="connsiteY73" fmla="*/ 4488922 h 4542361"/>
            <a:gd name="connsiteX74" fmla="*/ 5940322 w 6166704"/>
            <a:gd name="connsiteY74" fmla="*/ 4499163 h 4542361"/>
            <a:gd name="connsiteX75" fmla="*/ 6145161 w 6166704"/>
            <a:gd name="connsiteY75" fmla="*/ 4437712 h 4542361"/>
            <a:gd name="connsiteX76" fmla="*/ 6155403 w 6166704"/>
            <a:gd name="connsiteY76" fmla="*/ 4406986 h 4542361"/>
            <a:gd name="connsiteX77" fmla="*/ 6145161 w 6166704"/>
            <a:gd name="connsiteY77" fmla="*/ 4089486 h 4542361"/>
            <a:gd name="connsiteX78" fmla="*/ 6124677 w 6166704"/>
            <a:gd name="connsiteY78" fmla="*/ 4038276 h 4542361"/>
            <a:gd name="connsiteX79" fmla="*/ 6114435 w 6166704"/>
            <a:gd name="connsiteY79" fmla="*/ 3925615 h 4542361"/>
            <a:gd name="connsiteX80" fmla="*/ 6083709 w 6166704"/>
            <a:gd name="connsiteY80" fmla="*/ 3843680 h 4542361"/>
            <a:gd name="connsiteX81" fmla="*/ 6073467 w 6166704"/>
            <a:gd name="connsiteY81" fmla="*/ 3792470 h 4542361"/>
            <a:gd name="connsiteX82" fmla="*/ 6042742 w 6166704"/>
            <a:gd name="connsiteY82" fmla="*/ 3720776 h 4542361"/>
            <a:gd name="connsiteX83" fmla="*/ 6022258 w 6166704"/>
            <a:gd name="connsiteY83" fmla="*/ 3628599 h 4542361"/>
            <a:gd name="connsiteX84" fmla="*/ 5981290 w 6166704"/>
            <a:gd name="connsiteY84" fmla="*/ 3546663 h 4542361"/>
            <a:gd name="connsiteX85" fmla="*/ 5971048 w 6166704"/>
            <a:gd name="connsiteY85" fmla="*/ 3515938 h 4542361"/>
            <a:gd name="connsiteX86" fmla="*/ 5940322 w 6166704"/>
            <a:gd name="connsiteY86" fmla="*/ 3474970 h 4542361"/>
            <a:gd name="connsiteX87" fmla="*/ 5858387 w 6166704"/>
            <a:gd name="connsiteY87" fmla="*/ 3300857 h 4542361"/>
            <a:gd name="connsiteX88" fmla="*/ 5817419 w 6166704"/>
            <a:gd name="connsiteY88" fmla="*/ 3249647 h 4542361"/>
            <a:gd name="connsiteX89" fmla="*/ 5786693 w 6166704"/>
            <a:gd name="connsiteY89" fmla="*/ 3198438 h 4542361"/>
            <a:gd name="connsiteX90" fmla="*/ 5755967 w 6166704"/>
            <a:gd name="connsiteY90" fmla="*/ 3167712 h 4542361"/>
            <a:gd name="connsiteX91" fmla="*/ 5725242 w 6166704"/>
            <a:gd name="connsiteY91" fmla="*/ 3116502 h 4542361"/>
            <a:gd name="connsiteX92" fmla="*/ 5663790 w 6166704"/>
            <a:gd name="connsiteY92" fmla="*/ 3034567 h 4542361"/>
            <a:gd name="connsiteX93" fmla="*/ 5643306 w 6166704"/>
            <a:gd name="connsiteY93" fmla="*/ 2993599 h 4542361"/>
            <a:gd name="connsiteX94" fmla="*/ 5602338 w 6166704"/>
            <a:gd name="connsiteY94" fmla="*/ 2891180 h 4542361"/>
            <a:gd name="connsiteX95" fmla="*/ 5458951 w 6166704"/>
            <a:gd name="connsiteY95" fmla="*/ 2645373 h 4542361"/>
            <a:gd name="connsiteX96" fmla="*/ 5325806 w 6166704"/>
            <a:gd name="connsiteY96" fmla="*/ 2450776 h 4542361"/>
            <a:gd name="connsiteX97" fmla="*/ 5284838 w 6166704"/>
            <a:gd name="connsiteY97" fmla="*/ 2399567 h 4542361"/>
            <a:gd name="connsiteX98" fmla="*/ 5243871 w 6166704"/>
            <a:gd name="connsiteY98" fmla="*/ 2338115 h 4542361"/>
            <a:gd name="connsiteX99" fmla="*/ 5202903 w 6166704"/>
            <a:gd name="connsiteY99" fmla="*/ 2297147 h 4542361"/>
            <a:gd name="connsiteX100" fmla="*/ 5182419 w 6166704"/>
            <a:gd name="connsiteY100" fmla="*/ 2256180 h 4542361"/>
            <a:gd name="connsiteX101" fmla="*/ 5141451 w 6166704"/>
            <a:gd name="connsiteY101" fmla="*/ 2215212 h 4542361"/>
            <a:gd name="connsiteX102" fmla="*/ 5090242 w 6166704"/>
            <a:gd name="connsiteY102" fmla="*/ 2143518 h 4542361"/>
            <a:gd name="connsiteX103" fmla="*/ 4823951 w 6166704"/>
            <a:gd name="connsiteY103" fmla="*/ 1815776 h 4542361"/>
            <a:gd name="connsiteX104" fmla="*/ 4485967 w 6166704"/>
            <a:gd name="connsiteY104" fmla="*/ 1416341 h 4542361"/>
            <a:gd name="connsiteX105" fmla="*/ 4045564 w 6166704"/>
            <a:gd name="connsiteY105" fmla="*/ 1037389 h 4542361"/>
            <a:gd name="connsiteX106" fmla="*/ 3758790 w 6166704"/>
            <a:gd name="connsiteY106" fmla="*/ 842792 h 4542361"/>
            <a:gd name="connsiteX107" fmla="*/ 3656371 w 6166704"/>
            <a:gd name="connsiteY107" fmla="*/ 781341 h 4542361"/>
            <a:gd name="connsiteX108" fmla="*/ 3461774 w 6166704"/>
            <a:gd name="connsiteY108" fmla="*/ 648196 h 4542361"/>
            <a:gd name="connsiteX109" fmla="*/ 3410564 w 6166704"/>
            <a:gd name="connsiteY109" fmla="*/ 617470 h 4542361"/>
            <a:gd name="connsiteX110" fmla="*/ 3308145 w 6166704"/>
            <a:gd name="connsiteY110" fmla="*/ 474083 h 4542361"/>
            <a:gd name="connsiteX111" fmla="*/ 3195484 w 6166704"/>
            <a:gd name="connsiteY111" fmla="*/ 310212 h 4542361"/>
            <a:gd name="connsiteX112" fmla="*/ 3093064 w 6166704"/>
            <a:gd name="connsiteY112" fmla="*/ 218034 h 4542361"/>
            <a:gd name="connsiteX113" fmla="*/ 3062338 w 6166704"/>
            <a:gd name="connsiteY113" fmla="*/ 187309 h 4542361"/>
            <a:gd name="connsiteX114" fmla="*/ 3000887 w 6166704"/>
            <a:gd name="connsiteY114" fmla="*/ 156583 h 4542361"/>
            <a:gd name="connsiteX115" fmla="*/ 2970161 w 6166704"/>
            <a:gd name="connsiteY115" fmla="*/ 125857 h 4542361"/>
            <a:gd name="connsiteX116" fmla="*/ 2867742 w 6166704"/>
            <a:gd name="connsiteY116" fmla="*/ 84889 h 4542361"/>
            <a:gd name="connsiteX117" fmla="*/ 2837016 w 6166704"/>
            <a:gd name="connsiteY117" fmla="*/ 64405 h 4542361"/>
            <a:gd name="connsiteX118" fmla="*/ 2744838 w 6166704"/>
            <a:gd name="connsiteY118" fmla="*/ 43922 h 4542361"/>
            <a:gd name="connsiteX119" fmla="*/ 2703871 w 6166704"/>
            <a:gd name="connsiteY119" fmla="*/ 33680 h 4542361"/>
            <a:gd name="connsiteX120" fmla="*/ 2017661 w 6166704"/>
            <a:gd name="connsiteY120" fmla="*/ 23438 h 4542361"/>
            <a:gd name="connsiteX121" fmla="*/ 1792338 w 6166704"/>
            <a:gd name="connsiteY121" fmla="*/ 2954 h 4542361"/>
            <a:gd name="connsiteX122" fmla="*/ 1218790 w 6166704"/>
            <a:gd name="connsiteY122" fmla="*/ 23438 h 4542361"/>
            <a:gd name="connsiteX123" fmla="*/ 583790 w 6166704"/>
            <a:gd name="connsiteY123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899354 w 6166704"/>
            <a:gd name="connsiteY72" fmla="*/ 4488922 h 4542361"/>
            <a:gd name="connsiteX73" fmla="*/ 5940322 w 6166704"/>
            <a:gd name="connsiteY73" fmla="*/ 4499163 h 4542361"/>
            <a:gd name="connsiteX74" fmla="*/ 6145161 w 6166704"/>
            <a:gd name="connsiteY74" fmla="*/ 4437712 h 4542361"/>
            <a:gd name="connsiteX75" fmla="*/ 6155403 w 6166704"/>
            <a:gd name="connsiteY75" fmla="*/ 4406986 h 4542361"/>
            <a:gd name="connsiteX76" fmla="*/ 6145161 w 6166704"/>
            <a:gd name="connsiteY76" fmla="*/ 4089486 h 4542361"/>
            <a:gd name="connsiteX77" fmla="*/ 6124677 w 6166704"/>
            <a:gd name="connsiteY77" fmla="*/ 4038276 h 4542361"/>
            <a:gd name="connsiteX78" fmla="*/ 6114435 w 6166704"/>
            <a:gd name="connsiteY78" fmla="*/ 3925615 h 4542361"/>
            <a:gd name="connsiteX79" fmla="*/ 6083709 w 6166704"/>
            <a:gd name="connsiteY79" fmla="*/ 3843680 h 4542361"/>
            <a:gd name="connsiteX80" fmla="*/ 6073467 w 6166704"/>
            <a:gd name="connsiteY80" fmla="*/ 3792470 h 4542361"/>
            <a:gd name="connsiteX81" fmla="*/ 6042742 w 6166704"/>
            <a:gd name="connsiteY81" fmla="*/ 3720776 h 4542361"/>
            <a:gd name="connsiteX82" fmla="*/ 6022258 w 6166704"/>
            <a:gd name="connsiteY82" fmla="*/ 3628599 h 4542361"/>
            <a:gd name="connsiteX83" fmla="*/ 5981290 w 6166704"/>
            <a:gd name="connsiteY83" fmla="*/ 3546663 h 4542361"/>
            <a:gd name="connsiteX84" fmla="*/ 5971048 w 6166704"/>
            <a:gd name="connsiteY84" fmla="*/ 3515938 h 4542361"/>
            <a:gd name="connsiteX85" fmla="*/ 5940322 w 6166704"/>
            <a:gd name="connsiteY85" fmla="*/ 3474970 h 4542361"/>
            <a:gd name="connsiteX86" fmla="*/ 5858387 w 6166704"/>
            <a:gd name="connsiteY86" fmla="*/ 3300857 h 4542361"/>
            <a:gd name="connsiteX87" fmla="*/ 5817419 w 6166704"/>
            <a:gd name="connsiteY87" fmla="*/ 3249647 h 4542361"/>
            <a:gd name="connsiteX88" fmla="*/ 5786693 w 6166704"/>
            <a:gd name="connsiteY88" fmla="*/ 3198438 h 4542361"/>
            <a:gd name="connsiteX89" fmla="*/ 5755967 w 6166704"/>
            <a:gd name="connsiteY89" fmla="*/ 3167712 h 4542361"/>
            <a:gd name="connsiteX90" fmla="*/ 5725242 w 6166704"/>
            <a:gd name="connsiteY90" fmla="*/ 3116502 h 4542361"/>
            <a:gd name="connsiteX91" fmla="*/ 5663790 w 6166704"/>
            <a:gd name="connsiteY91" fmla="*/ 3034567 h 4542361"/>
            <a:gd name="connsiteX92" fmla="*/ 5643306 w 6166704"/>
            <a:gd name="connsiteY92" fmla="*/ 2993599 h 4542361"/>
            <a:gd name="connsiteX93" fmla="*/ 5602338 w 6166704"/>
            <a:gd name="connsiteY93" fmla="*/ 2891180 h 4542361"/>
            <a:gd name="connsiteX94" fmla="*/ 5458951 w 6166704"/>
            <a:gd name="connsiteY94" fmla="*/ 2645373 h 4542361"/>
            <a:gd name="connsiteX95" fmla="*/ 5325806 w 6166704"/>
            <a:gd name="connsiteY95" fmla="*/ 2450776 h 4542361"/>
            <a:gd name="connsiteX96" fmla="*/ 5284838 w 6166704"/>
            <a:gd name="connsiteY96" fmla="*/ 2399567 h 4542361"/>
            <a:gd name="connsiteX97" fmla="*/ 5243871 w 6166704"/>
            <a:gd name="connsiteY97" fmla="*/ 2338115 h 4542361"/>
            <a:gd name="connsiteX98" fmla="*/ 5202903 w 6166704"/>
            <a:gd name="connsiteY98" fmla="*/ 2297147 h 4542361"/>
            <a:gd name="connsiteX99" fmla="*/ 5182419 w 6166704"/>
            <a:gd name="connsiteY99" fmla="*/ 2256180 h 4542361"/>
            <a:gd name="connsiteX100" fmla="*/ 5141451 w 6166704"/>
            <a:gd name="connsiteY100" fmla="*/ 2215212 h 4542361"/>
            <a:gd name="connsiteX101" fmla="*/ 5090242 w 6166704"/>
            <a:gd name="connsiteY101" fmla="*/ 2143518 h 4542361"/>
            <a:gd name="connsiteX102" fmla="*/ 4823951 w 6166704"/>
            <a:gd name="connsiteY102" fmla="*/ 1815776 h 4542361"/>
            <a:gd name="connsiteX103" fmla="*/ 4485967 w 6166704"/>
            <a:gd name="connsiteY103" fmla="*/ 1416341 h 4542361"/>
            <a:gd name="connsiteX104" fmla="*/ 4045564 w 6166704"/>
            <a:gd name="connsiteY104" fmla="*/ 1037389 h 4542361"/>
            <a:gd name="connsiteX105" fmla="*/ 3758790 w 6166704"/>
            <a:gd name="connsiteY105" fmla="*/ 842792 h 4542361"/>
            <a:gd name="connsiteX106" fmla="*/ 3656371 w 6166704"/>
            <a:gd name="connsiteY106" fmla="*/ 781341 h 4542361"/>
            <a:gd name="connsiteX107" fmla="*/ 3461774 w 6166704"/>
            <a:gd name="connsiteY107" fmla="*/ 648196 h 4542361"/>
            <a:gd name="connsiteX108" fmla="*/ 3410564 w 6166704"/>
            <a:gd name="connsiteY108" fmla="*/ 617470 h 4542361"/>
            <a:gd name="connsiteX109" fmla="*/ 3308145 w 6166704"/>
            <a:gd name="connsiteY109" fmla="*/ 474083 h 4542361"/>
            <a:gd name="connsiteX110" fmla="*/ 3195484 w 6166704"/>
            <a:gd name="connsiteY110" fmla="*/ 310212 h 4542361"/>
            <a:gd name="connsiteX111" fmla="*/ 3093064 w 6166704"/>
            <a:gd name="connsiteY111" fmla="*/ 218034 h 4542361"/>
            <a:gd name="connsiteX112" fmla="*/ 3062338 w 6166704"/>
            <a:gd name="connsiteY112" fmla="*/ 187309 h 4542361"/>
            <a:gd name="connsiteX113" fmla="*/ 3000887 w 6166704"/>
            <a:gd name="connsiteY113" fmla="*/ 156583 h 4542361"/>
            <a:gd name="connsiteX114" fmla="*/ 2970161 w 6166704"/>
            <a:gd name="connsiteY114" fmla="*/ 125857 h 4542361"/>
            <a:gd name="connsiteX115" fmla="*/ 2867742 w 6166704"/>
            <a:gd name="connsiteY115" fmla="*/ 84889 h 4542361"/>
            <a:gd name="connsiteX116" fmla="*/ 2837016 w 6166704"/>
            <a:gd name="connsiteY116" fmla="*/ 64405 h 4542361"/>
            <a:gd name="connsiteX117" fmla="*/ 2744838 w 6166704"/>
            <a:gd name="connsiteY117" fmla="*/ 43922 h 4542361"/>
            <a:gd name="connsiteX118" fmla="*/ 2703871 w 6166704"/>
            <a:gd name="connsiteY118" fmla="*/ 33680 h 4542361"/>
            <a:gd name="connsiteX119" fmla="*/ 2017661 w 6166704"/>
            <a:gd name="connsiteY119" fmla="*/ 23438 h 4542361"/>
            <a:gd name="connsiteX120" fmla="*/ 1792338 w 6166704"/>
            <a:gd name="connsiteY120" fmla="*/ 2954 h 4542361"/>
            <a:gd name="connsiteX121" fmla="*/ 1218790 w 6166704"/>
            <a:gd name="connsiteY121" fmla="*/ 23438 h 4542361"/>
            <a:gd name="connsiteX122" fmla="*/ 583790 w 6166704"/>
            <a:gd name="connsiteY122" fmla="*/ 23438 h 4542361"/>
            <a:gd name="connsiteX0" fmla="*/ 583790 w 6155403"/>
            <a:gd name="connsiteY0" fmla="*/ 23438 h 4494043"/>
            <a:gd name="connsiteX1" fmla="*/ 297016 w 6155403"/>
            <a:gd name="connsiteY1" fmla="*/ 115615 h 4494043"/>
            <a:gd name="connsiteX2" fmla="*/ 133145 w 6155403"/>
            <a:gd name="connsiteY2" fmla="*/ 299970 h 4494043"/>
            <a:gd name="connsiteX3" fmla="*/ 61451 w 6155403"/>
            <a:gd name="connsiteY3" fmla="*/ 422873 h 4494043"/>
            <a:gd name="connsiteX4" fmla="*/ 0 w 6155403"/>
            <a:gd name="connsiteY4" fmla="*/ 556018 h 4494043"/>
            <a:gd name="connsiteX5" fmla="*/ 10242 w 6155403"/>
            <a:gd name="connsiteY5" fmla="*/ 750615 h 4494043"/>
            <a:gd name="connsiteX6" fmla="*/ 30725 w 6155403"/>
            <a:gd name="connsiteY6" fmla="*/ 781341 h 4494043"/>
            <a:gd name="connsiteX7" fmla="*/ 61451 w 6155403"/>
            <a:gd name="connsiteY7" fmla="*/ 832551 h 4494043"/>
            <a:gd name="connsiteX8" fmla="*/ 133145 w 6155403"/>
            <a:gd name="connsiteY8" fmla="*/ 904244 h 4494043"/>
            <a:gd name="connsiteX9" fmla="*/ 194596 w 6155403"/>
            <a:gd name="connsiteY9" fmla="*/ 986180 h 4494043"/>
            <a:gd name="connsiteX10" fmla="*/ 245806 w 6155403"/>
            <a:gd name="connsiteY10" fmla="*/ 1027147 h 4494043"/>
            <a:gd name="connsiteX11" fmla="*/ 286774 w 6155403"/>
            <a:gd name="connsiteY11" fmla="*/ 1068115 h 4494043"/>
            <a:gd name="connsiteX12" fmla="*/ 471129 w 6155403"/>
            <a:gd name="connsiteY12" fmla="*/ 1191018 h 4494043"/>
            <a:gd name="connsiteX13" fmla="*/ 604274 w 6155403"/>
            <a:gd name="connsiteY13" fmla="*/ 1283196 h 4494043"/>
            <a:gd name="connsiteX14" fmla="*/ 655484 w 6155403"/>
            <a:gd name="connsiteY14" fmla="*/ 1313922 h 4494043"/>
            <a:gd name="connsiteX15" fmla="*/ 757903 w 6155403"/>
            <a:gd name="connsiteY15" fmla="*/ 1365131 h 4494043"/>
            <a:gd name="connsiteX16" fmla="*/ 809113 w 6155403"/>
            <a:gd name="connsiteY16" fmla="*/ 1385615 h 4494043"/>
            <a:gd name="connsiteX17" fmla="*/ 839838 w 6155403"/>
            <a:gd name="connsiteY17" fmla="*/ 1395857 h 4494043"/>
            <a:gd name="connsiteX18" fmla="*/ 870564 w 6155403"/>
            <a:gd name="connsiteY18" fmla="*/ 1416341 h 4494043"/>
            <a:gd name="connsiteX19" fmla="*/ 972984 w 6155403"/>
            <a:gd name="connsiteY19" fmla="*/ 1467551 h 4494043"/>
            <a:gd name="connsiteX20" fmla="*/ 1075403 w 6155403"/>
            <a:gd name="connsiteY20" fmla="*/ 1488034 h 4494043"/>
            <a:gd name="connsiteX21" fmla="*/ 1126613 w 6155403"/>
            <a:gd name="connsiteY21" fmla="*/ 1498276 h 4494043"/>
            <a:gd name="connsiteX22" fmla="*/ 1249516 w 6155403"/>
            <a:gd name="connsiteY22" fmla="*/ 1549486 h 4494043"/>
            <a:gd name="connsiteX23" fmla="*/ 1454354 w 6155403"/>
            <a:gd name="connsiteY23" fmla="*/ 1703115 h 4494043"/>
            <a:gd name="connsiteX24" fmla="*/ 1515806 w 6155403"/>
            <a:gd name="connsiteY24" fmla="*/ 1764567 h 4494043"/>
            <a:gd name="connsiteX25" fmla="*/ 1587500 w 6155403"/>
            <a:gd name="connsiteY25" fmla="*/ 1815776 h 4494043"/>
            <a:gd name="connsiteX26" fmla="*/ 1751371 w 6155403"/>
            <a:gd name="connsiteY26" fmla="*/ 1907954 h 4494043"/>
            <a:gd name="connsiteX27" fmla="*/ 1792338 w 6155403"/>
            <a:gd name="connsiteY27" fmla="*/ 1959163 h 4494043"/>
            <a:gd name="connsiteX28" fmla="*/ 2181532 w 6155403"/>
            <a:gd name="connsiteY28" fmla="*/ 2204970 h 4494043"/>
            <a:gd name="connsiteX29" fmla="*/ 2263467 w 6155403"/>
            <a:gd name="connsiteY29" fmla="*/ 2266422 h 4494043"/>
            <a:gd name="connsiteX30" fmla="*/ 2376129 w 6155403"/>
            <a:gd name="connsiteY30" fmla="*/ 2327873 h 4494043"/>
            <a:gd name="connsiteX31" fmla="*/ 2437580 w 6155403"/>
            <a:gd name="connsiteY31" fmla="*/ 2389325 h 4494043"/>
            <a:gd name="connsiteX32" fmla="*/ 2488790 w 6155403"/>
            <a:gd name="connsiteY32" fmla="*/ 2430292 h 4494043"/>
            <a:gd name="connsiteX33" fmla="*/ 2580967 w 6155403"/>
            <a:gd name="connsiteY33" fmla="*/ 2542954 h 4494043"/>
            <a:gd name="connsiteX34" fmla="*/ 2621935 w 6155403"/>
            <a:gd name="connsiteY34" fmla="*/ 2614647 h 4494043"/>
            <a:gd name="connsiteX35" fmla="*/ 2714113 w 6155403"/>
            <a:gd name="connsiteY35" fmla="*/ 2717067 h 4494043"/>
            <a:gd name="connsiteX36" fmla="*/ 2714113 w 6155403"/>
            <a:gd name="connsiteY36" fmla="*/ 2717067 h 4494043"/>
            <a:gd name="connsiteX37" fmla="*/ 2744838 w 6155403"/>
            <a:gd name="connsiteY37" fmla="*/ 2758034 h 4494043"/>
            <a:gd name="connsiteX38" fmla="*/ 2785806 w 6155403"/>
            <a:gd name="connsiteY38" fmla="*/ 2799002 h 4494043"/>
            <a:gd name="connsiteX39" fmla="*/ 2806290 w 6155403"/>
            <a:gd name="connsiteY39" fmla="*/ 2839970 h 4494043"/>
            <a:gd name="connsiteX40" fmla="*/ 2877984 w 6155403"/>
            <a:gd name="connsiteY40" fmla="*/ 2942389 h 4494043"/>
            <a:gd name="connsiteX41" fmla="*/ 2939435 w 6155403"/>
            <a:gd name="connsiteY41" fmla="*/ 3034567 h 4494043"/>
            <a:gd name="connsiteX42" fmla="*/ 3031613 w 6155403"/>
            <a:gd name="connsiteY42" fmla="*/ 3116502 h 4494043"/>
            <a:gd name="connsiteX43" fmla="*/ 3103306 w 6155403"/>
            <a:gd name="connsiteY43" fmla="*/ 3177954 h 4494043"/>
            <a:gd name="connsiteX44" fmla="*/ 3134032 w 6155403"/>
            <a:gd name="connsiteY44" fmla="*/ 3198438 h 4494043"/>
            <a:gd name="connsiteX45" fmla="*/ 3175000 w 6155403"/>
            <a:gd name="connsiteY45" fmla="*/ 3239405 h 4494043"/>
            <a:gd name="connsiteX46" fmla="*/ 3277419 w 6155403"/>
            <a:gd name="connsiteY46" fmla="*/ 3321341 h 4494043"/>
            <a:gd name="connsiteX47" fmla="*/ 3359354 w 6155403"/>
            <a:gd name="connsiteY47" fmla="*/ 3382792 h 4494043"/>
            <a:gd name="connsiteX48" fmla="*/ 3492500 w 6155403"/>
            <a:gd name="connsiteY48" fmla="*/ 3515938 h 4494043"/>
            <a:gd name="connsiteX49" fmla="*/ 3564193 w 6155403"/>
            <a:gd name="connsiteY49" fmla="*/ 3536422 h 4494043"/>
            <a:gd name="connsiteX50" fmla="*/ 3810000 w 6155403"/>
            <a:gd name="connsiteY50" fmla="*/ 3679809 h 4494043"/>
            <a:gd name="connsiteX51" fmla="*/ 3912419 w 6155403"/>
            <a:gd name="connsiteY51" fmla="*/ 3731018 h 4494043"/>
            <a:gd name="connsiteX52" fmla="*/ 3994354 w 6155403"/>
            <a:gd name="connsiteY52" fmla="*/ 3782228 h 4494043"/>
            <a:gd name="connsiteX53" fmla="*/ 4076290 w 6155403"/>
            <a:gd name="connsiteY53" fmla="*/ 3812954 h 4494043"/>
            <a:gd name="connsiteX54" fmla="*/ 4137742 w 6155403"/>
            <a:gd name="connsiteY54" fmla="*/ 3843680 h 4494043"/>
            <a:gd name="connsiteX55" fmla="*/ 4209435 w 6155403"/>
            <a:gd name="connsiteY55" fmla="*/ 3874405 h 4494043"/>
            <a:gd name="connsiteX56" fmla="*/ 4311854 w 6155403"/>
            <a:gd name="connsiteY56" fmla="*/ 3925615 h 4494043"/>
            <a:gd name="connsiteX57" fmla="*/ 4373306 w 6155403"/>
            <a:gd name="connsiteY57" fmla="*/ 3946099 h 4494043"/>
            <a:gd name="connsiteX58" fmla="*/ 4445000 w 6155403"/>
            <a:gd name="connsiteY58" fmla="*/ 3976825 h 4494043"/>
            <a:gd name="connsiteX59" fmla="*/ 4506451 w 6155403"/>
            <a:gd name="connsiteY59" fmla="*/ 3997309 h 4494043"/>
            <a:gd name="connsiteX60" fmla="*/ 4629354 w 6155403"/>
            <a:gd name="connsiteY60" fmla="*/ 4069002 h 4494043"/>
            <a:gd name="connsiteX61" fmla="*/ 4731774 w 6155403"/>
            <a:gd name="connsiteY61" fmla="*/ 4140696 h 4494043"/>
            <a:gd name="connsiteX62" fmla="*/ 4772742 w 6155403"/>
            <a:gd name="connsiteY62" fmla="*/ 4150938 h 4494043"/>
            <a:gd name="connsiteX63" fmla="*/ 4905887 w 6155403"/>
            <a:gd name="connsiteY63" fmla="*/ 4191905 h 4494043"/>
            <a:gd name="connsiteX64" fmla="*/ 4967338 w 6155403"/>
            <a:gd name="connsiteY64" fmla="*/ 4212389 h 4494043"/>
            <a:gd name="connsiteX65" fmla="*/ 5028790 w 6155403"/>
            <a:gd name="connsiteY65" fmla="*/ 4222631 h 4494043"/>
            <a:gd name="connsiteX66" fmla="*/ 5069758 w 6155403"/>
            <a:gd name="connsiteY66" fmla="*/ 4243115 h 4494043"/>
            <a:gd name="connsiteX67" fmla="*/ 5141451 w 6155403"/>
            <a:gd name="connsiteY67" fmla="*/ 4253357 h 4494043"/>
            <a:gd name="connsiteX68" fmla="*/ 5336048 w 6155403"/>
            <a:gd name="connsiteY68" fmla="*/ 4304567 h 4494043"/>
            <a:gd name="connsiteX69" fmla="*/ 5417984 w 6155403"/>
            <a:gd name="connsiteY69" fmla="*/ 4335292 h 4494043"/>
            <a:gd name="connsiteX70" fmla="*/ 5530645 w 6155403"/>
            <a:gd name="connsiteY70" fmla="*/ 4366018 h 4494043"/>
            <a:gd name="connsiteX71" fmla="*/ 5622822 w 6155403"/>
            <a:gd name="connsiteY71" fmla="*/ 4406986 h 4494043"/>
            <a:gd name="connsiteX72" fmla="*/ 5899354 w 6155403"/>
            <a:gd name="connsiteY72" fmla="*/ 4488922 h 4494043"/>
            <a:gd name="connsiteX73" fmla="*/ 6145161 w 6155403"/>
            <a:gd name="connsiteY73" fmla="*/ 4437712 h 4494043"/>
            <a:gd name="connsiteX74" fmla="*/ 6155403 w 6155403"/>
            <a:gd name="connsiteY74" fmla="*/ 4406986 h 4494043"/>
            <a:gd name="connsiteX75" fmla="*/ 6145161 w 6155403"/>
            <a:gd name="connsiteY75" fmla="*/ 4089486 h 4494043"/>
            <a:gd name="connsiteX76" fmla="*/ 6124677 w 6155403"/>
            <a:gd name="connsiteY76" fmla="*/ 4038276 h 4494043"/>
            <a:gd name="connsiteX77" fmla="*/ 6114435 w 6155403"/>
            <a:gd name="connsiteY77" fmla="*/ 3925615 h 4494043"/>
            <a:gd name="connsiteX78" fmla="*/ 6083709 w 6155403"/>
            <a:gd name="connsiteY78" fmla="*/ 3843680 h 4494043"/>
            <a:gd name="connsiteX79" fmla="*/ 6073467 w 6155403"/>
            <a:gd name="connsiteY79" fmla="*/ 3792470 h 4494043"/>
            <a:gd name="connsiteX80" fmla="*/ 6042742 w 6155403"/>
            <a:gd name="connsiteY80" fmla="*/ 3720776 h 4494043"/>
            <a:gd name="connsiteX81" fmla="*/ 6022258 w 6155403"/>
            <a:gd name="connsiteY81" fmla="*/ 3628599 h 4494043"/>
            <a:gd name="connsiteX82" fmla="*/ 5981290 w 6155403"/>
            <a:gd name="connsiteY82" fmla="*/ 3546663 h 4494043"/>
            <a:gd name="connsiteX83" fmla="*/ 5971048 w 6155403"/>
            <a:gd name="connsiteY83" fmla="*/ 3515938 h 4494043"/>
            <a:gd name="connsiteX84" fmla="*/ 5940322 w 6155403"/>
            <a:gd name="connsiteY84" fmla="*/ 3474970 h 4494043"/>
            <a:gd name="connsiteX85" fmla="*/ 5858387 w 6155403"/>
            <a:gd name="connsiteY85" fmla="*/ 3300857 h 4494043"/>
            <a:gd name="connsiteX86" fmla="*/ 5817419 w 6155403"/>
            <a:gd name="connsiteY86" fmla="*/ 3249647 h 4494043"/>
            <a:gd name="connsiteX87" fmla="*/ 5786693 w 6155403"/>
            <a:gd name="connsiteY87" fmla="*/ 3198438 h 4494043"/>
            <a:gd name="connsiteX88" fmla="*/ 5755967 w 6155403"/>
            <a:gd name="connsiteY88" fmla="*/ 3167712 h 4494043"/>
            <a:gd name="connsiteX89" fmla="*/ 5725242 w 6155403"/>
            <a:gd name="connsiteY89" fmla="*/ 3116502 h 4494043"/>
            <a:gd name="connsiteX90" fmla="*/ 5663790 w 6155403"/>
            <a:gd name="connsiteY90" fmla="*/ 3034567 h 4494043"/>
            <a:gd name="connsiteX91" fmla="*/ 5643306 w 6155403"/>
            <a:gd name="connsiteY91" fmla="*/ 2993599 h 4494043"/>
            <a:gd name="connsiteX92" fmla="*/ 5602338 w 6155403"/>
            <a:gd name="connsiteY92" fmla="*/ 2891180 h 4494043"/>
            <a:gd name="connsiteX93" fmla="*/ 5458951 w 6155403"/>
            <a:gd name="connsiteY93" fmla="*/ 2645373 h 4494043"/>
            <a:gd name="connsiteX94" fmla="*/ 5325806 w 6155403"/>
            <a:gd name="connsiteY94" fmla="*/ 2450776 h 4494043"/>
            <a:gd name="connsiteX95" fmla="*/ 5284838 w 6155403"/>
            <a:gd name="connsiteY95" fmla="*/ 2399567 h 4494043"/>
            <a:gd name="connsiteX96" fmla="*/ 5243871 w 6155403"/>
            <a:gd name="connsiteY96" fmla="*/ 2338115 h 4494043"/>
            <a:gd name="connsiteX97" fmla="*/ 5202903 w 6155403"/>
            <a:gd name="connsiteY97" fmla="*/ 2297147 h 4494043"/>
            <a:gd name="connsiteX98" fmla="*/ 5182419 w 6155403"/>
            <a:gd name="connsiteY98" fmla="*/ 2256180 h 4494043"/>
            <a:gd name="connsiteX99" fmla="*/ 5141451 w 6155403"/>
            <a:gd name="connsiteY99" fmla="*/ 2215212 h 4494043"/>
            <a:gd name="connsiteX100" fmla="*/ 5090242 w 6155403"/>
            <a:gd name="connsiteY100" fmla="*/ 2143518 h 4494043"/>
            <a:gd name="connsiteX101" fmla="*/ 4823951 w 6155403"/>
            <a:gd name="connsiteY101" fmla="*/ 1815776 h 4494043"/>
            <a:gd name="connsiteX102" fmla="*/ 4485967 w 6155403"/>
            <a:gd name="connsiteY102" fmla="*/ 1416341 h 4494043"/>
            <a:gd name="connsiteX103" fmla="*/ 4045564 w 6155403"/>
            <a:gd name="connsiteY103" fmla="*/ 1037389 h 4494043"/>
            <a:gd name="connsiteX104" fmla="*/ 3758790 w 6155403"/>
            <a:gd name="connsiteY104" fmla="*/ 842792 h 4494043"/>
            <a:gd name="connsiteX105" fmla="*/ 3656371 w 6155403"/>
            <a:gd name="connsiteY105" fmla="*/ 781341 h 4494043"/>
            <a:gd name="connsiteX106" fmla="*/ 3461774 w 6155403"/>
            <a:gd name="connsiteY106" fmla="*/ 648196 h 4494043"/>
            <a:gd name="connsiteX107" fmla="*/ 3410564 w 6155403"/>
            <a:gd name="connsiteY107" fmla="*/ 617470 h 4494043"/>
            <a:gd name="connsiteX108" fmla="*/ 3308145 w 6155403"/>
            <a:gd name="connsiteY108" fmla="*/ 474083 h 4494043"/>
            <a:gd name="connsiteX109" fmla="*/ 3195484 w 6155403"/>
            <a:gd name="connsiteY109" fmla="*/ 310212 h 4494043"/>
            <a:gd name="connsiteX110" fmla="*/ 3093064 w 6155403"/>
            <a:gd name="connsiteY110" fmla="*/ 218034 h 4494043"/>
            <a:gd name="connsiteX111" fmla="*/ 3062338 w 6155403"/>
            <a:gd name="connsiteY111" fmla="*/ 187309 h 4494043"/>
            <a:gd name="connsiteX112" fmla="*/ 3000887 w 6155403"/>
            <a:gd name="connsiteY112" fmla="*/ 156583 h 4494043"/>
            <a:gd name="connsiteX113" fmla="*/ 2970161 w 6155403"/>
            <a:gd name="connsiteY113" fmla="*/ 125857 h 4494043"/>
            <a:gd name="connsiteX114" fmla="*/ 2867742 w 6155403"/>
            <a:gd name="connsiteY114" fmla="*/ 84889 h 4494043"/>
            <a:gd name="connsiteX115" fmla="*/ 2837016 w 6155403"/>
            <a:gd name="connsiteY115" fmla="*/ 64405 h 4494043"/>
            <a:gd name="connsiteX116" fmla="*/ 2744838 w 6155403"/>
            <a:gd name="connsiteY116" fmla="*/ 43922 h 4494043"/>
            <a:gd name="connsiteX117" fmla="*/ 2703871 w 6155403"/>
            <a:gd name="connsiteY117" fmla="*/ 33680 h 4494043"/>
            <a:gd name="connsiteX118" fmla="*/ 2017661 w 6155403"/>
            <a:gd name="connsiteY118" fmla="*/ 23438 h 4494043"/>
            <a:gd name="connsiteX119" fmla="*/ 1792338 w 6155403"/>
            <a:gd name="connsiteY119" fmla="*/ 2954 h 4494043"/>
            <a:gd name="connsiteX120" fmla="*/ 1218790 w 6155403"/>
            <a:gd name="connsiteY120" fmla="*/ 23438 h 4494043"/>
            <a:gd name="connsiteX121" fmla="*/ 583790 w 6155403"/>
            <a:gd name="connsiteY121" fmla="*/ 23438 h 4494043"/>
            <a:gd name="connsiteX0" fmla="*/ 583790 w 6155403"/>
            <a:gd name="connsiteY0" fmla="*/ 23438 h 4437712"/>
            <a:gd name="connsiteX1" fmla="*/ 297016 w 6155403"/>
            <a:gd name="connsiteY1" fmla="*/ 115615 h 4437712"/>
            <a:gd name="connsiteX2" fmla="*/ 133145 w 6155403"/>
            <a:gd name="connsiteY2" fmla="*/ 299970 h 4437712"/>
            <a:gd name="connsiteX3" fmla="*/ 61451 w 6155403"/>
            <a:gd name="connsiteY3" fmla="*/ 422873 h 4437712"/>
            <a:gd name="connsiteX4" fmla="*/ 0 w 6155403"/>
            <a:gd name="connsiteY4" fmla="*/ 556018 h 4437712"/>
            <a:gd name="connsiteX5" fmla="*/ 10242 w 6155403"/>
            <a:gd name="connsiteY5" fmla="*/ 750615 h 4437712"/>
            <a:gd name="connsiteX6" fmla="*/ 30725 w 6155403"/>
            <a:gd name="connsiteY6" fmla="*/ 781341 h 4437712"/>
            <a:gd name="connsiteX7" fmla="*/ 61451 w 6155403"/>
            <a:gd name="connsiteY7" fmla="*/ 832551 h 4437712"/>
            <a:gd name="connsiteX8" fmla="*/ 133145 w 6155403"/>
            <a:gd name="connsiteY8" fmla="*/ 904244 h 4437712"/>
            <a:gd name="connsiteX9" fmla="*/ 194596 w 6155403"/>
            <a:gd name="connsiteY9" fmla="*/ 986180 h 4437712"/>
            <a:gd name="connsiteX10" fmla="*/ 245806 w 6155403"/>
            <a:gd name="connsiteY10" fmla="*/ 1027147 h 4437712"/>
            <a:gd name="connsiteX11" fmla="*/ 286774 w 6155403"/>
            <a:gd name="connsiteY11" fmla="*/ 1068115 h 4437712"/>
            <a:gd name="connsiteX12" fmla="*/ 471129 w 6155403"/>
            <a:gd name="connsiteY12" fmla="*/ 1191018 h 4437712"/>
            <a:gd name="connsiteX13" fmla="*/ 604274 w 6155403"/>
            <a:gd name="connsiteY13" fmla="*/ 1283196 h 4437712"/>
            <a:gd name="connsiteX14" fmla="*/ 655484 w 6155403"/>
            <a:gd name="connsiteY14" fmla="*/ 1313922 h 4437712"/>
            <a:gd name="connsiteX15" fmla="*/ 757903 w 6155403"/>
            <a:gd name="connsiteY15" fmla="*/ 1365131 h 4437712"/>
            <a:gd name="connsiteX16" fmla="*/ 809113 w 6155403"/>
            <a:gd name="connsiteY16" fmla="*/ 1385615 h 4437712"/>
            <a:gd name="connsiteX17" fmla="*/ 839838 w 6155403"/>
            <a:gd name="connsiteY17" fmla="*/ 1395857 h 4437712"/>
            <a:gd name="connsiteX18" fmla="*/ 870564 w 6155403"/>
            <a:gd name="connsiteY18" fmla="*/ 1416341 h 4437712"/>
            <a:gd name="connsiteX19" fmla="*/ 972984 w 6155403"/>
            <a:gd name="connsiteY19" fmla="*/ 1467551 h 4437712"/>
            <a:gd name="connsiteX20" fmla="*/ 1075403 w 6155403"/>
            <a:gd name="connsiteY20" fmla="*/ 1488034 h 4437712"/>
            <a:gd name="connsiteX21" fmla="*/ 1126613 w 6155403"/>
            <a:gd name="connsiteY21" fmla="*/ 1498276 h 4437712"/>
            <a:gd name="connsiteX22" fmla="*/ 1249516 w 6155403"/>
            <a:gd name="connsiteY22" fmla="*/ 1549486 h 4437712"/>
            <a:gd name="connsiteX23" fmla="*/ 1454354 w 6155403"/>
            <a:gd name="connsiteY23" fmla="*/ 1703115 h 4437712"/>
            <a:gd name="connsiteX24" fmla="*/ 1515806 w 6155403"/>
            <a:gd name="connsiteY24" fmla="*/ 1764567 h 4437712"/>
            <a:gd name="connsiteX25" fmla="*/ 1587500 w 6155403"/>
            <a:gd name="connsiteY25" fmla="*/ 1815776 h 4437712"/>
            <a:gd name="connsiteX26" fmla="*/ 1751371 w 6155403"/>
            <a:gd name="connsiteY26" fmla="*/ 1907954 h 4437712"/>
            <a:gd name="connsiteX27" fmla="*/ 1792338 w 6155403"/>
            <a:gd name="connsiteY27" fmla="*/ 1959163 h 4437712"/>
            <a:gd name="connsiteX28" fmla="*/ 2181532 w 6155403"/>
            <a:gd name="connsiteY28" fmla="*/ 2204970 h 4437712"/>
            <a:gd name="connsiteX29" fmla="*/ 2263467 w 6155403"/>
            <a:gd name="connsiteY29" fmla="*/ 2266422 h 4437712"/>
            <a:gd name="connsiteX30" fmla="*/ 2376129 w 6155403"/>
            <a:gd name="connsiteY30" fmla="*/ 2327873 h 4437712"/>
            <a:gd name="connsiteX31" fmla="*/ 2437580 w 6155403"/>
            <a:gd name="connsiteY31" fmla="*/ 2389325 h 4437712"/>
            <a:gd name="connsiteX32" fmla="*/ 2488790 w 6155403"/>
            <a:gd name="connsiteY32" fmla="*/ 2430292 h 4437712"/>
            <a:gd name="connsiteX33" fmla="*/ 2580967 w 6155403"/>
            <a:gd name="connsiteY33" fmla="*/ 2542954 h 4437712"/>
            <a:gd name="connsiteX34" fmla="*/ 2621935 w 6155403"/>
            <a:gd name="connsiteY34" fmla="*/ 2614647 h 4437712"/>
            <a:gd name="connsiteX35" fmla="*/ 2714113 w 6155403"/>
            <a:gd name="connsiteY35" fmla="*/ 2717067 h 4437712"/>
            <a:gd name="connsiteX36" fmla="*/ 2714113 w 6155403"/>
            <a:gd name="connsiteY36" fmla="*/ 2717067 h 4437712"/>
            <a:gd name="connsiteX37" fmla="*/ 2744838 w 6155403"/>
            <a:gd name="connsiteY37" fmla="*/ 2758034 h 4437712"/>
            <a:gd name="connsiteX38" fmla="*/ 2785806 w 6155403"/>
            <a:gd name="connsiteY38" fmla="*/ 2799002 h 4437712"/>
            <a:gd name="connsiteX39" fmla="*/ 2806290 w 6155403"/>
            <a:gd name="connsiteY39" fmla="*/ 2839970 h 4437712"/>
            <a:gd name="connsiteX40" fmla="*/ 2877984 w 6155403"/>
            <a:gd name="connsiteY40" fmla="*/ 2942389 h 4437712"/>
            <a:gd name="connsiteX41" fmla="*/ 2939435 w 6155403"/>
            <a:gd name="connsiteY41" fmla="*/ 3034567 h 4437712"/>
            <a:gd name="connsiteX42" fmla="*/ 3031613 w 6155403"/>
            <a:gd name="connsiteY42" fmla="*/ 3116502 h 4437712"/>
            <a:gd name="connsiteX43" fmla="*/ 3103306 w 6155403"/>
            <a:gd name="connsiteY43" fmla="*/ 3177954 h 4437712"/>
            <a:gd name="connsiteX44" fmla="*/ 3134032 w 6155403"/>
            <a:gd name="connsiteY44" fmla="*/ 3198438 h 4437712"/>
            <a:gd name="connsiteX45" fmla="*/ 3175000 w 6155403"/>
            <a:gd name="connsiteY45" fmla="*/ 3239405 h 4437712"/>
            <a:gd name="connsiteX46" fmla="*/ 3277419 w 6155403"/>
            <a:gd name="connsiteY46" fmla="*/ 3321341 h 4437712"/>
            <a:gd name="connsiteX47" fmla="*/ 3359354 w 6155403"/>
            <a:gd name="connsiteY47" fmla="*/ 3382792 h 4437712"/>
            <a:gd name="connsiteX48" fmla="*/ 3492500 w 6155403"/>
            <a:gd name="connsiteY48" fmla="*/ 3515938 h 4437712"/>
            <a:gd name="connsiteX49" fmla="*/ 3564193 w 6155403"/>
            <a:gd name="connsiteY49" fmla="*/ 3536422 h 4437712"/>
            <a:gd name="connsiteX50" fmla="*/ 3810000 w 6155403"/>
            <a:gd name="connsiteY50" fmla="*/ 3679809 h 4437712"/>
            <a:gd name="connsiteX51" fmla="*/ 3912419 w 6155403"/>
            <a:gd name="connsiteY51" fmla="*/ 3731018 h 4437712"/>
            <a:gd name="connsiteX52" fmla="*/ 3994354 w 6155403"/>
            <a:gd name="connsiteY52" fmla="*/ 3782228 h 4437712"/>
            <a:gd name="connsiteX53" fmla="*/ 4076290 w 6155403"/>
            <a:gd name="connsiteY53" fmla="*/ 3812954 h 4437712"/>
            <a:gd name="connsiteX54" fmla="*/ 4137742 w 6155403"/>
            <a:gd name="connsiteY54" fmla="*/ 3843680 h 4437712"/>
            <a:gd name="connsiteX55" fmla="*/ 4209435 w 6155403"/>
            <a:gd name="connsiteY55" fmla="*/ 3874405 h 4437712"/>
            <a:gd name="connsiteX56" fmla="*/ 4311854 w 6155403"/>
            <a:gd name="connsiteY56" fmla="*/ 3925615 h 4437712"/>
            <a:gd name="connsiteX57" fmla="*/ 4373306 w 6155403"/>
            <a:gd name="connsiteY57" fmla="*/ 3946099 h 4437712"/>
            <a:gd name="connsiteX58" fmla="*/ 4445000 w 6155403"/>
            <a:gd name="connsiteY58" fmla="*/ 3976825 h 4437712"/>
            <a:gd name="connsiteX59" fmla="*/ 4506451 w 6155403"/>
            <a:gd name="connsiteY59" fmla="*/ 3997309 h 4437712"/>
            <a:gd name="connsiteX60" fmla="*/ 4629354 w 6155403"/>
            <a:gd name="connsiteY60" fmla="*/ 4069002 h 4437712"/>
            <a:gd name="connsiteX61" fmla="*/ 4731774 w 6155403"/>
            <a:gd name="connsiteY61" fmla="*/ 4140696 h 4437712"/>
            <a:gd name="connsiteX62" fmla="*/ 4772742 w 6155403"/>
            <a:gd name="connsiteY62" fmla="*/ 4150938 h 4437712"/>
            <a:gd name="connsiteX63" fmla="*/ 4905887 w 6155403"/>
            <a:gd name="connsiteY63" fmla="*/ 4191905 h 4437712"/>
            <a:gd name="connsiteX64" fmla="*/ 4967338 w 6155403"/>
            <a:gd name="connsiteY64" fmla="*/ 4212389 h 4437712"/>
            <a:gd name="connsiteX65" fmla="*/ 5028790 w 6155403"/>
            <a:gd name="connsiteY65" fmla="*/ 4222631 h 4437712"/>
            <a:gd name="connsiteX66" fmla="*/ 5069758 w 6155403"/>
            <a:gd name="connsiteY66" fmla="*/ 4243115 h 4437712"/>
            <a:gd name="connsiteX67" fmla="*/ 5141451 w 6155403"/>
            <a:gd name="connsiteY67" fmla="*/ 4253357 h 4437712"/>
            <a:gd name="connsiteX68" fmla="*/ 5336048 w 6155403"/>
            <a:gd name="connsiteY68" fmla="*/ 4304567 h 4437712"/>
            <a:gd name="connsiteX69" fmla="*/ 5417984 w 6155403"/>
            <a:gd name="connsiteY69" fmla="*/ 4335292 h 4437712"/>
            <a:gd name="connsiteX70" fmla="*/ 5530645 w 6155403"/>
            <a:gd name="connsiteY70" fmla="*/ 4366018 h 4437712"/>
            <a:gd name="connsiteX71" fmla="*/ 5622822 w 6155403"/>
            <a:gd name="connsiteY71" fmla="*/ 4406986 h 4437712"/>
            <a:gd name="connsiteX72" fmla="*/ 6145161 w 6155403"/>
            <a:gd name="connsiteY72" fmla="*/ 4437712 h 4437712"/>
            <a:gd name="connsiteX73" fmla="*/ 6155403 w 6155403"/>
            <a:gd name="connsiteY73" fmla="*/ 4406986 h 4437712"/>
            <a:gd name="connsiteX74" fmla="*/ 6145161 w 6155403"/>
            <a:gd name="connsiteY74" fmla="*/ 4089486 h 4437712"/>
            <a:gd name="connsiteX75" fmla="*/ 6124677 w 6155403"/>
            <a:gd name="connsiteY75" fmla="*/ 4038276 h 4437712"/>
            <a:gd name="connsiteX76" fmla="*/ 6114435 w 6155403"/>
            <a:gd name="connsiteY76" fmla="*/ 3925615 h 4437712"/>
            <a:gd name="connsiteX77" fmla="*/ 6083709 w 6155403"/>
            <a:gd name="connsiteY77" fmla="*/ 3843680 h 4437712"/>
            <a:gd name="connsiteX78" fmla="*/ 6073467 w 6155403"/>
            <a:gd name="connsiteY78" fmla="*/ 3792470 h 4437712"/>
            <a:gd name="connsiteX79" fmla="*/ 6042742 w 6155403"/>
            <a:gd name="connsiteY79" fmla="*/ 3720776 h 4437712"/>
            <a:gd name="connsiteX80" fmla="*/ 6022258 w 6155403"/>
            <a:gd name="connsiteY80" fmla="*/ 3628599 h 4437712"/>
            <a:gd name="connsiteX81" fmla="*/ 5981290 w 6155403"/>
            <a:gd name="connsiteY81" fmla="*/ 3546663 h 4437712"/>
            <a:gd name="connsiteX82" fmla="*/ 5971048 w 6155403"/>
            <a:gd name="connsiteY82" fmla="*/ 3515938 h 4437712"/>
            <a:gd name="connsiteX83" fmla="*/ 5940322 w 6155403"/>
            <a:gd name="connsiteY83" fmla="*/ 3474970 h 4437712"/>
            <a:gd name="connsiteX84" fmla="*/ 5858387 w 6155403"/>
            <a:gd name="connsiteY84" fmla="*/ 3300857 h 4437712"/>
            <a:gd name="connsiteX85" fmla="*/ 5817419 w 6155403"/>
            <a:gd name="connsiteY85" fmla="*/ 3249647 h 4437712"/>
            <a:gd name="connsiteX86" fmla="*/ 5786693 w 6155403"/>
            <a:gd name="connsiteY86" fmla="*/ 3198438 h 4437712"/>
            <a:gd name="connsiteX87" fmla="*/ 5755967 w 6155403"/>
            <a:gd name="connsiteY87" fmla="*/ 3167712 h 4437712"/>
            <a:gd name="connsiteX88" fmla="*/ 5725242 w 6155403"/>
            <a:gd name="connsiteY88" fmla="*/ 3116502 h 4437712"/>
            <a:gd name="connsiteX89" fmla="*/ 5663790 w 6155403"/>
            <a:gd name="connsiteY89" fmla="*/ 3034567 h 4437712"/>
            <a:gd name="connsiteX90" fmla="*/ 5643306 w 6155403"/>
            <a:gd name="connsiteY90" fmla="*/ 2993599 h 4437712"/>
            <a:gd name="connsiteX91" fmla="*/ 5602338 w 6155403"/>
            <a:gd name="connsiteY91" fmla="*/ 2891180 h 4437712"/>
            <a:gd name="connsiteX92" fmla="*/ 5458951 w 6155403"/>
            <a:gd name="connsiteY92" fmla="*/ 2645373 h 4437712"/>
            <a:gd name="connsiteX93" fmla="*/ 5325806 w 6155403"/>
            <a:gd name="connsiteY93" fmla="*/ 2450776 h 4437712"/>
            <a:gd name="connsiteX94" fmla="*/ 5284838 w 6155403"/>
            <a:gd name="connsiteY94" fmla="*/ 2399567 h 4437712"/>
            <a:gd name="connsiteX95" fmla="*/ 5243871 w 6155403"/>
            <a:gd name="connsiteY95" fmla="*/ 2338115 h 4437712"/>
            <a:gd name="connsiteX96" fmla="*/ 5202903 w 6155403"/>
            <a:gd name="connsiteY96" fmla="*/ 2297147 h 4437712"/>
            <a:gd name="connsiteX97" fmla="*/ 5182419 w 6155403"/>
            <a:gd name="connsiteY97" fmla="*/ 2256180 h 4437712"/>
            <a:gd name="connsiteX98" fmla="*/ 5141451 w 6155403"/>
            <a:gd name="connsiteY98" fmla="*/ 2215212 h 4437712"/>
            <a:gd name="connsiteX99" fmla="*/ 5090242 w 6155403"/>
            <a:gd name="connsiteY99" fmla="*/ 2143518 h 4437712"/>
            <a:gd name="connsiteX100" fmla="*/ 4823951 w 6155403"/>
            <a:gd name="connsiteY100" fmla="*/ 1815776 h 4437712"/>
            <a:gd name="connsiteX101" fmla="*/ 4485967 w 6155403"/>
            <a:gd name="connsiteY101" fmla="*/ 1416341 h 4437712"/>
            <a:gd name="connsiteX102" fmla="*/ 4045564 w 6155403"/>
            <a:gd name="connsiteY102" fmla="*/ 1037389 h 4437712"/>
            <a:gd name="connsiteX103" fmla="*/ 3758790 w 6155403"/>
            <a:gd name="connsiteY103" fmla="*/ 842792 h 4437712"/>
            <a:gd name="connsiteX104" fmla="*/ 3656371 w 6155403"/>
            <a:gd name="connsiteY104" fmla="*/ 781341 h 4437712"/>
            <a:gd name="connsiteX105" fmla="*/ 3461774 w 6155403"/>
            <a:gd name="connsiteY105" fmla="*/ 648196 h 4437712"/>
            <a:gd name="connsiteX106" fmla="*/ 3410564 w 6155403"/>
            <a:gd name="connsiteY106" fmla="*/ 617470 h 4437712"/>
            <a:gd name="connsiteX107" fmla="*/ 3308145 w 6155403"/>
            <a:gd name="connsiteY107" fmla="*/ 474083 h 4437712"/>
            <a:gd name="connsiteX108" fmla="*/ 3195484 w 6155403"/>
            <a:gd name="connsiteY108" fmla="*/ 310212 h 4437712"/>
            <a:gd name="connsiteX109" fmla="*/ 3093064 w 6155403"/>
            <a:gd name="connsiteY109" fmla="*/ 218034 h 4437712"/>
            <a:gd name="connsiteX110" fmla="*/ 3062338 w 6155403"/>
            <a:gd name="connsiteY110" fmla="*/ 187309 h 4437712"/>
            <a:gd name="connsiteX111" fmla="*/ 3000887 w 6155403"/>
            <a:gd name="connsiteY111" fmla="*/ 156583 h 4437712"/>
            <a:gd name="connsiteX112" fmla="*/ 2970161 w 6155403"/>
            <a:gd name="connsiteY112" fmla="*/ 125857 h 4437712"/>
            <a:gd name="connsiteX113" fmla="*/ 2867742 w 6155403"/>
            <a:gd name="connsiteY113" fmla="*/ 84889 h 4437712"/>
            <a:gd name="connsiteX114" fmla="*/ 2837016 w 6155403"/>
            <a:gd name="connsiteY114" fmla="*/ 64405 h 4437712"/>
            <a:gd name="connsiteX115" fmla="*/ 2744838 w 6155403"/>
            <a:gd name="connsiteY115" fmla="*/ 43922 h 4437712"/>
            <a:gd name="connsiteX116" fmla="*/ 2703871 w 6155403"/>
            <a:gd name="connsiteY116" fmla="*/ 33680 h 4437712"/>
            <a:gd name="connsiteX117" fmla="*/ 2017661 w 6155403"/>
            <a:gd name="connsiteY117" fmla="*/ 23438 h 4437712"/>
            <a:gd name="connsiteX118" fmla="*/ 1792338 w 6155403"/>
            <a:gd name="connsiteY118" fmla="*/ 2954 h 4437712"/>
            <a:gd name="connsiteX119" fmla="*/ 1218790 w 6155403"/>
            <a:gd name="connsiteY119" fmla="*/ 23438 h 4437712"/>
            <a:gd name="connsiteX120" fmla="*/ 583790 w 6155403"/>
            <a:gd name="connsiteY120" fmla="*/ 23438 h 4437712"/>
            <a:gd name="connsiteX0" fmla="*/ 583790 w 6232217"/>
            <a:gd name="connsiteY0" fmla="*/ 23438 h 4437712"/>
            <a:gd name="connsiteX1" fmla="*/ 297016 w 6232217"/>
            <a:gd name="connsiteY1" fmla="*/ 115615 h 4437712"/>
            <a:gd name="connsiteX2" fmla="*/ 133145 w 6232217"/>
            <a:gd name="connsiteY2" fmla="*/ 299970 h 4437712"/>
            <a:gd name="connsiteX3" fmla="*/ 61451 w 6232217"/>
            <a:gd name="connsiteY3" fmla="*/ 422873 h 4437712"/>
            <a:gd name="connsiteX4" fmla="*/ 0 w 6232217"/>
            <a:gd name="connsiteY4" fmla="*/ 556018 h 4437712"/>
            <a:gd name="connsiteX5" fmla="*/ 10242 w 6232217"/>
            <a:gd name="connsiteY5" fmla="*/ 750615 h 4437712"/>
            <a:gd name="connsiteX6" fmla="*/ 30725 w 6232217"/>
            <a:gd name="connsiteY6" fmla="*/ 781341 h 4437712"/>
            <a:gd name="connsiteX7" fmla="*/ 61451 w 6232217"/>
            <a:gd name="connsiteY7" fmla="*/ 832551 h 4437712"/>
            <a:gd name="connsiteX8" fmla="*/ 133145 w 6232217"/>
            <a:gd name="connsiteY8" fmla="*/ 904244 h 4437712"/>
            <a:gd name="connsiteX9" fmla="*/ 194596 w 6232217"/>
            <a:gd name="connsiteY9" fmla="*/ 986180 h 4437712"/>
            <a:gd name="connsiteX10" fmla="*/ 245806 w 6232217"/>
            <a:gd name="connsiteY10" fmla="*/ 1027147 h 4437712"/>
            <a:gd name="connsiteX11" fmla="*/ 286774 w 6232217"/>
            <a:gd name="connsiteY11" fmla="*/ 1068115 h 4437712"/>
            <a:gd name="connsiteX12" fmla="*/ 471129 w 6232217"/>
            <a:gd name="connsiteY12" fmla="*/ 1191018 h 4437712"/>
            <a:gd name="connsiteX13" fmla="*/ 604274 w 6232217"/>
            <a:gd name="connsiteY13" fmla="*/ 1283196 h 4437712"/>
            <a:gd name="connsiteX14" fmla="*/ 655484 w 6232217"/>
            <a:gd name="connsiteY14" fmla="*/ 1313922 h 4437712"/>
            <a:gd name="connsiteX15" fmla="*/ 757903 w 6232217"/>
            <a:gd name="connsiteY15" fmla="*/ 1365131 h 4437712"/>
            <a:gd name="connsiteX16" fmla="*/ 809113 w 6232217"/>
            <a:gd name="connsiteY16" fmla="*/ 1385615 h 4437712"/>
            <a:gd name="connsiteX17" fmla="*/ 839838 w 6232217"/>
            <a:gd name="connsiteY17" fmla="*/ 1395857 h 4437712"/>
            <a:gd name="connsiteX18" fmla="*/ 870564 w 6232217"/>
            <a:gd name="connsiteY18" fmla="*/ 1416341 h 4437712"/>
            <a:gd name="connsiteX19" fmla="*/ 972984 w 6232217"/>
            <a:gd name="connsiteY19" fmla="*/ 1467551 h 4437712"/>
            <a:gd name="connsiteX20" fmla="*/ 1075403 w 6232217"/>
            <a:gd name="connsiteY20" fmla="*/ 1488034 h 4437712"/>
            <a:gd name="connsiteX21" fmla="*/ 1126613 w 6232217"/>
            <a:gd name="connsiteY21" fmla="*/ 1498276 h 4437712"/>
            <a:gd name="connsiteX22" fmla="*/ 1249516 w 6232217"/>
            <a:gd name="connsiteY22" fmla="*/ 1549486 h 4437712"/>
            <a:gd name="connsiteX23" fmla="*/ 1454354 w 6232217"/>
            <a:gd name="connsiteY23" fmla="*/ 1703115 h 4437712"/>
            <a:gd name="connsiteX24" fmla="*/ 1515806 w 6232217"/>
            <a:gd name="connsiteY24" fmla="*/ 1764567 h 4437712"/>
            <a:gd name="connsiteX25" fmla="*/ 1587500 w 6232217"/>
            <a:gd name="connsiteY25" fmla="*/ 1815776 h 4437712"/>
            <a:gd name="connsiteX26" fmla="*/ 1751371 w 6232217"/>
            <a:gd name="connsiteY26" fmla="*/ 1907954 h 4437712"/>
            <a:gd name="connsiteX27" fmla="*/ 1792338 w 6232217"/>
            <a:gd name="connsiteY27" fmla="*/ 1959163 h 4437712"/>
            <a:gd name="connsiteX28" fmla="*/ 2181532 w 6232217"/>
            <a:gd name="connsiteY28" fmla="*/ 2204970 h 4437712"/>
            <a:gd name="connsiteX29" fmla="*/ 2263467 w 6232217"/>
            <a:gd name="connsiteY29" fmla="*/ 2266422 h 4437712"/>
            <a:gd name="connsiteX30" fmla="*/ 2376129 w 6232217"/>
            <a:gd name="connsiteY30" fmla="*/ 2327873 h 4437712"/>
            <a:gd name="connsiteX31" fmla="*/ 2437580 w 6232217"/>
            <a:gd name="connsiteY31" fmla="*/ 2389325 h 4437712"/>
            <a:gd name="connsiteX32" fmla="*/ 2488790 w 6232217"/>
            <a:gd name="connsiteY32" fmla="*/ 2430292 h 4437712"/>
            <a:gd name="connsiteX33" fmla="*/ 2580967 w 6232217"/>
            <a:gd name="connsiteY33" fmla="*/ 2542954 h 4437712"/>
            <a:gd name="connsiteX34" fmla="*/ 2621935 w 6232217"/>
            <a:gd name="connsiteY34" fmla="*/ 2614647 h 4437712"/>
            <a:gd name="connsiteX35" fmla="*/ 2714113 w 6232217"/>
            <a:gd name="connsiteY35" fmla="*/ 2717067 h 4437712"/>
            <a:gd name="connsiteX36" fmla="*/ 2714113 w 6232217"/>
            <a:gd name="connsiteY36" fmla="*/ 2717067 h 4437712"/>
            <a:gd name="connsiteX37" fmla="*/ 2744838 w 6232217"/>
            <a:gd name="connsiteY37" fmla="*/ 2758034 h 4437712"/>
            <a:gd name="connsiteX38" fmla="*/ 2785806 w 6232217"/>
            <a:gd name="connsiteY38" fmla="*/ 2799002 h 4437712"/>
            <a:gd name="connsiteX39" fmla="*/ 2806290 w 6232217"/>
            <a:gd name="connsiteY39" fmla="*/ 2839970 h 4437712"/>
            <a:gd name="connsiteX40" fmla="*/ 2877984 w 6232217"/>
            <a:gd name="connsiteY40" fmla="*/ 2942389 h 4437712"/>
            <a:gd name="connsiteX41" fmla="*/ 2939435 w 6232217"/>
            <a:gd name="connsiteY41" fmla="*/ 3034567 h 4437712"/>
            <a:gd name="connsiteX42" fmla="*/ 3031613 w 6232217"/>
            <a:gd name="connsiteY42" fmla="*/ 3116502 h 4437712"/>
            <a:gd name="connsiteX43" fmla="*/ 3103306 w 6232217"/>
            <a:gd name="connsiteY43" fmla="*/ 3177954 h 4437712"/>
            <a:gd name="connsiteX44" fmla="*/ 3134032 w 6232217"/>
            <a:gd name="connsiteY44" fmla="*/ 3198438 h 4437712"/>
            <a:gd name="connsiteX45" fmla="*/ 3175000 w 6232217"/>
            <a:gd name="connsiteY45" fmla="*/ 3239405 h 4437712"/>
            <a:gd name="connsiteX46" fmla="*/ 3277419 w 6232217"/>
            <a:gd name="connsiteY46" fmla="*/ 3321341 h 4437712"/>
            <a:gd name="connsiteX47" fmla="*/ 3359354 w 6232217"/>
            <a:gd name="connsiteY47" fmla="*/ 3382792 h 4437712"/>
            <a:gd name="connsiteX48" fmla="*/ 3492500 w 6232217"/>
            <a:gd name="connsiteY48" fmla="*/ 3515938 h 4437712"/>
            <a:gd name="connsiteX49" fmla="*/ 3564193 w 6232217"/>
            <a:gd name="connsiteY49" fmla="*/ 3536422 h 4437712"/>
            <a:gd name="connsiteX50" fmla="*/ 3810000 w 6232217"/>
            <a:gd name="connsiteY50" fmla="*/ 3679809 h 4437712"/>
            <a:gd name="connsiteX51" fmla="*/ 3912419 w 6232217"/>
            <a:gd name="connsiteY51" fmla="*/ 3731018 h 4437712"/>
            <a:gd name="connsiteX52" fmla="*/ 3994354 w 6232217"/>
            <a:gd name="connsiteY52" fmla="*/ 3782228 h 4437712"/>
            <a:gd name="connsiteX53" fmla="*/ 4076290 w 6232217"/>
            <a:gd name="connsiteY53" fmla="*/ 3812954 h 4437712"/>
            <a:gd name="connsiteX54" fmla="*/ 4137742 w 6232217"/>
            <a:gd name="connsiteY54" fmla="*/ 3843680 h 4437712"/>
            <a:gd name="connsiteX55" fmla="*/ 4209435 w 6232217"/>
            <a:gd name="connsiteY55" fmla="*/ 3874405 h 4437712"/>
            <a:gd name="connsiteX56" fmla="*/ 4311854 w 6232217"/>
            <a:gd name="connsiteY56" fmla="*/ 3925615 h 4437712"/>
            <a:gd name="connsiteX57" fmla="*/ 4373306 w 6232217"/>
            <a:gd name="connsiteY57" fmla="*/ 3946099 h 4437712"/>
            <a:gd name="connsiteX58" fmla="*/ 4445000 w 6232217"/>
            <a:gd name="connsiteY58" fmla="*/ 3976825 h 4437712"/>
            <a:gd name="connsiteX59" fmla="*/ 4506451 w 6232217"/>
            <a:gd name="connsiteY59" fmla="*/ 3997309 h 4437712"/>
            <a:gd name="connsiteX60" fmla="*/ 4629354 w 6232217"/>
            <a:gd name="connsiteY60" fmla="*/ 4069002 h 4437712"/>
            <a:gd name="connsiteX61" fmla="*/ 4731774 w 6232217"/>
            <a:gd name="connsiteY61" fmla="*/ 4140696 h 4437712"/>
            <a:gd name="connsiteX62" fmla="*/ 4772742 w 6232217"/>
            <a:gd name="connsiteY62" fmla="*/ 4150938 h 4437712"/>
            <a:gd name="connsiteX63" fmla="*/ 4905887 w 6232217"/>
            <a:gd name="connsiteY63" fmla="*/ 4191905 h 4437712"/>
            <a:gd name="connsiteX64" fmla="*/ 4967338 w 6232217"/>
            <a:gd name="connsiteY64" fmla="*/ 4212389 h 4437712"/>
            <a:gd name="connsiteX65" fmla="*/ 5028790 w 6232217"/>
            <a:gd name="connsiteY65" fmla="*/ 4222631 h 4437712"/>
            <a:gd name="connsiteX66" fmla="*/ 5069758 w 6232217"/>
            <a:gd name="connsiteY66" fmla="*/ 4243115 h 4437712"/>
            <a:gd name="connsiteX67" fmla="*/ 5141451 w 6232217"/>
            <a:gd name="connsiteY67" fmla="*/ 4253357 h 4437712"/>
            <a:gd name="connsiteX68" fmla="*/ 5336048 w 6232217"/>
            <a:gd name="connsiteY68" fmla="*/ 4304567 h 4437712"/>
            <a:gd name="connsiteX69" fmla="*/ 5417984 w 6232217"/>
            <a:gd name="connsiteY69" fmla="*/ 4335292 h 4437712"/>
            <a:gd name="connsiteX70" fmla="*/ 5530645 w 6232217"/>
            <a:gd name="connsiteY70" fmla="*/ 4366018 h 4437712"/>
            <a:gd name="connsiteX71" fmla="*/ 5622822 w 6232217"/>
            <a:gd name="connsiteY71" fmla="*/ 4406986 h 4437712"/>
            <a:gd name="connsiteX72" fmla="*/ 6145161 w 6232217"/>
            <a:gd name="connsiteY72" fmla="*/ 4437712 h 4437712"/>
            <a:gd name="connsiteX73" fmla="*/ 6145161 w 6232217"/>
            <a:gd name="connsiteY73" fmla="*/ 4089486 h 4437712"/>
            <a:gd name="connsiteX74" fmla="*/ 6124677 w 6232217"/>
            <a:gd name="connsiteY74" fmla="*/ 4038276 h 4437712"/>
            <a:gd name="connsiteX75" fmla="*/ 6114435 w 6232217"/>
            <a:gd name="connsiteY75" fmla="*/ 3925615 h 4437712"/>
            <a:gd name="connsiteX76" fmla="*/ 6083709 w 6232217"/>
            <a:gd name="connsiteY76" fmla="*/ 3843680 h 4437712"/>
            <a:gd name="connsiteX77" fmla="*/ 6073467 w 6232217"/>
            <a:gd name="connsiteY77" fmla="*/ 3792470 h 4437712"/>
            <a:gd name="connsiteX78" fmla="*/ 6042742 w 6232217"/>
            <a:gd name="connsiteY78" fmla="*/ 3720776 h 4437712"/>
            <a:gd name="connsiteX79" fmla="*/ 6022258 w 6232217"/>
            <a:gd name="connsiteY79" fmla="*/ 3628599 h 4437712"/>
            <a:gd name="connsiteX80" fmla="*/ 5981290 w 6232217"/>
            <a:gd name="connsiteY80" fmla="*/ 3546663 h 4437712"/>
            <a:gd name="connsiteX81" fmla="*/ 5971048 w 6232217"/>
            <a:gd name="connsiteY81" fmla="*/ 3515938 h 4437712"/>
            <a:gd name="connsiteX82" fmla="*/ 5940322 w 6232217"/>
            <a:gd name="connsiteY82" fmla="*/ 3474970 h 4437712"/>
            <a:gd name="connsiteX83" fmla="*/ 5858387 w 6232217"/>
            <a:gd name="connsiteY83" fmla="*/ 3300857 h 4437712"/>
            <a:gd name="connsiteX84" fmla="*/ 5817419 w 6232217"/>
            <a:gd name="connsiteY84" fmla="*/ 3249647 h 4437712"/>
            <a:gd name="connsiteX85" fmla="*/ 5786693 w 6232217"/>
            <a:gd name="connsiteY85" fmla="*/ 3198438 h 4437712"/>
            <a:gd name="connsiteX86" fmla="*/ 5755967 w 6232217"/>
            <a:gd name="connsiteY86" fmla="*/ 3167712 h 4437712"/>
            <a:gd name="connsiteX87" fmla="*/ 5725242 w 6232217"/>
            <a:gd name="connsiteY87" fmla="*/ 3116502 h 4437712"/>
            <a:gd name="connsiteX88" fmla="*/ 5663790 w 6232217"/>
            <a:gd name="connsiteY88" fmla="*/ 3034567 h 4437712"/>
            <a:gd name="connsiteX89" fmla="*/ 5643306 w 6232217"/>
            <a:gd name="connsiteY89" fmla="*/ 2993599 h 4437712"/>
            <a:gd name="connsiteX90" fmla="*/ 5602338 w 6232217"/>
            <a:gd name="connsiteY90" fmla="*/ 2891180 h 4437712"/>
            <a:gd name="connsiteX91" fmla="*/ 5458951 w 6232217"/>
            <a:gd name="connsiteY91" fmla="*/ 2645373 h 4437712"/>
            <a:gd name="connsiteX92" fmla="*/ 5325806 w 6232217"/>
            <a:gd name="connsiteY92" fmla="*/ 2450776 h 4437712"/>
            <a:gd name="connsiteX93" fmla="*/ 5284838 w 6232217"/>
            <a:gd name="connsiteY93" fmla="*/ 2399567 h 4437712"/>
            <a:gd name="connsiteX94" fmla="*/ 5243871 w 6232217"/>
            <a:gd name="connsiteY94" fmla="*/ 2338115 h 4437712"/>
            <a:gd name="connsiteX95" fmla="*/ 5202903 w 6232217"/>
            <a:gd name="connsiteY95" fmla="*/ 2297147 h 4437712"/>
            <a:gd name="connsiteX96" fmla="*/ 5182419 w 6232217"/>
            <a:gd name="connsiteY96" fmla="*/ 2256180 h 4437712"/>
            <a:gd name="connsiteX97" fmla="*/ 5141451 w 6232217"/>
            <a:gd name="connsiteY97" fmla="*/ 2215212 h 4437712"/>
            <a:gd name="connsiteX98" fmla="*/ 5090242 w 6232217"/>
            <a:gd name="connsiteY98" fmla="*/ 2143518 h 4437712"/>
            <a:gd name="connsiteX99" fmla="*/ 4823951 w 6232217"/>
            <a:gd name="connsiteY99" fmla="*/ 1815776 h 4437712"/>
            <a:gd name="connsiteX100" fmla="*/ 4485967 w 6232217"/>
            <a:gd name="connsiteY100" fmla="*/ 1416341 h 4437712"/>
            <a:gd name="connsiteX101" fmla="*/ 4045564 w 6232217"/>
            <a:gd name="connsiteY101" fmla="*/ 1037389 h 4437712"/>
            <a:gd name="connsiteX102" fmla="*/ 3758790 w 6232217"/>
            <a:gd name="connsiteY102" fmla="*/ 842792 h 4437712"/>
            <a:gd name="connsiteX103" fmla="*/ 3656371 w 6232217"/>
            <a:gd name="connsiteY103" fmla="*/ 781341 h 4437712"/>
            <a:gd name="connsiteX104" fmla="*/ 3461774 w 6232217"/>
            <a:gd name="connsiteY104" fmla="*/ 648196 h 4437712"/>
            <a:gd name="connsiteX105" fmla="*/ 3410564 w 6232217"/>
            <a:gd name="connsiteY105" fmla="*/ 617470 h 4437712"/>
            <a:gd name="connsiteX106" fmla="*/ 3308145 w 6232217"/>
            <a:gd name="connsiteY106" fmla="*/ 474083 h 4437712"/>
            <a:gd name="connsiteX107" fmla="*/ 3195484 w 6232217"/>
            <a:gd name="connsiteY107" fmla="*/ 310212 h 4437712"/>
            <a:gd name="connsiteX108" fmla="*/ 3093064 w 6232217"/>
            <a:gd name="connsiteY108" fmla="*/ 218034 h 4437712"/>
            <a:gd name="connsiteX109" fmla="*/ 3062338 w 6232217"/>
            <a:gd name="connsiteY109" fmla="*/ 187309 h 4437712"/>
            <a:gd name="connsiteX110" fmla="*/ 3000887 w 6232217"/>
            <a:gd name="connsiteY110" fmla="*/ 156583 h 4437712"/>
            <a:gd name="connsiteX111" fmla="*/ 2970161 w 6232217"/>
            <a:gd name="connsiteY111" fmla="*/ 125857 h 4437712"/>
            <a:gd name="connsiteX112" fmla="*/ 2867742 w 6232217"/>
            <a:gd name="connsiteY112" fmla="*/ 84889 h 4437712"/>
            <a:gd name="connsiteX113" fmla="*/ 2837016 w 6232217"/>
            <a:gd name="connsiteY113" fmla="*/ 64405 h 4437712"/>
            <a:gd name="connsiteX114" fmla="*/ 2744838 w 6232217"/>
            <a:gd name="connsiteY114" fmla="*/ 43922 h 4437712"/>
            <a:gd name="connsiteX115" fmla="*/ 2703871 w 6232217"/>
            <a:gd name="connsiteY115" fmla="*/ 33680 h 4437712"/>
            <a:gd name="connsiteX116" fmla="*/ 2017661 w 6232217"/>
            <a:gd name="connsiteY116" fmla="*/ 23438 h 4437712"/>
            <a:gd name="connsiteX117" fmla="*/ 1792338 w 6232217"/>
            <a:gd name="connsiteY117" fmla="*/ 2954 h 4437712"/>
            <a:gd name="connsiteX118" fmla="*/ 1218790 w 6232217"/>
            <a:gd name="connsiteY118" fmla="*/ 23438 h 4437712"/>
            <a:gd name="connsiteX119" fmla="*/ 583790 w 6232217"/>
            <a:gd name="connsiteY119" fmla="*/ 23438 h 4437712"/>
            <a:gd name="connsiteX0" fmla="*/ 583790 w 6232217"/>
            <a:gd name="connsiteY0" fmla="*/ 23438 h 4418935"/>
            <a:gd name="connsiteX1" fmla="*/ 297016 w 6232217"/>
            <a:gd name="connsiteY1" fmla="*/ 115615 h 4418935"/>
            <a:gd name="connsiteX2" fmla="*/ 133145 w 6232217"/>
            <a:gd name="connsiteY2" fmla="*/ 299970 h 4418935"/>
            <a:gd name="connsiteX3" fmla="*/ 61451 w 6232217"/>
            <a:gd name="connsiteY3" fmla="*/ 422873 h 4418935"/>
            <a:gd name="connsiteX4" fmla="*/ 0 w 6232217"/>
            <a:gd name="connsiteY4" fmla="*/ 556018 h 4418935"/>
            <a:gd name="connsiteX5" fmla="*/ 10242 w 6232217"/>
            <a:gd name="connsiteY5" fmla="*/ 750615 h 4418935"/>
            <a:gd name="connsiteX6" fmla="*/ 30725 w 6232217"/>
            <a:gd name="connsiteY6" fmla="*/ 781341 h 4418935"/>
            <a:gd name="connsiteX7" fmla="*/ 61451 w 6232217"/>
            <a:gd name="connsiteY7" fmla="*/ 832551 h 4418935"/>
            <a:gd name="connsiteX8" fmla="*/ 133145 w 6232217"/>
            <a:gd name="connsiteY8" fmla="*/ 904244 h 4418935"/>
            <a:gd name="connsiteX9" fmla="*/ 194596 w 6232217"/>
            <a:gd name="connsiteY9" fmla="*/ 986180 h 4418935"/>
            <a:gd name="connsiteX10" fmla="*/ 245806 w 6232217"/>
            <a:gd name="connsiteY10" fmla="*/ 1027147 h 4418935"/>
            <a:gd name="connsiteX11" fmla="*/ 286774 w 6232217"/>
            <a:gd name="connsiteY11" fmla="*/ 1068115 h 4418935"/>
            <a:gd name="connsiteX12" fmla="*/ 471129 w 6232217"/>
            <a:gd name="connsiteY12" fmla="*/ 1191018 h 4418935"/>
            <a:gd name="connsiteX13" fmla="*/ 604274 w 6232217"/>
            <a:gd name="connsiteY13" fmla="*/ 1283196 h 4418935"/>
            <a:gd name="connsiteX14" fmla="*/ 655484 w 6232217"/>
            <a:gd name="connsiteY14" fmla="*/ 1313922 h 4418935"/>
            <a:gd name="connsiteX15" fmla="*/ 757903 w 6232217"/>
            <a:gd name="connsiteY15" fmla="*/ 1365131 h 4418935"/>
            <a:gd name="connsiteX16" fmla="*/ 809113 w 6232217"/>
            <a:gd name="connsiteY16" fmla="*/ 1385615 h 4418935"/>
            <a:gd name="connsiteX17" fmla="*/ 839838 w 6232217"/>
            <a:gd name="connsiteY17" fmla="*/ 1395857 h 4418935"/>
            <a:gd name="connsiteX18" fmla="*/ 870564 w 6232217"/>
            <a:gd name="connsiteY18" fmla="*/ 1416341 h 4418935"/>
            <a:gd name="connsiteX19" fmla="*/ 972984 w 6232217"/>
            <a:gd name="connsiteY19" fmla="*/ 1467551 h 4418935"/>
            <a:gd name="connsiteX20" fmla="*/ 1075403 w 6232217"/>
            <a:gd name="connsiteY20" fmla="*/ 1488034 h 4418935"/>
            <a:gd name="connsiteX21" fmla="*/ 1126613 w 6232217"/>
            <a:gd name="connsiteY21" fmla="*/ 1498276 h 4418935"/>
            <a:gd name="connsiteX22" fmla="*/ 1249516 w 6232217"/>
            <a:gd name="connsiteY22" fmla="*/ 1549486 h 4418935"/>
            <a:gd name="connsiteX23" fmla="*/ 1454354 w 6232217"/>
            <a:gd name="connsiteY23" fmla="*/ 1703115 h 4418935"/>
            <a:gd name="connsiteX24" fmla="*/ 1515806 w 6232217"/>
            <a:gd name="connsiteY24" fmla="*/ 1764567 h 4418935"/>
            <a:gd name="connsiteX25" fmla="*/ 1587500 w 6232217"/>
            <a:gd name="connsiteY25" fmla="*/ 1815776 h 4418935"/>
            <a:gd name="connsiteX26" fmla="*/ 1751371 w 6232217"/>
            <a:gd name="connsiteY26" fmla="*/ 1907954 h 4418935"/>
            <a:gd name="connsiteX27" fmla="*/ 1792338 w 6232217"/>
            <a:gd name="connsiteY27" fmla="*/ 1959163 h 4418935"/>
            <a:gd name="connsiteX28" fmla="*/ 2181532 w 6232217"/>
            <a:gd name="connsiteY28" fmla="*/ 2204970 h 4418935"/>
            <a:gd name="connsiteX29" fmla="*/ 2263467 w 6232217"/>
            <a:gd name="connsiteY29" fmla="*/ 2266422 h 4418935"/>
            <a:gd name="connsiteX30" fmla="*/ 2376129 w 6232217"/>
            <a:gd name="connsiteY30" fmla="*/ 2327873 h 4418935"/>
            <a:gd name="connsiteX31" fmla="*/ 2437580 w 6232217"/>
            <a:gd name="connsiteY31" fmla="*/ 2389325 h 4418935"/>
            <a:gd name="connsiteX32" fmla="*/ 2488790 w 6232217"/>
            <a:gd name="connsiteY32" fmla="*/ 2430292 h 4418935"/>
            <a:gd name="connsiteX33" fmla="*/ 2580967 w 6232217"/>
            <a:gd name="connsiteY33" fmla="*/ 2542954 h 4418935"/>
            <a:gd name="connsiteX34" fmla="*/ 2621935 w 6232217"/>
            <a:gd name="connsiteY34" fmla="*/ 2614647 h 4418935"/>
            <a:gd name="connsiteX35" fmla="*/ 2714113 w 6232217"/>
            <a:gd name="connsiteY35" fmla="*/ 2717067 h 4418935"/>
            <a:gd name="connsiteX36" fmla="*/ 2714113 w 6232217"/>
            <a:gd name="connsiteY36" fmla="*/ 2717067 h 4418935"/>
            <a:gd name="connsiteX37" fmla="*/ 2744838 w 6232217"/>
            <a:gd name="connsiteY37" fmla="*/ 2758034 h 4418935"/>
            <a:gd name="connsiteX38" fmla="*/ 2785806 w 6232217"/>
            <a:gd name="connsiteY38" fmla="*/ 2799002 h 4418935"/>
            <a:gd name="connsiteX39" fmla="*/ 2806290 w 6232217"/>
            <a:gd name="connsiteY39" fmla="*/ 2839970 h 4418935"/>
            <a:gd name="connsiteX40" fmla="*/ 2877984 w 6232217"/>
            <a:gd name="connsiteY40" fmla="*/ 2942389 h 4418935"/>
            <a:gd name="connsiteX41" fmla="*/ 2939435 w 6232217"/>
            <a:gd name="connsiteY41" fmla="*/ 3034567 h 4418935"/>
            <a:gd name="connsiteX42" fmla="*/ 3031613 w 6232217"/>
            <a:gd name="connsiteY42" fmla="*/ 3116502 h 4418935"/>
            <a:gd name="connsiteX43" fmla="*/ 3103306 w 6232217"/>
            <a:gd name="connsiteY43" fmla="*/ 3177954 h 4418935"/>
            <a:gd name="connsiteX44" fmla="*/ 3134032 w 6232217"/>
            <a:gd name="connsiteY44" fmla="*/ 3198438 h 4418935"/>
            <a:gd name="connsiteX45" fmla="*/ 3175000 w 6232217"/>
            <a:gd name="connsiteY45" fmla="*/ 3239405 h 4418935"/>
            <a:gd name="connsiteX46" fmla="*/ 3277419 w 6232217"/>
            <a:gd name="connsiteY46" fmla="*/ 3321341 h 4418935"/>
            <a:gd name="connsiteX47" fmla="*/ 3359354 w 6232217"/>
            <a:gd name="connsiteY47" fmla="*/ 3382792 h 4418935"/>
            <a:gd name="connsiteX48" fmla="*/ 3492500 w 6232217"/>
            <a:gd name="connsiteY48" fmla="*/ 3515938 h 4418935"/>
            <a:gd name="connsiteX49" fmla="*/ 3564193 w 6232217"/>
            <a:gd name="connsiteY49" fmla="*/ 3536422 h 4418935"/>
            <a:gd name="connsiteX50" fmla="*/ 3810000 w 6232217"/>
            <a:gd name="connsiteY50" fmla="*/ 3679809 h 4418935"/>
            <a:gd name="connsiteX51" fmla="*/ 3912419 w 6232217"/>
            <a:gd name="connsiteY51" fmla="*/ 3731018 h 4418935"/>
            <a:gd name="connsiteX52" fmla="*/ 3994354 w 6232217"/>
            <a:gd name="connsiteY52" fmla="*/ 3782228 h 4418935"/>
            <a:gd name="connsiteX53" fmla="*/ 4076290 w 6232217"/>
            <a:gd name="connsiteY53" fmla="*/ 3812954 h 4418935"/>
            <a:gd name="connsiteX54" fmla="*/ 4137742 w 6232217"/>
            <a:gd name="connsiteY54" fmla="*/ 3843680 h 4418935"/>
            <a:gd name="connsiteX55" fmla="*/ 4209435 w 6232217"/>
            <a:gd name="connsiteY55" fmla="*/ 3874405 h 4418935"/>
            <a:gd name="connsiteX56" fmla="*/ 4311854 w 6232217"/>
            <a:gd name="connsiteY56" fmla="*/ 3925615 h 4418935"/>
            <a:gd name="connsiteX57" fmla="*/ 4373306 w 6232217"/>
            <a:gd name="connsiteY57" fmla="*/ 3946099 h 4418935"/>
            <a:gd name="connsiteX58" fmla="*/ 4445000 w 6232217"/>
            <a:gd name="connsiteY58" fmla="*/ 3976825 h 4418935"/>
            <a:gd name="connsiteX59" fmla="*/ 4506451 w 6232217"/>
            <a:gd name="connsiteY59" fmla="*/ 3997309 h 4418935"/>
            <a:gd name="connsiteX60" fmla="*/ 4629354 w 6232217"/>
            <a:gd name="connsiteY60" fmla="*/ 4069002 h 4418935"/>
            <a:gd name="connsiteX61" fmla="*/ 4731774 w 6232217"/>
            <a:gd name="connsiteY61" fmla="*/ 4140696 h 4418935"/>
            <a:gd name="connsiteX62" fmla="*/ 4772742 w 6232217"/>
            <a:gd name="connsiteY62" fmla="*/ 4150938 h 4418935"/>
            <a:gd name="connsiteX63" fmla="*/ 4905887 w 6232217"/>
            <a:gd name="connsiteY63" fmla="*/ 4191905 h 4418935"/>
            <a:gd name="connsiteX64" fmla="*/ 4967338 w 6232217"/>
            <a:gd name="connsiteY64" fmla="*/ 4212389 h 4418935"/>
            <a:gd name="connsiteX65" fmla="*/ 5028790 w 6232217"/>
            <a:gd name="connsiteY65" fmla="*/ 4222631 h 4418935"/>
            <a:gd name="connsiteX66" fmla="*/ 5069758 w 6232217"/>
            <a:gd name="connsiteY66" fmla="*/ 4243115 h 4418935"/>
            <a:gd name="connsiteX67" fmla="*/ 5141451 w 6232217"/>
            <a:gd name="connsiteY67" fmla="*/ 4253357 h 4418935"/>
            <a:gd name="connsiteX68" fmla="*/ 5336048 w 6232217"/>
            <a:gd name="connsiteY68" fmla="*/ 4304567 h 4418935"/>
            <a:gd name="connsiteX69" fmla="*/ 5417984 w 6232217"/>
            <a:gd name="connsiteY69" fmla="*/ 4335292 h 4418935"/>
            <a:gd name="connsiteX70" fmla="*/ 5530645 w 6232217"/>
            <a:gd name="connsiteY70" fmla="*/ 4366018 h 4418935"/>
            <a:gd name="connsiteX71" fmla="*/ 5622822 w 6232217"/>
            <a:gd name="connsiteY71" fmla="*/ 4406986 h 4418935"/>
            <a:gd name="connsiteX72" fmla="*/ 6145161 w 6232217"/>
            <a:gd name="connsiteY72" fmla="*/ 4386502 h 4418935"/>
            <a:gd name="connsiteX73" fmla="*/ 6145161 w 6232217"/>
            <a:gd name="connsiteY73" fmla="*/ 4089486 h 4418935"/>
            <a:gd name="connsiteX74" fmla="*/ 6124677 w 6232217"/>
            <a:gd name="connsiteY74" fmla="*/ 4038276 h 4418935"/>
            <a:gd name="connsiteX75" fmla="*/ 6114435 w 6232217"/>
            <a:gd name="connsiteY75" fmla="*/ 3925615 h 4418935"/>
            <a:gd name="connsiteX76" fmla="*/ 6083709 w 6232217"/>
            <a:gd name="connsiteY76" fmla="*/ 3843680 h 4418935"/>
            <a:gd name="connsiteX77" fmla="*/ 6073467 w 6232217"/>
            <a:gd name="connsiteY77" fmla="*/ 3792470 h 4418935"/>
            <a:gd name="connsiteX78" fmla="*/ 6042742 w 6232217"/>
            <a:gd name="connsiteY78" fmla="*/ 3720776 h 4418935"/>
            <a:gd name="connsiteX79" fmla="*/ 6022258 w 6232217"/>
            <a:gd name="connsiteY79" fmla="*/ 3628599 h 4418935"/>
            <a:gd name="connsiteX80" fmla="*/ 5981290 w 6232217"/>
            <a:gd name="connsiteY80" fmla="*/ 3546663 h 4418935"/>
            <a:gd name="connsiteX81" fmla="*/ 5971048 w 6232217"/>
            <a:gd name="connsiteY81" fmla="*/ 3515938 h 4418935"/>
            <a:gd name="connsiteX82" fmla="*/ 5940322 w 6232217"/>
            <a:gd name="connsiteY82" fmla="*/ 3474970 h 4418935"/>
            <a:gd name="connsiteX83" fmla="*/ 5858387 w 6232217"/>
            <a:gd name="connsiteY83" fmla="*/ 3300857 h 4418935"/>
            <a:gd name="connsiteX84" fmla="*/ 5817419 w 6232217"/>
            <a:gd name="connsiteY84" fmla="*/ 3249647 h 4418935"/>
            <a:gd name="connsiteX85" fmla="*/ 5786693 w 6232217"/>
            <a:gd name="connsiteY85" fmla="*/ 3198438 h 4418935"/>
            <a:gd name="connsiteX86" fmla="*/ 5755967 w 6232217"/>
            <a:gd name="connsiteY86" fmla="*/ 3167712 h 4418935"/>
            <a:gd name="connsiteX87" fmla="*/ 5725242 w 6232217"/>
            <a:gd name="connsiteY87" fmla="*/ 3116502 h 4418935"/>
            <a:gd name="connsiteX88" fmla="*/ 5663790 w 6232217"/>
            <a:gd name="connsiteY88" fmla="*/ 3034567 h 4418935"/>
            <a:gd name="connsiteX89" fmla="*/ 5643306 w 6232217"/>
            <a:gd name="connsiteY89" fmla="*/ 2993599 h 4418935"/>
            <a:gd name="connsiteX90" fmla="*/ 5602338 w 6232217"/>
            <a:gd name="connsiteY90" fmla="*/ 2891180 h 4418935"/>
            <a:gd name="connsiteX91" fmla="*/ 5458951 w 6232217"/>
            <a:gd name="connsiteY91" fmla="*/ 2645373 h 4418935"/>
            <a:gd name="connsiteX92" fmla="*/ 5325806 w 6232217"/>
            <a:gd name="connsiteY92" fmla="*/ 2450776 h 4418935"/>
            <a:gd name="connsiteX93" fmla="*/ 5284838 w 6232217"/>
            <a:gd name="connsiteY93" fmla="*/ 2399567 h 4418935"/>
            <a:gd name="connsiteX94" fmla="*/ 5243871 w 6232217"/>
            <a:gd name="connsiteY94" fmla="*/ 2338115 h 4418935"/>
            <a:gd name="connsiteX95" fmla="*/ 5202903 w 6232217"/>
            <a:gd name="connsiteY95" fmla="*/ 2297147 h 4418935"/>
            <a:gd name="connsiteX96" fmla="*/ 5182419 w 6232217"/>
            <a:gd name="connsiteY96" fmla="*/ 2256180 h 4418935"/>
            <a:gd name="connsiteX97" fmla="*/ 5141451 w 6232217"/>
            <a:gd name="connsiteY97" fmla="*/ 2215212 h 4418935"/>
            <a:gd name="connsiteX98" fmla="*/ 5090242 w 6232217"/>
            <a:gd name="connsiteY98" fmla="*/ 2143518 h 4418935"/>
            <a:gd name="connsiteX99" fmla="*/ 4823951 w 6232217"/>
            <a:gd name="connsiteY99" fmla="*/ 1815776 h 4418935"/>
            <a:gd name="connsiteX100" fmla="*/ 4485967 w 6232217"/>
            <a:gd name="connsiteY100" fmla="*/ 1416341 h 4418935"/>
            <a:gd name="connsiteX101" fmla="*/ 4045564 w 6232217"/>
            <a:gd name="connsiteY101" fmla="*/ 1037389 h 4418935"/>
            <a:gd name="connsiteX102" fmla="*/ 3758790 w 6232217"/>
            <a:gd name="connsiteY102" fmla="*/ 842792 h 4418935"/>
            <a:gd name="connsiteX103" fmla="*/ 3656371 w 6232217"/>
            <a:gd name="connsiteY103" fmla="*/ 781341 h 4418935"/>
            <a:gd name="connsiteX104" fmla="*/ 3461774 w 6232217"/>
            <a:gd name="connsiteY104" fmla="*/ 648196 h 4418935"/>
            <a:gd name="connsiteX105" fmla="*/ 3410564 w 6232217"/>
            <a:gd name="connsiteY105" fmla="*/ 617470 h 4418935"/>
            <a:gd name="connsiteX106" fmla="*/ 3308145 w 6232217"/>
            <a:gd name="connsiteY106" fmla="*/ 474083 h 4418935"/>
            <a:gd name="connsiteX107" fmla="*/ 3195484 w 6232217"/>
            <a:gd name="connsiteY107" fmla="*/ 310212 h 4418935"/>
            <a:gd name="connsiteX108" fmla="*/ 3093064 w 6232217"/>
            <a:gd name="connsiteY108" fmla="*/ 218034 h 4418935"/>
            <a:gd name="connsiteX109" fmla="*/ 3062338 w 6232217"/>
            <a:gd name="connsiteY109" fmla="*/ 187309 h 4418935"/>
            <a:gd name="connsiteX110" fmla="*/ 3000887 w 6232217"/>
            <a:gd name="connsiteY110" fmla="*/ 156583 h 4418935"/>
            <a:gd name="connsiteX111" fmla="*/ 2970161 w 6232217"/>
            <a:gd name="connsiteY111" fmla="*/ 125857 h 4418935"/>
            <a:gd name="connsiteX112" fmla="*/ 2867742 w 6232217"/>
            <a:gd name="connsiteY112" fmla="*/ 84889 h 4418935"/>
            <a:gd name="connsiteX113" fmla="*/ 2837016 w 6232217"/>
            <a:gd name="connsiteY113" fmla="*/ 64405 h 4418935"/>
            <a:gd name="connsiteX114" fmla="*/ 2744838 w 6232217"/>
            <a:gd name="connsiteY114" fmla="*/ 43922 h 4418935"/>
            <a:gd name="connsiteX115" fmla="*/ 2703871 w 6232217"/>
            <a:gd name="connsiteY115" fmla="*/ 33680 h 4418935"/>
            <a:gd name="connsiteX116" fmla="*/ 2017661 w 6232217"/>
            <a:gd name="connsiteY116" fmla="*/ 23438 h 4418935"/>
            <a:gd name="connsiteX117" fmla="*/ 1792338 w 6232217"/>
            <a:gd name="connsiteY117" fmla="*/ 2954 h 4418935"/>
            <a:gd name="connsiteX118" fmla="*/ 1218790 w 6232217"/>
            <a:gd name="connsiteY118" fmla="*/ 23438 h 4418935"/>
            <a:gd name="connsiteX119" fmla="*/ 583790 w 6232217"/>
            <a:gd name="connsiteY119" fmla="*/ 23438 h 4418935"/>
            <a:gd name="connsiteX0" fmla="*/ 583790 w 6232217"/>
            <a:gd name="connsiteY0" fmla="*/ 23438 h 4432591"/>
            <a:gd name="connsiteX1" fmla="*/ 297016 w 6232217"/>
            <a:gd name="connsiteY1" fmla="*/ 115615 h 4432591"/>
            <a:gd name="connsiteX2" fmla="*/ 133145 w 6232217"/>
            <a:gd name="connsiteY2" fmla="*/ 299970 h 4432591"/>
            <a:gd name="connsiteX3" fmla="*/ 61451 w 6232217"/>
            <a:gd name="connsiteY3" fmla="*/ 422873 h 4432591"/>
            <a:gd name="connsiteX4" fmla="*/ 0 w 6232217"/>
            <a:gd name="connsiteY4" fmla="*/ 556018 h 4432591"/>
            <a:gd name="connsiteX5" fmla="*/ 10242 w 6232217"/>
            <a:gd name="connsiteY5" fmla="*/ 750615 h 4432591"/>
            <a:gd name="connsiteX6" fmla="*/ 30725 w 6232217"/>
            <a:gd name="connsiteY6" fmla="*/ 781341 h 4432591"/>
            <a:gd name="connsiteX7" fmla="*/ 61451 w 6232217"/>
            <a:gd name="connsiteY7" fmla="*/ 832551 h 4432591"/>
            <a:gd name="connsiteX8" fmla="*/ 133145 w 6232217"/>
            <a:gd name="connsiteY8" fmla="*/ 904244 h 4432591"/>
            <a:gd name="connsiteX9" fmla="*/ 194596 w 6232217"/>
            <a:gd name="connsiteY9" fmla="*/ 986180 h 4432591"/>
            <a:gd name="connsiteX10" fmla="*/ 245806 w 6232217"/>
            <a:gd name="connsiteY10" fmla="*/ 1027147 h 4432591"/>
            <a:gd name="connsiteX11" fmla="*/ 286774 w 6232217"/>
            <a:gd name="connsiteY11" fmla="*/ 1068115 h 4432591"/>
            <a:gd name="connsiteX12" fmla="*/ 471129 w 6232217"/>
            <a:gd name="connsiteY12" fmla="*/ 1191018 h 4432591"/>
            <a:gd name="connsiteX13" fmla="*/ 604274 w 6232217"/>
            <a:gd name="connsiteY13" fmla="*/ 1283196 h 4432591"/>
            <a:gd name="connsiteX14" fmla="*/ 655484 w 6232217"/>
            <a:gd name="connsiteY14" fmla="*/ 1313922 h 4432591"/>
            <a:gd name="connsiteX15" fmla="*/ 757903 w 6232217"/>
            <a:gd name="connsiteY15" fmla="*/ 1365131 h 4432591"/>
            <a:gd name="connsiteX16" fmla="*/ 809113 w 6232217"/>
            <a:gd name="connsiteY16" fmla="*/ 1385615 h 4432591"/>
            <a:gd name="connsiteX17" fmla="*/ 839838 w 6232217"/>
            <a:gd name="connsiteY17" fmla="*/ 1395857 h 4432591"/>
            <a:gd name="connsiteX18" fmla="*/ 870564 w 6232217"/>
            <a:gd name="connsiteY18" fmla="*/ 1416341 h 4432591"/>
            <a:gd name="connsiteX19" fmla="*/ 972984 w 6232217"/>
            <a:gd name="connsiteY19" fmla="*/ 1467551 h 4432591"/>
            <a:gd name="connsiteX20" fmla="*/ 1075403 w 6232217"/>
            <a:gd name="connsiteY20" fmla="*/ 1488034 h 4432591"/>
            <a:gd name="connsiteX21" fmla="*/ 1126613 w 6232217"/>
            <a:gd name="connsiteY21" fmla="*/ 1498276 h 4432591"/>
            <a:gd name="connsiteX22" fmla="*/ 1249516 w 6232217"/>
            <a:gd name="connsiteY22" fmla="*/ 1549486 h 4432591"/>
            <a:gd name="connsiteX23" fmla="*/ 1454354 w 6232217"/>
            <a:gd name="connsiteY23" fmla="*/ 1703115 h 4432591"/>
            <a:gd name="connsiteX24" fmla="*/ 1515806 w 6232217"/>
            <a:gd name="connsiteY24" fmla="*/ 1764567 h 4432591"/>
            <a:gd name="connsiteX25" fmla="*/ 1587500 w 6232217"/>
            <a:gd name="connsiteY25" fmla="*/ 1815776 h 4432591"/>
            <a:gd name="connsiteX26" fmla="*/ 1751371 w 6232217"/>
            <a:gd name="connsiteY26" fmla="*/ 1907954 h 4432591"/>
            <a:gd name="connsiteX27" fmla="*/ 1792338 w 6232217"/>
            <a:gd name="connsiteY27" fmla="*/ 1959163 h 4432591"/>
            <a:gd name="connsiteX28" fmla="*/ 2181532 w 6232217"/>
            <a:gd name="connsiteY28" fmla="*/ 2204970 h 4432591"/>
            <a:gd name="connsiteX29" fmla="*/ 2263467 w 6232217"/>
            <a:gd name="connsiteY29" fmla="*/ 2266422 h 4432591"/>
            <a:gd name="connsiteX30" fmla="*/ 2376129 w 6232217"/>
            <a:gd name="connsiteY30" fmla="*/ 2327873 h 4432591"/>
            <a:gd name="connsiteX31" fmla="*/ 2437580 w 6232217"/>
            <a:gd name="connsiteY31" fmla="*/ 2389325 h 4432591"/>
            <a:gd name="connsiteX32" fmla="*/ 2488790 w 6232217"/>
            <a:gd name="connsiteY32" fmla="*/ 2430292 h 4432591"/>
            <a:gd name="connsiteX33" fmla="*/ 2580967 w 6232217"/>
            <a:gd name="connsiteY33" fmla="*/ 2542954 h 4432591"/>
            <a:gd name="connsiteX34" fmla="*/ 2621935 w 6232217"/>
            <a:gd name="connsiteY34" fmla="*/ 2614647 h 4432591"/>
            <a:gd name="connsiteX35" fmla="*/ 2714113 w 6232217"/>
            <a:gd name="connsiteY35" fmla="*/ 2717067 h 4432591"/>
            <a:gd name="connsiteX36" fmla="*/ 2714113 w 6232217"/>
            <a:gd name="connsiteY36" fmla="*/ 2717067 h 4432591"/>
            <a:gd name="connsiteX37" fmla="*/ 2744838 w 6232217"/>
            <a:gd name="connsiteY37" fmla="*/ 2758034 h 4432591"/>
            <a:gd name="connsiteX38" fmla="*/ 2785806 w 6232217"/>
            <a:gd name="connsiteY38" fmla="*/ 2799002 h 4432591"/>
            <a:gd name="connsiteX39" fmla="*/ 2806290 w 6232217"/>
            <a:gd name="connsiteY39" fmla="*/ 2839970 h 4432591"/>
            <a:gd name="connsiteX40" fmla="*/ 2877984 w 6232217"/>
            <a:gd name="connsiteY40" fmla="*/ 2942389 h 4432591"/>
            <a:gd name="connsiteX41" fmla="*/ 2939435 w 6232217"/>
            <a:gd name="connsiteY41" fmla="*/ 3034567 h 4432591"/>
            <a:gd name="connsiteX42" fmla="*/ 3031613 w 6232217"/>
            <a:gd name="connsiteY42" fmla="*/ 3116502 h 4432591"/>
            <a:gd name="connsiteX43" fmla="*/ 3103306 w 6232217"/>
            <a:gd name="connsiteY43" fmla="*/ 3177954 h 4432591"/>
            <a:gd name="connsiteX44" fmla="*/ 3134032 w 6232217"/>
            <a:gd name="connsiteY44" fmla="*/ 3198438 h 4432591"/>
            <a:gd name="connsiteX45" fmla="*/ 3175000 w 6232217"/>
            <a:gd name="connsiteY45" fmla="*/ 3239405 h 4432591"/>
            <a:gd name="connsiteX46" fmla="*/ 3277419 w 6232217"/>
            <a:gd name="connsiteY46" fmla="*/ 3321341 h 4432591"/>
            <a:gd name="connsiteX47" fmla="*/ 3359354 w 6232217"/>
            <a:gd name="connsiteY47" fmla="*/ 3382792 h 4432591"/>
            <a:gd name="connsiteX48" fmla="*/ 3492500 w 6232217"/>
            <a:gd name="connsiteY48" fmla="*/ 3515938 h 4432591"/>
            <a:gd name="connsiteX49" fmla="*/ 3564193 w 6232217"/>
            <a:gd name="connsiteY49" fmla="*/ 3536422 h 4432591"/>
            <a:gd name="connsiteX50" fmla="*/ 3810000 w 6232217"/>
            <a:gd name="connsiteY50" fmla="*/ 3679809 h 4432591"/>
            <a:gd name="connsiteX51" fmla="*/ 3912419 w 6232217"/>
            <a:gd name="connsiteY51" fmla="*/ 3731018 h 4432591"/>
            <a:gd name="connsiteX52" fmla="*/ 3994354 w 6232217"/>
            <a:gd name="connsiteY52" fmla="*/ 3782228 h 4432591"/>
            <a:gd name="connsiteX53" fmla="*/ 4076290 w 6232217"/>
            <a:gd name="connsiteY53" fmla="*/ 3812954 h 4432591"/>
            <a:gd name="connsiteX54" fmla="*/ 4137742 w 6232217"/>
            <a:gd name="connsiteY54" fmla="*/ 3843680 h 4432591"/>
            <a:gd name="connsiteX55" fmla="*/ 4209435 w 6232217"/>
            <a:gd name="connsiteY55" fmla="*/ 3874405 h 4432591"/>
            <a:gd name="connsiteX56" fmla="*/ 4311854 w 6232217"/>
            <a:gd name="connsiteY56" fmla="*/ 3925615 h 4432591"/>
            <a:gd name="connsiteX57" fmla="*/ 4373306 w 6232217"/>
            <a:gd name="connsiteY57" fmla="*/ 3946099 h 4432591"/>
            <a:gd name="connsiteX58" fmla="*/ 4445000 w 6232217"/>
            <a:gd name="connsiteY58" fmla="*/ 3976825 h 4432591"/>
            <a:gd name="connsiteX59" fmla="*/ 4506451 w 6232217"/>
            <a:gd name="connsiteY59" fmla="*/ 3997309 h 4432591"/>
            <a:gd name="connsiteX60" fmla="*/ 4629354 w 6232217"/>
            <a:gd name="connsiteY60" fmla="*/ 4069002 h 4432591"/>
            <a:gd name="connsiteX61" fmla="*/ 4731774 w 6232217"/>
            <a:gd name="connsiteY61" fmla="*/ 4140696 h 4432591"/>
            <a:gd name="connsiteX62" fmla="*/ 4772742 w 6232217"/>
            <a:gd name="connsiteY62" fmla="*/ 4150938 h 4432591"/>
            <a:gd name="connsiteX63" fmla="*/ 4905887 w 6232217"/>
            <a:gd name="connsiteY63" fmla="*/ 4191905 h 4432591"/>
            <a:gd name="connsiteX64" fmla="*/ 4967338 w 6232217"/>
            <a:gd name="connsiteY64" fmla="*/ 4212389 h 4432591"/>
            <a:gd name="connsiteX65" fmla="*/ 5028790 w 6232217"/>
            <a:gd name="connsiteY65" fmla="*/ 4222631 h 4432591"/>
            <a:gd name="connsiteX66" fmla="*/ 5069758 w 6232217"/>
            <a:gd name="connsiteY66" fmla="*/ 4243115 h 4432591"/>
            <a:gd name="connsiteX67" fmla="*/ 5141451 w 6232217"/>
            <a:gd name="connsiteY67" fmla="*/ 4253357 h 4432591"/>
            <a:gd name="connsiteX68" fmla="*/ 5336048 w 6232217"/>
            <a:gd name="connsiteY68" fmla="*/ 4304567 h 4432591"/>
            <a:gd name="connsiteX69" fmla="*/ 5417984 w 6232217"/>
            <a:gd name="connsiteY69" fmla="*/ 4335292 h 4432591"/>
            <a:gd name="connsiteX70" fmla="*/ 5530645 w 6232217"/>
            <a:gd name="connsiteY70" fmla="*/ 4366018 h 4432591"/>
            <a:gd name="connsiteX71" fmla="*/ 6145161 w 6232217"/>
            <a:gd name="connsiteY71" fmla="*/ 4386502 h 4432591"/>
            <a:gd name="connsiteX72" fmla="*/ 6145161 w 6232217"/>
            <a:gd name="connsiteY72" fmla="*/ 4089486 h 4432591"/>
            <a:gd name="connsiteX73" fmla="*/ 6124677 w 6232217"/>
            <a:gd name="connsiteY73" fmla="*/ 4038276 h 4432591"/>
            <a:gd name="connsiteX74" fmla="*/ 6114435 w 6232217"/>
            <a:gd name="connsiteY74" fmla="*/ 3925615 h 4432591"/>
            <a:gd name="connsiteX75" fmla="*/ 6083709 w 6232217"/>
            <a:gd name="connsiteY75" fmla="*/ 3843680 h 4432591"/>
            <a:gd name="connsiteX76" fmla="*/ 6073467 w 6232217"/>
            <a:gd name="connsiteY76" fmla="*/ 3792470 h 4432591"/>
            <a:gd name="connsiteX77" fmla="*/ 6042742 w 6232217"/>
            <a:gd name="connsiteY77" fmla="*/ 3720776 h 4432591"/>
            <a:gd name="connsiteX78" fmla="*/ 6022258 w 6232217"/>
            <a:gd name="connsiteY78" fmla="*/ 3628599 h 4432591"/>
            <a:gd name="connsiteX79" fmla="*/ 5981290 w 6232217"/>
            <a:gd name="connsiteY79" fmla="*/ 3546663 h 4432591"/>
            <a:gd name="connsiteX80" fmla="*/ 5971048 w 6232217"/>
            <a:gd name="connsiteY80" fmla="*/ 3515938 h 4432591"/>
            <a:gd name="connsiteX81" fmla="*/ 5940322 w 6232217"/>
            <a:gd name="connsiteY81" fmla="*/ 3474970 h 4432591"/>
            <a:gd name="connsiteX82" fmla="*/ 5858387 w 6232217"/>
            <a:gd name="connsiteY82" fmla="*/ 3300857 h 4432591"/>
            <a:gd name="connsiteX83" fmla="*/ 5817419 w 6232217"/>
            <a:gd name="connsiteY83" fmla="*/ 3249647 h 4432591"/>
            <a:gd name="connsiteX84" fmla="*/ 5786693 w 6232217"/>
            <a:gd name="connsiteY84" fmla="*/ 3198438 h 4432591"/>
            <a:gd name="connsiteX85" fmla="*/ 5755967 w 6232217"/>
            <a:gd name="connsiteY85" fmla="*/ 3167712 h 4432591"/>
            <a:gd name="connsiteX86" fmla="*/ 5725242 w 6232217"/>
            <a:gd name="connsiteY86" fmla="*/ 3116502 h 4432591"/>
            <a:gd name="connsiteX87" fmla="*/ 5663790 w 6232217"/>
            <a:gd name="connsiteY87" fmla="*/ 3034567 h 4432591"/>
            <a:gd name="connsiteX88" fmla="*/ 5643306 w 6232217"/>
            <a:gd name="connsiteY88" fmla="*/ 2993599 h 4432591"/>
            <a:gd name="connsiteX89" fmla="*/ 5602338 w 6232217"/>
            <a:gd name="connsiteY89" fmla="*/ 2891180 h 4432591"/>
            <a:gd name="connsiteX90" fmla="*/ 5458951 w 6232217"/>
            <a:gd name="connsiteY90" fmla="*/ 2645373 h 4432591"/>
            <a:gd name="connsiteX91" fmla="*/ 5325806 w 6232217"/>
            <a:gd name="connsiteY91" fmla="*/ 2450776 h 4432591"/>
            <a:gd name="connsiteX92" fmla="*/ 5284838 w 6232217"/>
            <a:gd name="connsiteY92" fmla="*/ 2399567 h 4432591"/>
            <a:gd name="connsiteX93" fmla="*/ 5243871 w 6232217"/>
            <a:gd name="connsiteY93" fmla="*/ 2338115 h 4432591"/>
            <a:gd name="connsiteX94" fmla="*/ 5202903 w 6232217"/>
            <a:gd name="connsiteY94" fmla="*/ 2297147 h 4432591"/>
            <a:gd name="connsiteX95" fmla="*/ 5182419 w 6232217"/>
            <a:gd name="connsiteY95" fmla="*/ 2256180 h 4432591"/>
            <a:gd name="connsiteX96" fmla="*/ 5141451 w 6232217"/>
            <a:gd name="connsiteY96" fmla="*/ 2215212 h 4432591"/>
            <a:gd name="connsiteX97" fmla="*/ 5090242 w 6232217"/>
            <a:gd name="connsiteY97" fmla="*/ 2143518 h 4432591"/>
            <a:gd name="connsiteX98" fmla="*/ 4823951 w 6232217"/>
            <a:gd name="connsiteY98" fmla="*/ 1815776 h 4432591"/>
            <a:gd name="connsiteX99" fmla="*/ 4485967 w 6232217"/>
            <a:gd name="connsiteY99" fmla="*/ 1416341 h 4432591"/>
            <a:gd name="connsiteX100" fmla="*/ 4045564 w 6232217"/>
            <a:gd name="connsiteY100" fmla="*/ 1037389 h 4432591"/>
            <a:gd name="connsiteX101" fmla="*/ 3758790 w 6232217"/>
            <a:gd name="connsiteY101" fmla="*/ 842792 h 4432591"/>
            <a:gd name="connsiteX102" fmla="*/ 3656371 w 6232217"/>
            <a:gd name="connsiteY102" fmla="*/ 781341 h 4432591"/>
            <a:gd name="connsiteX103" fmla="*/ 3461774 w 6232217"/>
            <a:gd name="connsiteY103" fmla="*/ 648196 h 4432591"/>
            <a:gd name="connsiteX104" fmla="*/ 3410564 w 6232217"/>
            <a:gd name="connsiteY104" fmla="*/ 617470 h 4432591"/>
            <a:gd name="connsiteX105" fmla="*/ 3308145 w 6232217"/>
            <a:gd name="connsiteY105" fmla="*/ 474083 h 4432591"/>
            <a:gd name="connsiteX106" fmla="*/ 3195484 w 6232217"/>
            <a:gd name="connsiteY106" fmla="*/ 310212 h 4432591"/>
            <a:gd name="connsiteX107" fmla="*/ 3093064 w 6232217"/>
            <a:gd name="connsiteY107" fmla="*/ 218034 h 4432591"/>
            <a:gd name="connsiteX108" fmla="*/ 3062338 w 6232217"/>
            <a:gd name="connsiteY108" fmla="*/ 187309 h 4432591"/>
            <a:gd name="connsiteX109" fmla="*/ 3000887 w 6232217"/>
            <a:gd name="connsiteY109" fmla="*/ 156583 h 4432591"/>
            <a:gd name="connsiteX110" fmla="*/ 2970161 w 6232217"/>
            <a:gd name="connsiteY110" fmla="*/ 125857 h 4432591"/>
            <a:gd name="connsiteX111" fmla="*/ 2867742 w 6232217"/>
            <a:gd name="connsiteY111" fmla="*/ 84889 h 4432591"/>
            <a:gd name="connsiteX112" fmla="*/ 2837016 w 6232217"/>
            <a:gd name="connsiteY112" fmla="*/ 64405 h 4432591"/>
            <a:gd name="connsiteX113" fmla="*/ 2744838 w 6232217"/>
            <a:gd name="connsiteY113" fmla="*/ 43922 h 4432591"/>
            <a:gd name="connsiteX114" fmla="*/ 2703871 w 6232217"/>
            <a:gd name="connsiteY114" fmla="*/ 33680 h 4432591"/>
            <a:gd name="connsiteX115" fmla="*/ 2017661 w 6232217"/>
            <a:gd name="connsiteY115" fmla="*/ 23438 h 4432591"/>
            <a:gd name="connsiteX116" fmla="*/ 1792338 w 6232217"/>
            <a:gd name="connsiteY116" fmla="*/ 2954 h 4432591"/>
            <a:gd name="connsiteX117" fmla="*/ 1218790 w 6232217"/>
            <a:gd name="connsiteY117" fmla="*/ 23438 h 4432591"/>
            <a:gd name="connsiteX118" fmla="*/ 583790 w 6232217"/>
            <a:gd name="connsiteY118" fmla="*/ 23438 h 4432591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82419 w 6232217"/>
            <a:gd name="connsiteY95" fmla="*/ 2256180 h 4391623"/>
            <a:gd name="connsiteX96" fmla="*/ 5141451 w 6232217"/>
            <a:gd name="connsiteY96" fmla="*/ 2215212 h 4391623"/>
            <a:gd name="connsiteX97" fmla="*/ 5090242 w 6232217"/>
            <a:gd name="connsiteY97" fmla="*/ 2143518 h 4391623"/>
            <a:gd name="connsiteX98" fmla="*/ 4823951 w 6232217"/>
            <a:gd name="connsiteY98" fmla="*/ 1815776 h 4391623"/>
            <a:gd name="connsiteX99" fmla="*/ 4485967 w 6232217"/>
            <a:gd name="connsiteY99" fmla="*/ 1416341 h 4391623"/>
            <a:gd name="connsiteX100" fmla="*/ 4045564 w 6232217"/>
            <a:gd name="connsiteY100" fmla="*/ 1037389 h 4391623"/>
            <a:gd name="connsiteX101" fmla="*/ 3758790 w 6232217"/>
            <a:gd name="connsiteY101" fmla="*/ 842792 h 4391623"/>
            <a:gd name="connsiteX102" fmla="*/ 3656371 w 6232217"/>
            <a:gd name="connsiteY102" fmla="*/ 781341 h 4391623"/>
            <a:gd name="connsiteX103" fmla="*/ 3461774 w 6232217"/>
            <a:gd name="connsiteY103" fmla="*/ 648196 h 4391623"/>
            <a:gd name="connsiteX104" fmla="*/ 3410564 w 6232217"/>
            <a:gd name="connsiteY104" fmla="*/ 617470 h 4391623"/>
            <a:gd name="connsiteX105" fmla="*/ 3308145 w 6232217"/>
            <a:gd name="connsiteY105" fmla="*/ 474083 h 4391623"/>
            <a:gd name="connsiteX106" fmla="*/ 3195484 w 6232217"/>
            <a:gd name="connsiteY106" fmla="*/ 310212 h 4391623"/>
            <a:gd name="connsiteX107" fmla="*/ 3093064 w 6232217"/>
            <a:gd name="connsiteY107" fmla="*/ 218034 h 4391623"/>
            <a:gd name="connsiteX108" fmla="*/ 3062338 w 6232217"/>
            <a:gd name="connsiteY108" fmla="*/ 187309 h 4391623"/>
            <a:gd name="connsiteX109" fmla="*/ 3000887 w 6232217"/>
            <a:gd name="connsiteY109" fmla="*/ 156583 h 4391623"/>
            <a:gd name="connsiteX110" fmla="*/ 2970161 w 6232217"/>
            <a:gd name="connsiteY110" fmla="*/ 125857 h 4391623"/>
            <a:gd name="connsiteX111" fmla="*/ 2867742 w 6232217"/>
            <a:gd name="connsiteY111" fmla="*/ 84889 h 4391623"/>
            <a:gd name="connsiteX112" fmla="*/ 2837016 w 6232217"/>
            <a:gd name="connsiteY112" fmla="*/ 64405 h 4391623"/>
            <a:gd name="connsiteX113" fmla="*/ 2744838 w 6232217"/>
            <a:gd name="connsiteY113" fmla="*/ 43922 h 4391623"/>
            <a:gd name="connsiteX114" fmla="*/ 2703871 w 6232217"/>
            <a:gd name="connsiteY114" fmla="*/ 33680 h 4391623"/>
            <a:gd name="connsiteX115" fmla="*/ 2017661 w 6232217"/>
            <a:gd name="connsiteY115" fmla="*/ 23438 h 4391623"/>
            <a:gd name="connsiteX116" fmla="*/ 1792338 w 6232217"/>
            <a:gd name="connsiteY116" fmla="*/ 2954 h 4391623"/>
            <a:gd name="connsiteX117" fmla="*/ 1218790 w 6232217"/>
            <a:gd name="connsiteY117" fmla="*/ 23438 h 4391623"/>
            <a:gd name="connsiteX118" fmla="*/ 583790 w 6232217"/>
            <a:gd name="connsiteY11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41451 w 6232217"/>
            <a:gd name="connsiteY95" fmla="*/ 2215212 h 4391623"/>
            <a:gd name="connsiteX96" fmla="*/ 5090242 w 6232217"/>
            <a:gd name="connsiteY96" fmla="*/ 2143518 h 4391623"/>
            <a:gd name="connsiteX97" fmla="*/ 4823951 w 6232217"/>
            <a:gd name="connsiteY97" fmla="*/ 1815776 h 4391623"/>
            <a:gd name="connsiteX98" fmla="*/ 4485967 w 6232217"/>
            <a:gd name="connsiteY98" fmla="*/ 1416341 h 4391623"/>
            <a:gd name="connsiteX99" fmla="*/ 4045564 w 6232217"/>
            <a:gd name="connsiteY99" fmla="*/ 1037389 h 4391623"/>
            <a:gd name="connsiteX100" fmla="*/ 3758790 w 6232217"/>
            <a:gd name="connsiteY100" fmla="*/ 842792 h 4391623"/>
            <a:gd name="connsiteX101" fmla="*/ 3656371 w 6232217"/>
            <a:gd name="connsiteY101" fmla="*/ 781341 h 4391623"/>
            <a:gd name="connsiteX102" fmla="*/ 3461774 w 6232217"/>
            <a:gd name="connsiteY102" fmla="*/ 648196 h 4391623"/>
            <a:gd name="connsiteX103" fmla="*/ 3410564 w 6232217"/>
            <a:gd name="connsiteY103" fmla="*/ 617470 h 4391623"/>
            <a:gd name="connsiteX104" fmla="*/ 3308145 w 6232217"/>
            <a:gd name="connsiteY104" fmla="*/ 474083 h 4391623"/>
            <a:gd name="connsiteX105" fmla="*/ 3195484 w 6232217"/>
            <a:gd name="connsiteY105" fmla="*/ 310212 h 4391623"/>
            <a:gd name="connsiteX106" fmla="*/ 3093064 w 6232217"/>
            <a:gd name="connsiteY106" fmla="*/ 218034 h 4391623"/>
            <a:gd name="connsiteX107" fmla="*/ 3062338 w 6232217"/>
            <a:gd name="connsiteY107" fmla="*/ 187309 h 4391623"/>
            <a:gd name="connsiteX108" fmla="*/ 3000887 w 6232217"/>
            <a:gd name="connsiteY108" fmla="*/ 156583 h 4391623"/>
            <a:gd name="connsiteX109" fmla="*/ 2970161 w 6232217"/>
            <a:gd name="connsiteY109" fmla="*/ 125857 h 4391623"/>
            <a:gd name="connsiteX110" fmla="*/ 2867742 w 6232217"/>
            <a:gd name="connsiteY110" fmla="*/ 84889 h 4391623"/>
            <a:gd name="connsiteX111" fmla="*/ 2837016 w 6232217"/>
            <a:gd name="connsiteY111" fmla="*/ 64405 h 4391623"/>
            <a:gd name="connsiteX112" fmla="*/ 2744838 w 6232217"/>
            <a:gd name="connsiteY112" fmla="*/ 43922 h 4391623"/>
            <a:gd name="connsiteX113" fmla="*/ 2703871 w 6232217"/>
            <a:gd name="connsiteY113" fmla="*/ 33680 h 4391623"/>
            <a:gd name="connsiteX114" fmla="*/ 2017661 w 6232217"/>
            <a:gd name="connsiteY114" fmla="*/ 23438 h 4391623"/>
            <a:gd name="connsiteX115" fmla="*/ 1792338 w 6232217"/>
            <a:gd name="connsiteY115" fmla="*/ 2954 h 4391623"/>
            <a:gd name="connsiteX116" fmla="*/ 1218790 w 6232217"/>
            <a:gd name="connsiteY116" fmla="*/ 23438 h 4391623"/>
            <a:gd name="connsiteX117" fmla="*/ 583790 w 6232217"/>
            <a:gd name="connsiteY11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141451 w 6232217"/>
            <a:gd name="connsiteY94" fmla="*/ 2215212 h 4391623"/>
            <a:gd name="connsiteX95" fmla="*/ 5090242 w 6232217"/>
            <a:gd name="connsiteY95" fmla="*/ 2143518 h 4391623"/>
            <a:gd name="connsiteX96" fmla="*/ 4823951 w 6232217"/>
            <a:gd name="connsiteY96" fmla="*/ 1815776 h 4391623"/>
            <a:gd name="connsiteX97" fmla="*/ 4485967 w 6232217"/>
            <a:gd name="connsiteY97" fmla="*/ 1416341 h 4391623"/>
            <a:gd name="connsiteX98" fmla="*/ 4045564 w 6232217"/>
            <a:gd name="connsiteY98" fmla="*/ 1037389 h 4391623"/>
            <a:gd name="connsiteX99" fmla="*/ 3758790 w 6232217"/>
            <a:gd name="connsiteY99" fmla="*/ 842792 h 4391623"/>
            <a:gd name="connsiteX100" fmla="*/ 3656371 w 6232217"/>
            <a:gd name="connsiteY100" fmla="*/ 781341 h 4391623"/>
            <a:gd name="connsiteX101" fmla="*/ 3461774 w 6232217"/>
            <a:gd name="connsiteY101" fmla="*/ 648196 h 4391623"/>
            <a:gd name="connsiteX102" fmla="*/ 3410564 w 6232217"/>
            <a:gd name="connsiteY102" fmla="*/ 617470 h 4391623"/>
            <a:gd name="connsiteX103" fmla="*/ 3308145 w 6232217"/>
            <a:gd name="connsiteY103" fmla="*/ 474083 h 4391623"/>
            <a:gd name="connsiteX104" fmla="*/ 3195484 w 6232217"/>
            <a:gd name="connsiteY104" fmla="*/ 310212 h 4391623"/>
            <a:gd name="connsiteX105" fmla="*/ 3093064 w 6232217"/>
            <a:gd name="connsiteY105" fmla="*/ 218034 h 4391623"/>
            <a:gd name="connsiteX106" fmla="*/ 3062338 w 6232217"/>
            <a:gd name="connsiteY106" fmla="*/ 187309 h 4391623"/>
            <a:gd name="connsiteX107" fmla="*/ 3000887 w 6232217"/>
            <a:gd name="connsiteY107" fmla="*/ 156583 h 4391623"/>
            <a:gd name="connsiteX108" fmla="*/ 2970161 w 6232217"/>
            <a:gd name="connsiteY108" fmla="*/ 125857 h 4391623"/>
            <a:gd name="connsiteX109" fmla="*/ 2867742 w 6232217"/>
            <a:gd name="connsiteY109" fmla="*/ 84889 h 4391623"/>
            <a:gd name="connsiteX110" fmla="*/ 2837016 w 6232217"/>
            <a:gd name="connsiteY110" fmla="*/ 64405 h 4391623"/>
            <a:gd name="connsiteX111" fmla="*/ 2744838 w 6232217"/>
            <a:gd name="connsiteY111" fmla="*/ 43922 h 4391623"/>
            <a:gd name="connsiteX112" fmla="*/ 2703871 w 6232217"/>
            <a:gd name="connsiteY112" fmla="*/ 33680 h 4391623"/>
            <a:gd name="connsiteX113" fmla="*/ 2017661 w 6232217"/>
            <a:gd name="connsiteY113" fmla="*/ 23438 h 4391623"/>
            <a:gd name="connsiteX114" fmla="*/ 1792338 w 6232217"/>
            <a:gd name="connsiteY114" fmla="*/ 2954 h 4391623"/>
            <a:gd name="connsiteX115" fmla="*/ 1218790 w 6232217"/>
            <a:gd name="connsiteY115" fmla="*/ 23438 h 4391623"/>
            <a:gd name="connsiteX116" fmla="*/ 583790 w 6232217"/>
            <a:gd name="connsiteY11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141451 w 6232217"/>
            <a:gd name="connsiteY93" fmla="*/ 2215212 h 4391623"/>
            <a:gd name="connsiteX94" fmla="*/ 5090242 w 6232217"/>
            <a:gd name="connsiteY94" fmla="*/ 2143518 h 4391623"/>
            <a:gd name="connsiteX95" fmla="*/ 4823951 w 6232217"/>
            <a:gd name="connsiteY95" fmla="*/ 1815776 h 4391623"/>
            <a:gd name="connsiteX96" fmla="*/ 4485967 w 6232217"/>
            <a:gd name="connsiteY96" fmla="*/ 1416341 h 4391623"/>
            <a:gd name="connsiteX97" fmla="*/ 4045564 w 6232217"/>
            <a:gd name="connsiteY97" fmla="*/ 1037389 h 4391623"/>
            <a:gd name="connsiteX98" fmla="*/ 3758790 w 6232217"/>
            <a:gd name="connsiteY98" fmla="*/ 842792 h 4391623"/>
            <a:gd name="connsiteX99" fmla="*/ 3656371 w 6232217"/>
            <a:gd name="connsiteY99" fmla="*/ 781341 h 4391623"/>
            <a:gd name="connsiteX100" fmla="*/ 3461774 w 6232217"/>
            <a:gd name="connsiteY100" fmla="*/ 648196 h 4391623"/>
            <a:gd name="connsiteX101" fmla="*/ 3410564 w 6232217"/>
            <a:gd name="connsiteY101" fmla="*/ 617470 h 4391623"/>
            <a:gd name="connsiteX102" fmla="*/ 3308145 w 6232217"/>
            <a:gd name="connsiteY102" fmla="*/ 474083 h 4391623"/>
            <a:gd name="connsiteX103" fmla="*/ 3195484 w 6232217"/>
            <a:gd name="connsiteY103" fmla="*/ 310212 h 4391623"/>
            <a:gd name="connsiteX104" fmla="*/ 3093064 w 6232217"/>
            <a:gd name="connsiteY104" fmla="*/ 218034 h 4391623"/>
            <a:gd name="connsiteX105" fmla="*/ 3062338 w 6232217"/>
            <a:gd name="connsiteY105" fmla="*/ 187309 h 4391623"/>
            <a:gd name="connsiteX106" fmla="*/ 3000887 w 6232217"/>
            <a:gd name="connsiteY106" fmla="*/ 156583 h 4391623"/>
            <a:gd name="connsiteX107" fmla="*/ 2970161 w 6232217"/>
            <a:gd name="connsiteY107" fmla="*/ 125857 h 4391623"/>
            <a:gd name="connsiteX108" fmla="*/ 2867742 w 6232217"/>
            <a:gd name="connsiteY108" fmla="*/ 84889 h 4391623"/>
            <a:gd name="connsiteX109" fmla="*/ 2837016 w 6232217"/>
            <a:gd name="connsiteY109" fmla="*/ 64405 h 4391623"/>
            <a:gd name="connsiteX110" fmla="*/ 2744838 w 6232217"/>
            <a:gd name="connsiteY110" fmla="*/ 43922 h 4391623"/>
            <a:gd name="connsiteX111" fmla="*/ 2703871 w 6232217"/>
            <a:gd name="connsiteY111" fmla="*/ 33680 h 4391623"/>
            <a:gd name="connsiteX112" fmla="*/ 2017661 w 6232217"/>
            <a:gd name="connsiteY112" fmla="*/ 23438 h 4391623"/>
            <a:gd name="connsiteX113" fmla="*/ 1792338 w 6232217"/>
            <a:gd name="connsiteY113" fmla="*/ 2954 h 4391623"/>
            <a:gd name="connsiteX114" fmla="*/ 1218790 w 6232217"/>
            <a:gd name="connsiteY114" fmla="*/ 23438 h 4391623"/>
            <a:gd name="connsiteX115" fmla="*/ 583790 w 6232217"/>
            <a:gd name="connsiteY11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090242 w 6232217"/>
            <a:gd name="connsiteY93" fmla="*/ 2143518 h 4391623"/>
            <a:gd name="connsiteX94" fmla="*/ 4823951 w 6232217"/>
            <a:gd name="connsiteY94" fmla="*/ 1815776 h 4391623"/>
            <a:gd name="connsiteX95" fmla="*/ 4485967 w 6232217"/>
            <a:gd name="connsiteY95" fmla="*/ 1416341 h 4391623"/>
            <a:gd name="connsiteX96" fmla="*/ 4045564 w 6232217"/>
            <a:gd name="connsiteY96" fmla="*/ 1037389 h 4391623"/>
            <a:gd name="connsiteX97" fmla="*/ 3758790 w 6232217"/>
            <a:gd name="connsiteY97" fmla="*/ 842792 h 4391623"/>
            <a:gd name="connsiteX98" fmla="*/ 3656371 w 6232217"/>
            <a:gd name="connsiteY98" fmla="*/ 781341 h 4391623"/>
            <a:gd name="connsiteX99" fmla="*/ 3461774 w 6232217"/>
            <a:gd name="connsiteY99" fmla="*/ 648196 h 4391623"/>
            <a:gd name="connsiteX100" fmla="*/ 3410564 w 6232217"/>
            <a:gd name="connsiteY100" fmla="*/ 617470 h 4391623"/>
            <a:gd name="connsiteX101" fmla="*/ 3308145 w 6232217"/>
            <a:gd name="connsiteY101" fmla="*/ 474083 h 4391623"/>
            <a:gd name="connsiteX102" fmla="*/ 3195484 w 6232217"/>
            <a:gd name="connsiteY102" fmla="*/ 310212 h 4391623"/>
            <a:gd name="connsiteX103" fmla="*/ 3093064 w 6232217"/>
            <a:gd name="connsiteY103" fmla="*/ 218034 h 4391623"/>
            <a:gd name="connsiteX104" fmla="*/ 3062338 w 6232217"/>
            <a:gd name="connsiteY104" fmla="*/ 187309 h 4391623"/>
            <a:gd name="connsiteX105" fmla="*/ 3000887 w 6232217"/>
            <a:gd name="connsiteY105" fmla="*/ 156583 h 4391623"/>
            <a:gd name="connsiteX106" fmla="*/ 2970161 w 6232217"/>
            <a:gd name="connsiteY106" fmla="*/ 125857 h 4391623"/>
            <a:gd name="connsiteX107" fmla="*/ 2867742 w 6232217"/>
            <a:gd name="connsiteY107" fmla="*/ 84889 h 4391623"/>
            <a:gd name="connsiteX108" fmla="*/ 2837016 w 6232217"/>
            <a:gd name="connsiteY108" fmla="*/ 64405 h 4391623"/>
            <a:gd name="connsiteX109" fmla="*/ 2744838 w 6232217"/>
            <a:gd name="connsiteY109" fmla="*/ 43922 h 4391623"/>
            <a:gd name="connsiteX110" fmla="*/ 2703871 w 6232217"/>
            <a:gd name="connsiteY110" fmla="*/ 33680 h 4391623"/>
            <a:gd name="connsiteX111" fmla="*/ 2017661 w 6232217"/>
            <a:gd name="connsiteY111" fmla="*/ 23438 h 4391623"/>
            <a:gd name="connsiteX112" fmla="*/ 1792338 w 6232217"/>
            <a:gd name="connsiteY112" fmla="*/ 2954 h 4391623"/>
            <a:gd name="connsiteX113" fmla="*/ 1218790 w 6232217"/>
            <a:gd name="connsiteY113" fmla="*/ 23438 h 4391623"/>
            <a:gd name="connsiteX114" fmla="*/ 583790 w 6232217"/>
            <a:gd name="connsiteY11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090242 w 6232217"/>
            <a:gd name="connsiteY92" fmla="*/ 2143518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485967 w 6232217"/>
            <a:gd name="connsiteY93" fmla="*/ 1416341 h 4391623"/>
            <a:gd name="connsiteX94" fmla="*/ 4045564 w 6232217"/>
            <a:gd name="connsiteY94" fmla="*/ 1037389 h 4391623"/>
            <a:gd name="connsiteX95" fmla="*/ 3758790 w 6232217"/>
            <a:gd name="connsiteY95" fmla="*/ 842792 h 4391623"/>
            <a:gd name="connsiteX96" fmla="*/ 3656371 w 6232217"/>
            <a:gd name="connsiteY96" fmla="*/ 781341 h 4391623"/>
            <a:gd name="connsiteX97" fmla="*/ 3461774 w 6232217"/>
            <a:gd name="connsiteY97" fmla="*/ 648196 h 4391623"/>
            <a:gd name="connsiteX98" fmla="*/ 3410564 w 6232217"/>
            <a:gd name="connsiteY98" fmla="*/ 617470 h 4391623"/>
            <a:gd name="connsiteX99" fmla="*/ 3308145 w 6232217"/>
            <a:gd name="connsiteY99" fmla="*/ 474083 h 4391623"/>
            <a:gd name="connsiteX100" fmla="*/ 3195484 w 6232217"/>
            <a:gd name="connsiteY100" fmla="*/ 310212 h 4391623"/>
            <a:gd name="connsiteX101" fmla="*/ 3093064 w 6232217"/>
            <a:gd name="connsiteY101" fmla="*/ 218034 h 4391623"/>
            <a:gd name="connsiteX102" fmla="*/ 3062338 w 6232217"/>
            <a:gd name="connsiteY102" fmla="*/ 187309 h 4391623"/>
            <a:gd name="connsiteX103" fmla="*/ 3000887 w 6232217"/>
            <a:gd name="connsiteY103" fmla="*/ 156583 h 4391623"/>
            <a:gd name="connsiteX104" fmla="*/ 2970161 w 6232217"/>
            <a:gd name="connsiteY104" fmla="*/ 125857 h 4391623"/>
            <a:gd name="connsiteX105" fmla="*/ 2867742 w 6232217"/>
            <a:gd name="connsiteY105" fmla="*/ 84889 h 4391623"/>
            <a:gd name="connsiteX106" fmla="*/ 2837016 w 6232217"/>
            <a:gd name="connsiteY106" fmla="*/ 64405 h 4391623"/>
            <a:gd name="connsiteX107" fmla="*/ 2744838 w 6232217"/>
            <a:gd name="connsiteY107" fmla="*/ 43922 h 4391623"/>
            <a:gd name="connsiteX108" fmla="*/ 2703871 w 6232217"/>
            <a:gd name="connsiteY108" fmla="*/ 33680 h 4391623"/>
            <a:gd name="connsiteX109" fmla="*/ 2017661 w 6232217"/>
            <a:gd name="connsiteY109" fmla="*/ 23438 h 4391623"/>
            <a:gd name="connsiteX110" fmla="*/ 1792338 w 6232217"/>
            <a:gd name="connsiteY110" fmla="*/ 2954 h 4391623"/>
            <a:gd name="connsiteX111" fmla="*/ 1218790 w 6232217"/>
            <a:gd name="connsiteY111" fmla="*/ 23438 h 4391623"/>
            <a:gd name="connsiteX112" fmla="*/ 583790 w 6232217"/>
            <a:gd name="connsiteY112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458951 w 6232217"/>
            <a:gd name="connsiteY89" fmla="*/ 2645373 h 4391623"/>
            <a:gd name="connsiteX90" fmla="*/ 5387258 w 6232217"/>
            <a:gd name="connsiteY90" fmla="*/ 2420051 h 4391623"/>
            <a:gd name="connsiteX91" fmla="*/ 5100484 w 6232217"/>
            <a:gd name="connsiteY91" fmla="*/ 2051341 h 4391623"/>
            <a:gd name="connsiteX92" fmla="*/ 4485967 w 6232217"/>
            <a:gd name="connsiteY92" fmla="*/ 1416341 h 4391623"/>
            <a:gd name="connsiteX93" fmla="*/ 4045564 w 6232217"/>
            <a:gd name="connsiteY93" fmla="*/ 1037389 h 4391623"/>
            <a:gd name="connsiteX94" fmla="*/ 3758790 w 6232217"/>
            <a:gd name="connsiteY94" fmla="*/ 842792 h 4391623"/>
            <a:gd name="connsiteX95" fmla="*/ 3656371 w 6232217"/>
            <a:gd name="connsiteY95" fmla="*/ 781341 h 4391623"/>
            <a:gd name="connsiteX96" fmla="*/ 3461774 w 6232217"/>
            <a:gd name="connsiteY96" fmla="*/ 648196 h 4391623"/>
            <a:gd name="connsiteX97" fmla="*/ 3410564 w 6232217"/>
            <a:gd name="connsiteY97" fmla="*/ 617470 h 4391623"/>
            <a:gd name="connsiteX98" fmla="*/ 3308145 w 6232217"/>
            <a:gd name="connsiteY98" fmla="*/ 474083 h 4391623"/>
            <a:gd name="connsiteX99" fmla="*/ 3195484 w 6232217"/>
            <a:gd name="connsiteY99" fmla="*/ 310212 h 4391623"/>
            <a:gd name="connsiteX100" fmla="*/ 3093064 w 6232217"/>
            <a:gd name="connsiteY100" fmla="*/ 218034 h 4391623"/>
            <a:gd name="connsiteX101" fmla="*/ 3062338 w 6232217"/>
            <a:gd name="connsiteY101" fmla="*/ 187309 h 4391623"/>
            <a:gd name="connsiteX102" fmla="*/ 3000887 w 6232217"/>
            <a:gd name="connsiteY102" fmla="*/ 156583 h 4391623"/>
            <a:gd name="connsiteX103" fmla="*/ 2970161 w 6232217"/>
            <a:gd name="connsiteY103" fmla="*/ 125857 h 4391623"/>
            <a:gd name="connsiteX104" fmla="*/ 2867742 w 6232217"/>
            <a:gd name="connsiteY104" fmla="*/ 84889 h 4391623"/>
            <a:gd name="connsiteX105" fmla="*/ 2837016 w 6232217"/>
            <a:gd name="connsiteY105" fmla="*/ 64405 h 4391623"/>
            <a:gd name="connsiteX106" fmla="*/ 2744838 w 6232217"/>
            <a:gd name="connsiteY106" fmla="*/ 43922 h 4391623"/>
            <a:gd name="connsiteX107" fmla="*/ 2703871 w 6232217"/>
            <a:gd name="connsiteY107" fmla="*/ 33680 h 4391623"/>
            <a:gd name="connsiteX108" fmla="*/ 2017661 w 6232217"/>
            <a:gd name="connsiteY108" fmla="*/ 23438 h 4391623"/>
            <a:gd name="connsiteX109" fmla="*/ 1792338 w 6232217"/>
            <a:gd name="connsiteY109" fmla="*/ 2954 h 4391623"/>
            <a:gd name="connsiteX110" fmla="*/ 1218790 w 6232217"/>
            <a:gd name="connsiteY110" fmla="*/ 23438 h 4391623"/>
            <a:gd name="connsiteX111" fmla="*/ 583790 w 6232217"/>
            <a:gd name="connsiteY111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458951 w 6232217"/>
            <a:gd name="connsiteY88" fmla="*/ 2645373 h 4391623"/>
            <a:gd name="connsiteX89" fmla="*/ 5387258 w 6232217"/>
            <a:gd name="connsiteY89" fmla="*/ 2420051 h 4391623"/>
            <a:gd name="connsiteX90" fmla="*/ 5100484 w 6232217"/>
            <a:gd name="connsiteY90" fmla="*/ 2051341 h 4391623"/>
            <a:gd name="connsiteX91" fmla="*/ 4485967 w 6232217"/>
            <a:gd name="connsiteY91" fmla="*/ 1416341 h 4391623"/>
            <a:gd name="connsiteX92" fmla="*/ 4045564 w 6232217"/>
            <a:gd name="connsiteY92" fmla="*/ 1037389 h 4391623"/>
            <a:gd name="connsiteX93" fmla="*/ 3758790 w 6232217"/>
            <a:gd name="connsiteY93" fmla="*/ 842792 h 4391623"/>
            <a:gd name="connsiteX94" fmla="*/ 3656371 w 6232217"/>
            <a:gd name="connsiteY94" fmla="*/ 781341 h 4391623"/>
            <a:gd name="connsiteX95" fmla="*/ 3461774 w 6232217"/>
            <a:gd name="connsiteY95" fmla="*/ 648196 h 4391623"/>
            <a:gd name="connsiteX96" fmla="*/ 3410564 w 6232217"/>
            <a:gd name="connsiteY96" fmla="*/ 617470 h 4391623"/>
            <a:gd name="connsiteX97" fmla="*/ 3308145 w 6232217"/>
            <a:gd name="connsiteY97" fmla="*/ 474083 h 4391623"/>
            <a:gd name="connsiteX98" fmla="*/ 3195484 w 6232217"/>
            <a:gd name="connsiteY98" fmla="*/ 310212 h 4391623"/>
            <a:gd name="connsiteX99" fmla="*/ 3093064 w 6232217"/>
            <a:gd name="connsiteY99" fmla="*/ 218034 h 4391623"/>
            <a:gd name="connsiteX100" fmla="*/ 3062338 w 6232217"/>
            <a:gd name="connsiteY100" fmla="*/ 187309 h 4391623"/>
            <a:gd name="connsiteX101" fmla="*/ 3000887 w 6232217"/>
            <a:gd name="connsiteY101" fmla="*/ 156583 h 4391623"/>
            <a:gd name="connsiteX102" fmla="*/ 2970161 w 6232217"/>
            <a:gd name="connsiteY102" fmla="*/ 125857 h 4391623"/>
            <a:gd name="connsiteX103" fmla="*/ 2867742 w 6232217"/>
            <a:gd name="connsiteY103" fmla="*/ 84889 h 4391623"/>
            <a:gd name="connsiteX104" fmla="*/ 2837016 w 6232217"/>
            <a:gd name="connsiteY104" fmla="*/ 64405 h 4391623"/>
            <a:gd name="connsiteX105" fmla="*/ 2744838 w 6232217"/>
            <a:gd name="connsiteY105" fmla="*/ 43922 h 4391623"/>
            <a:gd name="connsiteX106" fmla="*/ 2703871 w 6232217"/>
            <a:gd name="connsiteY106" fmla="*/ 33680 h 4391623"/>
            <a:gd name="connsiteX107" fmla="*/ 2017661 w 6232217"/>
            <a:gd name="connsiteY107" fmla="*/ 23438 h 4391623"/>
            <a:gd name="connsiteX108" fmla="*/ 1792338 w 6232217"/>
            <a:gd name="connsiteY108" fmla="*/ 2954 h 4391623"/>
            <a:gd name="connsiteX109" fmla="*/ 1218790 w 6232217"/>
            <a:gd name="connsiteY109" fmla="*/ 23438 h 4391623"/>
            <a:gd name="connsiteX110" fmla="*/ 583790 w 6232217"/>
            <a:gd name="connsiteY110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663790 w 6232217"/>
            <a:gd name="connsiteY86" fmla="*/ 3034567 h 4391623"/>
            <a:gd name="connsiteX87" fmla="*/ 5458951 w 6232217"/>
            <a:gd name="connsiteY87" fmla="*/ 2645373 h 4391623"/>
            <a:gd name="connsiteX88" fmla="*/ 5387258 w 6232217"/>
            <a:gd name="connsiteY88" fmla="*/ 2420051 h 4391623"/>
            <a:gd name="connsiteX89" fmla="*/ 5100484 w 6232217"/>
            <a:gd name="connsiteY89" fmla="*/ 2051341 h 4391623"/>
            <a:gd name="connsiteX90" fmla="*/ 4485967 w 6232217"/>
            <a:gd name="connsiteY90" fmla="*/ 1416341 h 4391623"/>
            <a:gd name="connsiteX91" fmla="*/ 4045564 w 6232217"/>
            <a:gd name="connsiteY91" fmla="*/ 1037389 h 4391623"/>
            <a:gd name="connsiteX92" fmla="*/ 3758790 w 6232217"/>
            <a:gd name="connsiteY92" fmla="*/ 842792 h 4391623"/>
            <a:gd name="connsiteX93" fmla="*/ 3656371 w 6232217"/>
            <a:gd name="connsiteY93" fmla="*/ 781341 h 4391623"/>
            <a:gd name="connsiteX94" fmla="*/ 3461774 w 6232217"/>
            <a:gd name="connsiteY94" fmla="*/ 648196 h 4391623"/>
            <a:gd name="connsiteX95" fmla="*/ 3410564 w 6232217"/>
            <a:gd name="connsiteY95" fmla="*/ 617470 h 4391623"/>
            <a:gd name="connsiteX96" fmla="*/ 3308145 w 6232217"/>
            <a:gd name="connsiteY96" fmla="*/ 474083 h 4391623"/>
            <a:gd name="connsiteX97" fmla="*/ 3195484 w 6232217"/>
            <a:gd name="connsiteY97" fmla="*/ 310212 h 4391623"/>
            <a:gd name="connsiteX98" fmla="*/ 3093064 w 6232217"/>
            <a:gd name="connsiteY98" fmla="*/ 218034 h 4391623"/>
            <a:gd name="connsiteX99" fmla="*/ 3062338 w 6232217"/>
            <a:gd name="connsiteY99" fmla="*/ 187309 h 4391623"/>
            <a:gd name="connsiteX100" fmla="*/ 3000887 w 6232217"/>
            <a:gd name="connsiteY100" fmla="*/ 156583 h 4391623"/>
            <a:gd name="connsiteX101" fmla="*/ 2970161 w 6232217"/>
            <a:gd name="connsiteY101" fmla="*/ 125857 h 4391623"/>
            <a:gd name="connsiteX102" fmla="*/ 2867742 w 6232217"/>
            <a:gd name="connsiteY102" fmla="*/ 84889 h 4391623"/>
            <a:gd name="connsiteX103" fmla="*/ 2837016 w 6232217"/>
            <a:gd name="connsiteY103" fmla="*/ 64405 h 4391623"/>
            <a:gd name="connsiteX104" fmla="*/ 2744838 w 6232217"/>
            <a:gd name="connsiteY104" fmla="*/ 43922 h 4391623"/>
            <a:gd name="connsiteX105" fmla="*/ 2703871 w 6232217"/>
            <a:gd name="connsiteY105" fmla="*/ 33680 h 4391623"/>
            <a:gd name="connsiteX106" fmla="*/ 2017661 w 6232217"/>
            <a:gd name="connsiteY106" fmla="*/ 23438 h 4391623"/>
            <a:gd name="connsiteX107" fmla="*/ 1792338 w 6232217"/>
            <a:gd name="connsiteY107" fmla="*/ 2954 h 4391623"/>
            <a:gd name="connsiteX108" fmla="*/ 1218790 w 6232217"/>
            <a:gd name="connsiteY108" fmla="*/ 23438 h 4391623"/>
            <a:gd name="connsiteX109" fmla="*/ 583790 w 6232217"/>
            <a:gd name="connsiteY109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55967 w 6232217"/>
            <a:gd name="connsiteY84" fmla="*/ 3167712 h 4391623"/>
            <a:gd name="connsiteX85" fmla="*/ 5663790 w 6232217"/>
            <a:gd name="connsiteY85" fmla="*/ 3034567 h 4391623"/>
            <a:gd name="connsiteX86" fmla="*/ 5458951 w 6232217"/>
            <a:gd name="connsiteY86" fmla="*/ 2645373 h 4391623"/>
            <a:gd name="connsiteX87" fmla="*/ 5387258 w 6232217"/>
            <a:gd name="connsiteY87" fmla="*/ 2420051 h 4391623"/>
            <a:gd name="connsiteX88" fmla="*/ 5100484 w 6232217"/>
            <a:gd name="connsiteY88" fmla="*/ 2051341 h 4391623"/>
            <a:gd name="connsiteX89" fmla="*/ 4485967 w 6232217"/>
            <a:gd name="connsiteY89" fmla="*/ 1416341 h 4391623"/>
            <a:gd name="connsiteX90" fmla="*/ 4045564 w 6232217"/>
            <a:gd name="connsiteY90" fmla="*/ 1037389 h 4391623"/>
            <a:gd name="connsiteX91" fmla="*/ 3758790 w 6232217"/>
            <a:gd name="connsiteY91" fmla="*/ 842792 h 4391623"/>
            <a:gd name="connsiteX92" fmla="*/ 3656371 w 6232217"/>
            <a:gd name="connsiteY92" fmla="*/ 781341 h 4391623"/>
            <a:gd name="connsiteX93" fmla="*/ 3461774 w 6232217"/>
            <a:gd name="connsiteY93" fmla="*/ 648196 h 4391623"/>
            <a:gd name="connsiteX94" fmla="*/ 3410564 w 6232217"/>
            <a:gd name="connsiteY94" fmla="*/ 617470 h 4391623"/>
            <a:gd name="connsiteX95" fmla="*/ 3308145 w 6232217"/>
            <a:gd name="connsiteY95" fmla="*/ 474083 h 4391623"/>
            <a:gd name="connsiteX96" fmla="*/ 3195484 w 6232217"/>
            <a:gd name="connsiteY96" fmla="*/ 310212 h 4391623"/>
            <a:gd name="connsiteX97" fmla="*/ 3093064 w 6232217"/>
            <a:gd name="connsiteY97" fmla="*/ 218034 h 4391623"/>
            <a:gd name="connsiteX98" fmla="*/ 3062338 w 6232217"/>
            <a:gd name="connsiteY98" fmla="*/ 187309 h 4391623"/>
            <a:gd name="connsiteX99" fmla="*/ 3000887 w 6232217"/>
            <a:gd name="connsiteY99" fmla="*/ 156583 h 4391623"/>
            <a:gd name="connsiteX100" fmla="*/ 2970161 w 6232217"/>
            <a:gd name="connsiteY100" fmla="*/ 125857 h 4391623"/>
            <a:gd name="connsiteX101" fmla="*/ 2867742 w 6232217"/>
            <a:gd name="connsiteY101" fmla="*/ 84889 h 4391623"/>
            <a:gd name="connsiteX102" fmla="*/ 2837016 w 6232217"/>
            <a:gd name="connsiteY102" fmla="*/ 64405 h 4391623"/>
            <a:gd name="connsiteX103" fmla="*/ 2744838 w 6232217"/>
            <a:gd name="connsiteY103" fmla="*/ 43922 h 4391623"/>
            <a:gd name="connsiteX104" fmla="*/ 2703871 w 6232217"/>
            <a:gd name="connsiteY104" fmla="*/ 33680 h 4391623"/>
            <a:gd name="connsiteX105" fmla="*/ 2017661 w 6232217"/>
            <a:gd name="connsiteY105" fmla="*/ 23438 h 4391623"/>
            <a:gd name="connsiteX106" fmla="*/ 1792338 w 6232217"/>
            <a:gd name="connsiteY106" fmla="*/ 2954 h 4391623"/>
            <a:gd name="connsiteX107" fmla="*/ 1218790 w 6232217"/>
            <a:gd name="connsiteY107" fmla="*/ 23438 h 4391623"/>
            <a:gd name="connsiteX108" fmla="*/ 583790 w 6232217"/>
            <a:gd name="connsiteY10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755967 w 6232217"/>
            <a:gd name="connsiteY83" fmla="*/ 3167712 h 4391623"/>
            <a:gd name="connsiteX84" fmla="*/ 5663790 w 6232217"/>
            <a:gd name="connsiteY84" fmla="*/ 3034567 h 4391623"/>
            <a:gd name="connsiteX85" fmla="*/ 5458951 w 6232217"/>
            <a:gd name="connsiteY85" fmla="*/ 2645373 h 4391623"/>
            <a:gd name="connsiteX86" fmla="*/ 5387258 w 6232217"/>
            <a:gd name="connsiteY86" fmla="*/ 2420051 h 4391623"/>
            <a:gd name="connsiteX87" fmla="*/ 5100484 w 6232217"/>
            <a:gd name="connsiteY87" fmla="*/ 2051341 h 4391623"/>
            <a:gd name="connsiteX88" fmla="*/ 4485967 w 6232217"/>
            <a:gd name="connsiteY88" fmla="*/ 1416341 h 4391623"/>
            <a:gd name="connsiteX89" fmla="*/ 4045564 w 6232217"/>
            <a:gd name="connsiteY89" fmla="*/ 1037389 h 4391623"/>
            <a:gd name="connsiteX90" fmla="*/ 3758790 w 6232217"/>
            <a:gd name="connsiteY90" fmla="*/ 842792 h 4391623"/>
            <a:gd name="connsiteX91" fmla="*/ 3656371 w 6232217"/>
            <a:gd name="connsiteY91" fmla="*/ 781341 h 4391623"/>
            <a:gd name="connsiteX92" fmla="*/ 3461774 w 6232217"/>
            <a:gd name="connsiteY92" fmla="*/ 648196 h 4391623"/>
            <a:gd name="connsiteX93" fmla="*/ 3410564 w 6232217"/>
            <a:gd name="connsiteY93" fmla="*/ 617470 h 4391623"/>
            <a:gd name="connsiteX94" fmla="*/ 3308145 w 6232217"/>
            <a:gd name="connsiteY94" fmla="*/ 474083 h 4391623"/>
            <a:gd name="connsiteX95" fmla="*/ 3195484 w 6232217"/>
            <a:gd name="connsiteY95" fmla="*/ 310212 h 4391623"/>
            <a:gd name="connsiteX96" fmla="*/ 3093064 w 6232217"/>
            <a:gd name="connsiteY96" fmla="*/ 218034 h 4391623"/>
            <a:gd name="connsiteX97" fmla="*/ 3062338 w 6232217"/>
            <a:gd name="connsiteY97" fmla="*/ 187309 h 4391623"/>
            <a:gd name="connsiteX98" fmla="*/ 3000887 w 6232217"/>
            <a:gd name="connsiteY98" fmla="*/ 156583 h 4391623"/>
            <a:gd name="connsiteX99" fmla="*/ 2970161 w 6232217"/>
            <a:gd name="connsiteY99" fmla="*/ 125857 h 4391623"/>
            <a:gd name="connsiteX100" fmla="*/ 2867742 w 6232217"/>
            <a:gd name="connsiteY100" fmla="*/ 84889 h 4391623"/>
            <a:gd name="connsiteX101" fmla="*/ 2837016 w 6232217"/>
            <a:gd name="connsiteY101" fmla="*/ 64405 h 4391623"/>
            <a:gd name="connsiteX102" fmla="*/ 2744838 w 6232217"/>
            <a:gd name="connsiteY102" fmla="*/ 43922 h 4391623"/>
            <a:gd name="connsiteX103" fmla="*/ 2703871 w 6232217"/>
            <a:gd name="connsiteY103" fmla="*/ 33680 h 4391623"/>
            <a:gd name="connsiteX104" fmla="*/ 2017661 w 6232217"/>
            <a:gd name="connsiteY104" fmla="*/ 23438 h 4391623"/>
            <a:gd name="connsiteX105" fmla="*/ 1792338 w 6232217"/>
            <a:gd name="connsiteY105" fmla="*/ 2954 h 4391623"/>
            <a:gd name="connsiteX106" fmla="*/ 1218790 w 6232217"/>
            <a:gd name="connsiteY106" fmla="*/ 23438 h 4391623"/>
            <a:gd name="connsiteX107" fmla="*/ 583790 w 6232217"/>
            <a:gd name="connsiteY10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40322 w 6232217"/>
            <a:gd name="connsiteY80" fmla="*/ 3474970 h 4391623"/>
            <a:gd name="connsiteX81" fmla="*/ 5858387 w 6232217"/>
            <a:gd name="connsiteY81" fmla="*/ 3300857 h 4391623"/>
            <a:gd name="connsiteX82" fmla="*/ 5755967 w 6232217"/>
            <a:gd name="connsiteY82" fmla="*/ 3167712 h 4391623"/>
            <a:gd name="connsiteX83" fmla="*/ 5663790 w 6232217"/>
            <a:gd name="connsiteY83" fmla="*/ 3034567 h 4391623"/>
            <a:gd name="connsiteX84" fmla="*/ 5458951 w 6232217"/>
            <a:gd name="connsiteY84" fmla="*/ 2645373 h 4391623"/>
            <a:gd name="connsiteX85" fmla="*/ 5387258 w 6232217"/>
            <a:gd name="connsiteY85" fmla="*/ 2420051 h 4391623"/>
            <a:gd name="connsiteX86" fmla="*/ 5100484 w 6232217"/>
            <a:gd name="connsiteY86" fmla="*/ 2051341 h 4391623"/>
            <a:gd name="connsiteX87" fmla="*/ 4485967 w 6232217"/>
            <a:gd name="connsiteY87" fmla="*/ 1416341 h 4391623"/>
            <a:gd name="connsiteX88" fmla="*/ 4045564 w 6232217"/>
            <a:gd name="connsiteY88" fmla="*/ 1037389 h 4391623"/>
            <a:gd name="connsiteX89" fmla="*/ 3758790 w 6232217"/>
            <a:gd name="connsiteY89" fmla="*/ 842792 h 4391623"/>
            <a:gd name="connsiteX90" fmla="*/ 3656371 w 6232217"/>
            <a:gd name="connsiteY90" fmla="*/ 781341 h 4391623"/>
            <a:gd name="connsiteX91" fmla="*/ 3461774 w 6232217"/>
            <a:gd name="connsiteY91" fmla="*/ 648196 h 4391623"/>
            <a:gd name="connsiteX92" fmla="*/ 3410564 w 6232217"/>
            <a:gd name="connsiteY92" fmla="*/ 617470 h 4391623"/>
            <a:gd name="connsiteX93" fmla="*/ 3308145 w 6232217"/>
            <a:gd name="connsiteY93" fmla="*/ 474083 h 4391623"/>
            <a:gd name="connsiteX94" fmla="*/ 3195484 w 6232217"/>
            <a:gd name="connsiteY94" fmla="*/ 310212 h 4391623"/>
            <a:gd name="connsiteX95" fmla="*/ 3093064 w 6232217"/>
            <a:gd name="connsiteY95" fmla="*/ 218034 h 4391623"/>
            <a:gd name="connsiteX96" fmla="*/ 3062338 w 6232217"/>
            <a:gd name="connsiteY96" fmla="*/ 187309 h 4391623"/>
            <a:gd name="connsiteX97" fmla="*/ 3000887 w 6232217"/>
            <a:gd name="connsiteY97" fmla="*/ 156583 h 4391623"/>
            <a:gd name="connsiteX98" fmla="*/ 2970161 w 6232217"/>
            <a:gd name="connsiteY98" fmla="*/ 125857 h 4391623"/>
            <a:gd name="connsiteX99" fmla="*/ 2867742 w 6232217"/>
            <a:gd name="connsiteY99" fmla="*/ 84889 h 4391623"/>
            <a:gd name="connsiteX100" fmla="*/ 2837016 w 6232217"/>
            <a:gd name="connsiteY100" fmla="*/ 64405 h 4391623"/>
            <a:gd name="connsiteX101" fmla="*/ 2744838 w 6232217"/>
            <a:gd name="connsiteY101" fmla="*/ 43922 h 4391623"/>
            <a:gd name="connsiteX102" fmla="*/ 2703871 w 6232217"/>
            <a:gd name="connsiteY102" fmla="*/ 33680 h 4391623"/>
            <a:gd name="connsiteX103" fmla="*/ 2017661 w 6232217"/>
            <a:gd name="connsiteY103" fmla="*/ 23438 h 4391623"/>
            <a:gd name="connsiteX104" fmla="*/ 1792338 w 6232217"/>
            <a:gd name="connsiteY104" fmla="*/ 2954 h 4391623"/>
            <a:gd name="connsiteX105" fmla="*/ 1218790 w 6232217"/>
            <a:gd name="connsiteY105" fmla="*/ 23438 h 4391623"/>
            <a:gd name="connsiteX106" fmla="*/ 583790 w 6232217"/>
            <a:gd name="connsiteY10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22258 w 6232217"/>
            <a:gd name="connsiteY77" fmla="*/ 3628599 h 4391623"/>
            <a:gd name="connsiteX78" fmla="*/ 5981290 w 6232217"/>
            <a:gd name="connsiteY78" fmla="*/ 3546663 h 4391623"/>
            <a:gd name="connsiteX79" fmla="*/ 5940322 w 6232217"/>
            <a:gd name="connsiteY79" fmla="*/ 3474970 h 4391623"/>
            <a:gd name="connsiteX80" fmla="*/ 5858387 w 6232217"/>
            <a:gd name="connsiteY80" fmla="*/ 3300857 h 4391623"/>
            <a:gd name="connsiteX81" fmla="*/ 5755967 w 6232217"/>
            <a:gd name="connsiteY81" fmla="*/ 3167712 h 4391623"/>
            <a:gd name="connsiteX82" fmla="*/ 5663790 w 6232217"/>
            <a:gd name="connsiteY82" fmla="*/ 3034567 h 4391623"/>
            <a:gd name="connsiteX83" fmla="*/ 5458951 w 6232217"/>
            <a:gd name="connsiteY83" fmla="*/ 2645373 h 4391623"/>
            <a:gd name="connsiteX84" fmla="*/ 5387258 w 6232217"/>
            <a:gd name="connsiteY84" fmla="*/ 2420051 h 4391623"/>
            <a:gd name="connsiteX85" fmla="*/ 5100484 w 6232217"/>
            <a:gd name="connsiteY85" fmla="*/ 2051341 h 4391623"/>
            <a:gd name="connsiteX86" fmla="*/ 4485967 w 6232217"/>
            <a:gd name="connsiteY86" fmla="*/ 1416341 h 4391623"/>
            <a:gd name="connsiteX87" fmla="*/ 4045564 w 6232217"/>
            <a:gd name="connsiteY87" fmla="*/ 1037389 h 4391623"/>
            <a:gd name="connsiteX88" fmla="*/ 3758790 w 6232217"/>
            <a:gd name="connsiteY88" fmla="*/ 842792 h 4391623"/>
            <a:gd name="connsiteX89" fmla="*/ 3656371 w 6232217"/>
            <a:gd name="connsiteY89" fmla="*/ 781341 h 4391623"/>
            <a:gd name="connsiteX90" fmla="*/ 3461774 w 6232217"/>
            <a:gd name="connsiteY90" fmla="*/ 648196 h 4391623"/>
            <a:gd name="connsiteX91" fmla="*/ 3410564 w 6232217"/>
            <a:gd name="connsiteY91" fmla="*/ 617470 h 4391623"/>
            <a:gd name="connsiteX92" fmla="*/ 3308145 w 6232217"/>
            <a:gd name="connsiteY92" fmla="*/ 474083 h 4391623"/>
            <a:gd name="connsiteX93" fmla="*/ 3195484 w 6232217"/>
            <a:gd name="connsiteY93" fmla="*/ 310212 h 4391623"/>
            <a:gd name="connsiteX94" fmla="*/ 3093064 w 6232217"/>
            <a:gd name="connsiteY94" fmla="*/ 218034 h 4391623"/>
            <a:gd name="connsiteX95" fmla="*/ 3062338 w 6232217"/>
            <a:gd name="connsiteY95" fmla="*/ 187309 h 4391623"/>
            <a:gd name="connsiteX96" fmla="*/ 3000887 w 6232217"/>
            <a:gd name="connsiteY96" fmla="*/ 156583 h 4391623"/>
            <a:gd name="connsiteX97" fmla="*/ 2970161 w 6232217"/>
            <a:gd name="connsiteY97" fmla="*/ 125857 h 4391623"/>
            <a:gd name="connsiteX98" fmla="*/ 2867742 w 6232217"/>
            <a:gd name="connsiteY98" fmla="*/ 84889 h 4391623"/>
            <a:gd name="connsiteX99" fmla="*/ 2837016 w 6232217"/>
            <a:gd name="connsiteY99" fmla="*/ 64405 h 4391623"/>
            <a:gd name="connsiteX100" fmla="*/ 2744838 w 6232217"/>
            <a:gd name="connsiteY100" fmla="*/ 43922 h 4391623"/>
            <a:gd name="connsiteX101" fmla="*/ 2703871 w 6232217"/>
            <a:gd name="connsiteY101" fmla="*/ 33680 h 4391623"/>
            <a:gd name="connsiteX102" fmla="*/ 2017661 w 6232217"/>
            <a:gd name="connsiteY102" fmla="*/ 23438 h 4391623"/>
            <a:gd name="connsiteX103" fmla="*/ 1792338 w 6232217"/>
            <a:gd name="connsiteY103" fmla="*/ 2954 h 4391623"/>
            <a:gd name="connsiteX104" fmla="*/ 1218790 w 6232217"/>
            <a:gd name="connsiteY104" fmla="*/ 23438 h 4391623"/>
            <a:gd name="connsiteX105" fmla="*/ 583790 w 6232217"/>
            <a:gd name="connsiteY10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22258 w 6232217"/>
            <a:gd name="connsiteY76" fmla="*/ 3628599 h 4391623"/>
            <a:gd name="connsiteX77" fmla="*/ 5981290 w 6232217"/>
            <a:gd name="connsiteY77" fmla="*/ 3546663 h 4391623"/>
            <a:gd name="connsiteX78" fmla="*/ 5940322 w 6232217"/>
            <a:gd name="connsiteY78" fmla="*/ 3474970 h 4391623"/>
            <a:gd name="connsiteX79" fmla="*/ 5858387 w 6232217"/>
            <a:gd name="connsiteY79" fmla="*/ 3300857 h 4391623"/>
            <a:gd name="connsiteX80" fmla="*/ 5755967 w 6232217"/>
            <a:gd name="connsiteY80" fmla="*/ 3167712 h 4391623"/>
            <a:gd name="connsiteX81" fmla="*/ 5663790 w 6232217"/>
            <a:gd name="connsiteY81" fmla="*/ 3034567 h 4391623"/>
            <a:gd name="connsiteX82" fmla="*/ 5458951 w 6232217"/>
            <a:gd name="connsiteY82" fmla="*/ 2645373 h 4391623"/>
            <a:gd name="connsiteX83" fmla="*/ 5387258 w 6232217"/>
            <a:gd name="connsiteY83" fmla="*/ 2420051 h 4391623"/>
            <a:gd name="connsiteX84" fmla="*/ 5100484 w 6232217"/>
            <a:gd name="connsiteY84" fmla="*/ 2051341 h 4391623"/>
            <a:gd name="connsiteX85" fmla="*/ 4485967 w 6232217"/>
            <a:gd name="connsiteY85" fmla="*/ 1416341 h 4391623"/>
            <a:gd name="connsiteX86" fmla="*/ 4045564 w 6232217"/>
            <a:gd name="connsiteY86" fmla="*/ 1037389 h 4391623"/>
            <a:gd name="connsiteX87" fmla="*/ 3758790 w 6232217"/>
            <a:gd name="connsiteY87" fmla="*/ 842792 h 4391623"/>
            <a:gd name="connsiteX88" fmla="*/ 3656371 w 6232217"/>
            <a:gd name="connsiteY88" fmla="*/ 781341 h 4391623"/>
            <a:gd name="connsiteX89" fmla="*/ 3461774 w 6232217"/>
            <a:gd name="connsiteY89" fmla="*/ 648196 h 4391623"/>
            <a:gd name="connsiteX90" fmla="*/ 3410564 w 6232217"/>
            <a:gd name="connsiteY90" fmla="*/ 617470 h 4391623"/>
            <a:gd name="connsiteX91" fmla="*/ 3308145 w 6232217"/>
            <a:gd name="connsiteY91" fmla="*/ 474083 h 4391623"/>
            <a:gd name="connsiteX92" fmla="*/ 3195484 w 6232217"/>
            <a:gd name="connsiteY92" fmla="*/ 310212 h 4391623"/>
            <a:gd name="connsiteX93" fmla="*/ 3093064 w 6232217"/>
            <a:gd name="connsiteY93" fmla="*/ 218034 h 4391623"/>
            <a:gd name="connsiteX94" fmla="*/ 3062338 w 6232217"/>
            <a:gd name="connsiteY94" fmla="*/ 187309 h 4391623"/>
            <a:gd name="connsiteX95" fmla="*/ 3000887 w 6232217"/>
            <a:gd name="connsiteY95" fmla="*/ 156583 h 4391623"/>
            <a:gd name="connsiteX96" fmla="*/ 2970161 w 6232217"/>
            <a:gd name="connsiteY96" fmla="*/ 125857 h 4391623"/>
            <a:gd name="connsiteX97" fmla="*/ 2867742 w 6232217"/>
            <a:gd name="connsiteY97" fmla="*/ 84889 h 4391623"/>
            <a:gd name="connsiteX98" fmla="*/ 2837016 w 6232217"/>
            <a:gd name="connsiteY98" fmla="*/ 64405 h 4391623"/>
            <a:gd name="connsiteX99" fmla="*/ 2744838 w 6232217"/>
            <a:gd name="connsiteY99" fmla="*/ 43922 h 4391623"/>
            <a:gd name="connsiteX100" fmla="*/ 2703871 w 6232217"/>
            <a:gd name="connsiteY100" fmla="*/ 33680 h 4391623"/>
            <a:gd name="connsiteX101" fmla="*/ 2017661 w 6232217"/>
            <a:gd name="connsiteY101" fmla="*/ 23438 h 4391623"/>
            <a:gd name="connsiteX102" fmla="*/ 1792338 w 6232217"/>
            <a:gd name="connsiteY102" fmla="*/ 2954 h 4391623"/>
            <a:gd name="connsiteX103" fmla="*/ 1218790 w 6232217"/>
            <a:gd name="connsiteY103" fmla="*/ 23438 h 4391623"/>
            <a:gd name="connsiteX104" fmla="*/ 583790 w 6232217"/>
            <a:gd name="connsiteY10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22258 w 6232217"/>
            <a:gd name="connsiteY75" fmla="*/ 3628599 h 4391623"/>
            <a:gd name="connsiteX76" fmla="*/ 5981290 w 6232217"/>
            <a:gd name="connsiteY76" fmla="*/ 3546663 h 4391623"/>
            <a:gd name="connsiteX77" fmla="*/ 5940322 w 6232217"/>
            <a:gd name="connsiteY77" fmla="*/ 3474970 h 4391623"/>
            <a:gd name="connsiteX78" fmla="*/ 5858387 w 6232217"/>
            <a:gd name="connsiteY78" fmla="*/ 3300857 h 4391623"/>
            <a:gd name="connsiteX79" fmla="*/ 5755967 w 6232217"/>
            <a:gd name="connsiteY79" fmla="*/ 3167712 h 4391623"/>
            <a:gd name="connsiteX80" fmla="*/ 5663790 w 6232217"/>
            <a:gd name="connsiteY80" fmla="*/ 3034567 h 4391623"/>
            <a:gd name="connsiteX81" fmla="*/ 5458951 w 6232217"/>
            <a:gd name="connsiteY81" fmla="*/ 2645373 h 4391623"/>
            <a:gd name="connsiteX82" fmla="*/ 5387258 w 6232217"/>
            <a:gd name="connsiteY82" fmla="*/ 2420051 h 4391623"/>
            <a:gd name="connsiteX83" fmla="*/ 5100484 w 6232217"/>
            <a:gd name="connsiteY83" fmla="*/ 2051341 h 4391623"/>
            <a:gd name="connsiteX84" fmla="*/ 4485967 w 6232217"/>
            <a:gd name="connsiteY84" fmla="*/ 1416341 h 4391623"/>
            <a:gd name="connsiteX85" fmla="*/ 4045564 w 6232217"/>
            <a:gd name="connsiteY85" fmla="*/ 1037389 h 4391623"/>
            <a:gd name="connsiteX86" fmla="*/ 3758790 w 6232217"/>
            <a:gd name="connsiteY86" fmla="*/ 842792 h 4391623"/>
            <a:gd name="connsiteX87" fmla="*/ 3656371 w 6232217"/>
            <a:gd name="connsiteY87" fmla="*/ 781341 h 4391623"/>
            <a:gd name="connsiteX88" fmla="*/ 3461774 w 6232217"/>
            <a:gd name="connsiteY88" fmla="*/ 648196 h 4391623"/>
            <a:gd name="connsiteX89" fmla="*/ 3410564 w 6232217"/>
            <a:gd name="connsiteY89" fmla="*/ 617470 h 4391623"/>
            <a:gd name="connsiteX90" fmla="*/ 3308145 w 6232217"/>
            <a:gd name="connsiteY90" fmla="*/ 474083 h 4391623"/>
            <a:gd name="connsiteX91" fmla="*/ 3195484 w 6232217"/>
            <a:gd name="connsiteY91" fmla="*/ 310212 h 4391623"/>
            <a:gd name="connsiteX92" fmla="*/ 3093064 w 6232217"/>
            <a:gd name="connsiteY92" fmla="*/ 218034 h 4391623"/>
            <a:gd name="connsiteX93" fmla="*/ 3062338 w 6232217"/>
            <a:gd name="connsiteY93" fmla="*/ 187309 h 4391623"/>
            <a:gd name="connsiteX94" fmla="*/ 3000887 w 6232217"/>
            <a:gd name="connsiteY94" fmla="*/ 156583 h 4391623"/>
            <a:gd name="connsiteX95" fmla="*/ 2970161 w 6232217"/>
            <a:gd name="connsiteY95" fmla="*/ 125857 h 4391623"/>
            <a:gd name="connsiteX96" fmla="*/ 2867742 w 6232217"/>
            <a:gd name="connsiteY96" fmla="*/ 84889 h 4391623"/>
            <a:gd name="connsiteX97" fmla="*/ 2837016 w 6232217"/>
            <a:gd name="connsiteY97" fmla="*/ 64405 h 4391623"/>
            <a:gd name="connsiteX98" fmla="*/ 2744838 w 6232217"/>
            <a:gd name="connsiteY98" fmla="*/ 43922 h 4391623"/>
            <a:gd name="connsiteX99" fmla="*/ 2703871 w 6232217"/>
            <a:gd name="connsiteY99" fmla="*/ 33680 h 4391623"/>
            <a:gd name="connsiteX100" fmla="*/ 2017661 w 6232217"/>
            <a:gd name="connsiteY100" fmla="*/ 23438 h 4391623"/>
            <a:gd name="connsiteX101" fmla="*/ 1792338 w 6232217"/>
            <a:gd name="connsiteY101" fmla="*/ 2954 h 4391623"/>
            <a:gd name="connsiteX102" fmla="*/ 1218790 w 6232217"/>
            <a:gd name="connsiteY102" fmla="*/ 23438 h 4391623"/>
            <a:gd name="connsiteX103" fmla="*/ 583790 w 6232217"/>
            <a:gd name="connsiteY10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14435 w 6232217"/>
            <a:gd name="connsiteY73" fmla="*/ 3925615 h 4391623"/>
            <a:gd name="connsiteX74" fmla="*/ 6022258 w 6232217"/>
            <a:gd name="connsiteY74" fmla="*/ 3628599 h 4391623"/>
            <a:gd name="connsiteX75" fmla="*/ 5981290 w 6232217"/>
            <a:gd name="connsiteY75" fmla="*/ 3546663 h 4391623"/>
            <a:gd name="connsiteX76" fmla="*/ 5940322 w 6232217"/>
            <a:gd name="connsiteY76" fmla="*/ 3474970 h 4391623"/>
            <a:gd name="connsiteX77" fmla="*/ 5858387 w 6232217"/>
            <a:gd name="connsiteY77" fmla="*/ 3300857 h 4391623"/>
            <a:gd name="connsiteX78" fmla="*/ 5755967 w 6232217"/>
            <a:gd name="connsiteY78" fmla="*/ 3167712 h 4391623"/>
            <a:gd name="connsiteX79" fmla="*/ 5663790 w 6232217"/>
            <a:gd name="connsiteY79" fmla="*/ 3034567 h 4391623"/>
            <a:gd name="connsiteX80" fmla="*/ 5458951 w 6232217"/>
            <a:gd name="connsiteY80" fmla="*/ 2645373 h 4391623"/>
            <a:gd name="connsiteX81" fmla="*/ 5387258 w 6232217"/>
            <a:gd name="connsiteY81" fmla="*/ 2420051 h 4391623"/>
            <a:gd name="connsiteX82" fmla="*/ 5100484 w 6232217"/>
            <a:gd name="connsiteY82" fmla="*/ 2051341 h 4391623"/>
            <a:gd name="connsiteX83" fmla="*/ 4485967 w 6232217"/>
            <a:gd name="connsiteY83" fmla="*/ 1416341 h 4391623"/>
            <a:gd name="connsiteX84" fmla="*/ 4045564 w 6232217"/>
            <a:gd name="connsiteY84" fmla="*/ 1037389 h 4391623"/>
            <a:gd name="connsiteX85" fmla="*/ 3758790 w 6232217"/>
            <a:gd name="connsiteY85" fmla="*/ 842792 h 4391623"/>
            <a:gd name="connsiteX86" fmla="*/ 3656371 w 6232217"/>
            <a:gd name="connsiteY86" fmla="*/ 781341 h 4391623"/>
            <a:gd name="connsiteX87" fmla="*/ 3461774 w 6232217"/>
            <a:gd name="connsiteY87" fmla="*/ 648196 h 4391623"/>
            <a:gd name="connsiteX88" fmla="*/ 3410564 w 6232217"/>
            <a:gd name="connsiteY88" fmla="*/ 617470 h 4391623"/>
            <a:gd name="connsiteX89" fmla="*/ 3308145 w 6232217"/>
            <a:gd name="connsiteY89" fmla="*/ 474083 h 4391623"/>
            <a:gd name="connsiteX90" fmla="*/ 3195484 w 6232217"/>
            <a:gd name="connsiteY90" fmla="*/ 310212 h 4391623"/>
            <a:gd name="connsiteX91" fmla="*/ 3093064 w 6232217"/>
            <a:gd name="connsiteY91" fmla="*/ 218034 h 4391623"/>
            <a:gd name="connsiteX92" fmla="*/ 3062338 w 6232217"/>
            <a:gd name="connsiteY92" fmla="*/ 187309 h 4391623"/>
            <a:gd name="connsiteX93" fmla="*/ 3000887 w 6232217"/>
            <a:gd name="connsiteY93" fmla="*/ 156583 h 4391623"/>
            <a:gd name="connsiteX94" fmla="*/ 2970161 w 6232217"/>
            <a:gd name="connsiteY94" fmla="*/ 125857 h 4391623"/>
            <a:gd name="connsiteX95" fmla="*/ 2867742 w 6232217"/>
            <a:gd name="connsiteY95" fmla="*/ 84889 h 4391623"/>
            <a:gd name="connsiteX96" fmla="*/ 2837016 w 6232217"/>
            <a:gd name="connsiteY96" fmla="*/ 64405 h 4391623"/>
            <a:gd name="connsiteX97" fmla="*/ 2744838 w 6232217"/>
            <a:gd name="connsiteY97" fmla="*/ 43922 h 4391623"/>
            <a:gd name="connsiteX98" fmla="*/ 2703871 w 6232217"/>
            <a:gd name="connsiteY98" fmla="*/ 33680 h 4391623"/>
            <a:gd name="connsiteX99" fmla="*/ 2017661 w 6232217"/>
            <a:gd name="connsiteY99" fmla="*/ 23438 h 4391623"/>
            <a:gd name="connsiteX100" fmla="*/ 1792338 w 6232217"/>
            <a:gd name="connsiteY100" fmla="*/ 2954 h 4391623"/>
            <a:gd name="connsiteX101" fmla="*/ 1218790 w 6232217"/>
            <a:gd name="connsiteY101" fmla="*/ 23438 h 4391623"/>
            <a:gd name="connsiteX102" fmla="*/ 583790 w 6232217"/>
            <a:gd name="connsiteY10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14435 w 6242459"/>
            <a:gd name="connsiteY72" fmla="*/ 3925615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51341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20615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387258 w 6242459"/>
            <a:gd name="connsiteY78" fmla="*/ 2420051 h 4391623"/>
            <a:gd name="connsiteX79" fmla="*/ 5100484 w 6242459"/>
            <a:gd name="connsiteY79" fmla="*/ 2020615 h 4391623"/>
            <a:gd name="connsiteX80" fmla="*/ 4485967 w 6242459"/>
            <a:gd name="connsiteY80" fmla="*/ 1416341 h 4391623"/>
            <a:gd name="connsiteX81" fmla="*/ 4045564 w 6242459"/>
            <a:gd name="connsiteY81" fmla="*/ 1037389 h 4391623"/>
            <a:gd name="connsiteX82" fmla="*/ 3758790 w 6242459"/>
            <a:gd name="connsiteY82" fmla="*/ 842792 h 4391623"/>
            <a:gd name="connsiteX83" fmla="*/ 3656371 w 6242459"/>
            <a:gd name="connsiteY83" fmla="*/ 781341 h 4391623"/>
            <a:gd name="connsiteX84" fmla="*/ 3461774 w 6242459"/>
            <a:gd name="connsiteY84" fmla="*/ 648196 h 4391623"/>
            <a:gd name="connsiteX85" fmla="*/ 3410564 w 6242459"/>
            <a:gd name="connsiteY85" fmla="*/ 617470 h 4391623"/>
            <a:gd name="connsiteX86" fmla="*/ 3308145 w 6242459"/>
            <a:gd name="connsiteY86" fmla="*/ 474083 h 4391623"/>
            <a:gd name="connsiteX87" fmla="*/ 3195484 w 6242459"/>
            <a:gd name="connsiteY87" fmla="*/ 310212 h 4391623"/>
            <a:gd name="connsiteX88" fmla="*/ 3093064 w 6242459"/>
            <a:gd name="connsiteY88" fmla="*/ 218034 h 4391623"/>
            <a:gd name="connsiteX89" fmla="*/ 3062338 w 6242459"/>
            <a:gd name="connsiteY89" fmla="*/ 187309 h 4391623"/>
            <a:gd name="connsiteX90" fmla="*/ 3000887 w 6242459"/>
            <a:gd name="connsiteY90" fmla="*/ 156583 h 4391623"/>
            <a:gd name="connsiteX91" fmla="*/ 2970161 w 6242459"/>
            <a:gd name="connsiteY91" fmla="*/ 125857 h 4391623"/>
            <a:gd name="connsiteX92" fmla="*/ 2867742 w 6242459"/>
            <a:gd name="connsiteY92" fmla="*/ 84889 h 4391623"/>
            <a:gd name="connsiteX93" fmla="*/ 2837016 w 6242459"/>
            <a:gd name="connsiteY93" fmla="*/ 64405 h 4391623"/>
            <a:gd name="connsiteX94" fmla="*/ 2744838 w 6242459"/>
            <a:gd name="connsiteY94" fmla="*/ 43922 h 4391623"/>
            <a:gd name="connsiteX95" fmla="*/ 2703871 w 6242459"/>
            <a:gd name="connsiteY95" fmla="*/ 33680 h 4391623"/>
            <a:gd name="connsiteX96" fmla="*/ 2017661 w 6242459"/>
            <a:gd name="connsiteY96" fmla="*/ 23438 h 4391623"/>
            <a:gd name="connsiteX97" fmla="*/ 1792338 w 6242459"/>
            <a:gd name="connsiteY97" fmla="*/ 2954 h 4391623"/>
            <a:gd name="connsiteX98" fmla="*/ 1218790 w 6242459"/>
            <a:gd name="connsiteY98" fmla="*/ 23438 h 4391623"/>
            <a:gd name="connsiteX99" fmla="*/ 583790 w 6242459"/>
            <a:gd name="connsiteY9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3000887 w 6242459"/>
            <a:gd name="connsiteY89" fmla="*/ 156583 h 4391623"/>
            <a:gd name="connsiteX90" fmla="*/ 2970161 w 6242459"/>
            <a:gd name="connsiteY90" fmla="*/ 125857 h 4391623"/>
            <a:gd name="connsiteX91" fmla="*/ 2867742 w 6242459"/>
            <a:gd name="connsiteY91" fmla="*/ 84889 h 4391623"/>
            <a:gd name="connsiteX92" fmla="*/ 2837016 w 6242459"/>
            <a:gd name="connsiteY92" fmla="*/ 64405 h 4391623"/>
            <a:gd name="connsiteX93" fmla="*/ 2744838 w 6242459"/>
            <a:gd name="connsiteY93" fmla="*/ 43922 h 4391623"/>
            <a:gd name="connsiteX94" fmla="*/ 2703871 w 6242459"/>
            <a:gd name="connsiteY94" fmla="*/ 33680 h 4391623"/>
            <a:gd name="connsiteX95" fmla="*/ 2017661 w 6242459"/>
            <a:gd name="connsiteY95" fmla="*/ 23438 h 4391623"/>
            <a:gd name="connsiteX96" fmla="*/ 1792338 w 6242459"/>
            <a:gd name="connsiteY96" fmla="*/ 2954 h 4391623"/>
            <a:gd name="connsiteX97" fmla="*/ 1218790 w 6242459"/>
            <a:gd name="connsiteY97" fmla="*/ 23438 h 4391623"/>
            <a:gd name="connsiteX98" fmla="*/ 583790 w 6242459"/>
            <a:gd name="connsiteY9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837016 w 6242459"/>
            <a:gd name="connsiteY91" fmla="*/ 64405 h 4391623"/>
            <a:gd name="connsiteX92" fmla="*/ 2744838 w 6242459"/>
            <a:gd name="connsiteY92" fmla="*/ 43922 h 4391623"/>
            <a:gd name="connsiteX93" fmla="*/ 2703871 w 6242459"/>
            <a:gd name="connsiteY93" fmla="*/ 33680 h 4391623"/>
            <a:gd name="connsiteX94" fmla="*/ 2017661 w 6242459"/>
            <a:gd name="connsiteY94" fmla="*/ 23438 h 4391623"/>
            <a:gd name="connsiteX95" fmla="*/ 1792338 w 6242459"/>
            <a:gd name="connsiteY95" fmla="*/ 2954 h 4391623"/>
            <a:gd name="connsiteX96" fmla="*/ 1218790 w 6242459"/>
            <a:gd name="connsiteY96" fmla="*/ 23438 h 4391623"/>
            <a:gd name="connsiteX97" fmla="*/ 583790 w 6242459"/>
            <a:gd name="connsiteY9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744838 w 6242459"/>
            <a:gd name="connsiteY91" fmla="*/ 43922 h 4391623"/>
            <a:gd name="connsiteX92" fmla="*/ 2703871 w 6242459"/>
            <a:gd name="connsiteY92" fmla="*/ 33680 h 4391623"/>
            <a:gd name="connsiteX93" fmla="*/ 2017661 w 6242459"/>
            <a:gd name="connsiteY93" fmla="*/ 23438 h 4391623"/>
            <a:gd name="connsiteX94" fmla="*/ 1792338 w 6242459"/>
            <a:gd name="connsiteY94" fmla="*/ 2954 h 4391623"/>
            <a:gd name="connsiteX95" fmla="*/ 1218790 w 6242459"/>
            <a:gd name="connsiteY95" fmla="*/ 23438 h 4391623"/>
            <a:gd name="connsiteX96" fmla="*/ 583790 w 6242459"/>
            <a:gd name="connsiteY9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867742 w 6242459"/>
            <a:gd name="connsiteY89" fmla="*/ 84889 h 4391623"/>
            <a:gd name="connsiteX90" fmla="*/ 2744838 w 6242459"/>
            <a:gd name="connsiteY90" fmla="*/ 43922 h 4391623"/>
            <a:gd name="connsiteX91" fmla="*/ 2703871 w 6242459"/>
            <a:gd name="connsiteY91" fmla="*/ 33680 h 4391623"/>
            <a:gd name="connsiteX92" fmla="*/ 2017661 w 6242459"/>
            <a:gd name="connsiteY92" fmla="*/ 23438 h 4391623"/>
            <a:gd name="connsiteX93" fmla="*/ 1792338 w 6242459"/>
            <a:gd name="connsiteY93" fmla="*/ 2954 h 4391623"/>
            <a:gd name="connsiteX94" fmla="*/ 1218790 w 6242459"/>
            <a:gd name="connsiteY94" fmla="*/ 23438 h 4391623"/>
            <a:gd name="connsiteX95" fmla="*/ 583790 w 6242459"/>
            <a:gd name="connsiteY95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703871 w 6242459"/>
            <a:gd name="connsiteY90" fmla="*/ 33680 h 4391623"/>
            <a:gd name="connsiteX91" fmla="*/ 2017661 w 6242459"/>
            <a:gd name="connsiteY91" fmla="*/ 23438 h 4391623"/>
            <a:gd name="connsiteX92" fmla="*/ 1792338 w 6242459"/>
            <a:gd name="connsiteY92" fmla="*/ 2954 h 4391623"/>
            <a:gd name="connsiteX93" fmla="*/ 1218790 w 6242459"/>
            <a:gd name="connsiteY93" fmla="*/ 23438 h 4391623"/>
            <a:gd name="connsiteX94" fmla="*/ 583790 w 6242459"/>
            <a:gd name="connsiteY94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017661 w 6242459"/>
            <a:gd name="connsiteY90" fmla="*/ 23438 h 4391623"/>
            <a:gd name="connsiteX91" fmla="*/ 1792338 w 6242459"/>
            <a:gd name="connsiteY91" fmla="*/ 2954 h 4391623"/>
            <a:gd name="connsiteX92" fmla="*/ 1218790 w 6242459"/>
            <a:gd name="connsiteY92" fmla="*/ 23438 h 4391623"/>
            <a:gd name="connsiteX93" fmla="*/ 583790 w 6242459"/>
            <a:gd name="connsiteY93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017661 w 6242459"/>
            <a:gd name="connsiteY89" fmla="*/ 23438 h 4391623"/>
            <a:gd name="connsiteX90" fmla="*/ 1792338 w 6242459"/>
            <a:gd name="connsiteY90" fmla="*/ 2954 h 4391623"/>
            <a:gd name="connsiteX91" fmla="*/ 1218790 w 6242459"/>
            <a:gd name="connsiteY91" fmla="*/ 23438 h 4391623"/>
            <a:gd name="connsiteX92" fmla="*/ 583790 w 6242459"/>
            <a:gd name="connsiteY9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017661 w 6242459"/>
            <a:gd name="connsiteY88" fmla="*/ 23438 h 4391623"/>
            <a:gd name="connsiteX89" fmla="*/ 1792338 w 6242459"/>
            <a:gd name="connsiteY89" fmla="*/ 2954 h 4391623"/>
            <a:gd name="connsiteX90" fmla="*/ 1218790 w 6242459"/>
            <a:gd name="connsiteY90" fmla="*/ 23438 h 4391623"/>
            <a:gd name="connsiteX91" fmla="*/ 583790 w 6242459"/>
            <a:gd name="connsiteY9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093064 w 6242459"/>
            <a:gd name="connsiteY86" fmla="*/ 218034 h 4391623"/>
            <a:gd name="connsiteX87" fmla="*/ 2017661 w 6242459"/>
            <a:gd name="connsiteY87" fmla="*/ 23438 h 4391623"/>
            <a:gd name="connsiteX88" fmla="*/ 1792338 w 6242459"/>
            <a:gd name="connsiteY88" fmla="*/ 2954 h 4391623"/>
            <a:gd name="connsiteX89" fmla="*/ 1218790 w 6242459"/>
            <a:gd name="connsiteY89" fmla="*/ 23438 h 4391623"/>
            <a:gd name="connsiteX90" fmla="*/ 583790 w 6242459"/>
            <a:gd name="connsiteY9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2017661 w 6242459"/>
            <a:gd name="connsiteY86" fmla="*/ 23438 h 4391623"/>
            <a:gd name="connsiteX87" fmla="*/ 1792338 w 6242459"/>
            <a:gd name="connsiteY87" fmla="*/ 2954 h 4391623"/>
            <a:gd name="connsiteX88" fmla="*/ 1218790 w 6242459"/>
            <a:gd name="connsiteY88" fmla="*/ 23438 h 4391623"/>
            <a:gd name="connsiteX89" fmla="*/ 583790 w 6242459"/>
            <a:gd name="connsiteY8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308145 w 6242459"/>
            <a:gd name="connsiteY84" fmla="*/ 474083 h 4391623"/>
            <a:gd name="connsiteX85" fmla="*/ 2017661 w 6242459"/>
            <a:gd name="connsiteY85" fmla="*/ 23438 h 4391623"/>
            <a:gd name="connsiteX86" fmla="*/ 1792338 w 6242459"/>
            <a:gd name="connsiteY86" fmla="*/ 2954 h 4391623"/>
            <a:gd name="connsiteX87" fmla="*/ 1218790 w 6242459"/>
            <a:gd name="connsiteY87" fmla="*/ 23438 h 4391623"/>
            <a:gd name="connsiteX88" fmla="*/ 583790 w 6242459"/>
            <a:gd name="connsiteY8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308145 w 6242459"/>
            <a:gd name="connsiteY83" fmla="*/ 474083 h 4391623"/>
            <a:gd name="connsiteX84" fmla="*/ 2017661 w 6242459"/>
            <a:gd name="connsiteY84" fmla="*/ 23438 h 4391623"/>
            <a:gd name="connsiteX85" fmla="*/ 1792338 w 6242459"/>
            <a:gd name="connsiteY85" fmla="*/ 2954 h 4391623"/>
            <a:gd name="connsiteX86" fmla="*/ 1218790 w 6242459"/>
            <a:gd name="connsiteY86" fmla="*/ 23438 h 4391623"/>
            <a:gd name="connsiteX87" fmla="*/ 583790 w 6242459"/>
            <a:gd name="connsiteY8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308145 w 6242459"/>
            <a:gd name="connsiteY82" fmla="*/ 474083 h 4391623"/>
            <a:gd name="connsiteX83" fmla="*/ 2017661 w 6242459"/>
            <a:gd name="connsiteY83" fmla="*/ 23438 h 4391623"/>
            <a:gd name="connsiteX84" fmla="*/ 1792338 w 6242459"/>
            <a:gd name="connsiteY84" fmla="*/ 2954 h 4391623"/>
            <a:gd name="connsiteX85" fmla="*/ 1218790 w 6242459"/>
            <a:gd name="connsiteY85" fmla="*/ 23438 h 4391623"/>
            <a:gd name="connsiteX86" fmla="*/ 583790 w 6242459"/>
            <a:gd name="connsiteY8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143388 w 6242459"/>
            <a:gd name="connsiteY2" fmla="*/ 310213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30725 w 6242459"/>
            <a:gd name="connsiteY4" fmla="*/ 781341 h 4391623"/>
            <a:gd name="connsiteX5" fmla="*/ 61451 w 6242459"/>
            <a:gd name="connsiteY5" fmla="*/ 832551 h 4391623"/>
            <a:gd name="connsiteX6" fmla="*/ 133145 w 6242459"/>
            <a:gd name="connsiteY6" fmla="*/ 904244 h 4391623"/>
            <a:gd name="connsiteX7" fmla="*/ 194596 w 6242459"/>
            <a:gd name="connsiteY7" fmla="*/ 986180 h 4391623"/>
            <a:gd name="connsiteX8" fmla="*/ 245806 w 6242459"/>
            <a:gd name="connsiteY8" fmla="*/ 1027147 h 4391623"/>
            <a:gd name="connsiteX9" fmla="*/ 286774 w 6242459"/>
            <a:gd name="connsiteY9" fmla="*/ 1068115 h 4391623"/>
            <a:gd name="connsiteX10" fmla="*/ 471129 w 6242459"/>
            <a:gd name="connsiteY10" fmla="*/ 1191018 h 4391623"/>
            <a:gd name="connsiteX11" fmla="*/ 604274 w 6242459"/>
            <a:gd name="connsiteY11" fmla="*/ 1283196 h 4391623"/>
            <a:gd name="connsiteX12" fmla="*/ 655484 w 6242459"/>
            <a:gd name="connsiteY12" fmla="*/ 1313922 h 4391623"/>
            <a:gd name="connsiteX13" fmla="*/ 757903 w 6242459"/>
            <a:gd name="connsiteY13" fmla="*/ 1365131 h 4391623"/>
            <a:gd name="connsiteX14" fmla="*/ 809113 w 6242459"/>
            <a:gd name="connsiteY14" fmla="*/ 1385615 h 4391623"/>
            <a:gd name="connsiteX15" fmla="*/ 839838 w 6242459"/>
            <a:gd name="connsiteY15" fmla="*/ 1395857 h 4391623"/>
            <a:gd name="connsiteX16" fmla="*/ 870564 w 6242459"/>
            <a:gd name="connsiteY16" fmla="*/ 1416341 h 4391623"/>
            <a:gd name="connsiteX17" fmla="*/ 972984 w 6242459"/>
            <a:gd name="connsiteY17" fmla="*/ 1467551 h 4391623"/>
            <a:gd name="connsiteX18" fmla="*/ 1075403 w 6242459"/>
            <a:gd name="connsiteY18" fmla="*/ 1488034 h 4391623"/>
            <a:gd name="connsiteX19" fmla="*/ 1126613 w 6242459"/>
            <a:gd name="connsiteY19" fmla="*/ 1498276 h 4391623"/>
            <a:gd name="connsiteX20" fmla="*/ 1249516 w 6242459"/>
            <a:gd name="connsiteY20" fmla="*/ 1549486 h 4391623"/>
            <a:gd name="connsiteX21" fmla="*/ 1454354 w 6242459"/>
            <a:gd name="connsiteY21" fmla="*/ 1703115 h 4391623"/>
            <a:gd name="connsiteX22" fmla="*/ 1515806 w 6242459"/>
            <a:gd name="connsiteY22" fmla="*/ 1764567 h 4391623"/>
            <a:gd name="connsiteX23" fmla="*/ 1587500 w 6242459"/>
            <a:gd name="connsiteY23" fmla="*/ 1815776 h 4391623"/>
            <a:gd name="connsiteX24" fmla="*/ 1751371 w 6242459"/>
            <a:gd name="connsiteY24" fmla="*/ 1907954 h 4391623"/>
            <a:gd name="connsiteX25" fmla="*/ 1792338 w 6242459"/>
            <a:gd name="connsiteY25" fmla="*/ 1959163 h 4391623"/>
            <a:gd name="connsiteX26" fmla="*/ 2181532 w 6242459"/>
            <a:gd name="connsiteY26" fmla="*/ 2204970 h 4391623"/>
            <a:gd name="connsiteX27" fmla="*/ 2263467 w 6242459"/>
            <a:gd name="connsiteY27" fmla="*/ 2266422 h 4391623"/>
            <a:gd name="connsiteX28" fmla="*/ 2376129 w 6242459"/>
            <a:gd name="connsiteY28" fmla="*/ 2327873 h 4391623"/>
            <a:gd name="connsiteX29" fmla="*/ 2437580 w 6242459"/>
            <a:gd name="connsiteY29" fmla="*/ 2389325 h 4391623"/>
            <a:gd name="connsiteX30" fmla="*/ 2488790 w 6242459"/>
            <a:gd name="connsiteY30" fmla="*/ 2430292 h 4391623"/>
            <a:gd name="connsiteX31" fmla="*/ 2580967 w 6242459"/>
            <a:gd name="connsiteY31" fmla="*/ 2542954 h 4391623"/>
            <a:gd name="connsiteX32" fmla="*/ 2621935 w 6242459"/>
            <a:gd name="connsiteY32" fmla="*/ 2614647 h 4391623"/>
            <a:gd name="connsiteX33" fmla="*/ 2714113 w 6242459"/>
            <a:gd name="connsiteY33" fmla="*/ 2717067 h 4391623"/>
            <a:gd name="connsiteX34" fmla="*/ 2714113 w 6242459"/>
            <a:gd name="connsiteY34" fmla="*/ 2717067 h 4391623"/>
            <a:gd name="connsiteX35" fmla="*/ 2744838 w 6242459"/>
            <a:gd name="connsiteY35" fmla="*/ 2758034 h 4391623"/>
            <a:gd name="connsiteX36" fmla="*/ 2785806 w 6242459"/>
            <a:gd name="connsiteY36" fmla="*/ 2799002 h 4391623"/>
            <a:gd name="connsiteX37" fmla="*/ 2806290 w 6242459"/>
            <a:gd name="connsiteY37" fmla="*/ 2839970 h 4391623"/>
            <a:gd name="connsiteX38" fmla="*/ 2877984 w 6242459"/>
            <a:gd name="connsiteY38" fmla="*/ 2942389 h 4391623"/>
            <a:gd name="connsiteX39" fmla="*/ 2939435 w 6242459"/>
            <a:gd name="connsiteY39" fmla="*/ 3034567 h 4391623"/>
            <a:gd name="connsiteX40" fmla="*/ 3031613 w 6242459"/>
            <a:gd name="connsiteY40" fmla="*/ 3116502 h 4391623"/>
            <a:gd name="connsiteX41" fmla="*/ 3103306 w 6242459"/>
            <a:gd name="connsiteY41" fmla="*/ 3177954 h 4391623"/>
            <a:gd name="connsiteX42" fmla="*/ 3134032 w 6242459"/>
            <a:gd name="connsiteY42" fmla="*/ 3198438 h 4391623"/>
            <a:gd name="connsiteX43" fmla="*/ 3175000 w 6242459"/>
            <a:gd name="connsiteY43" fmla="*/ 3239405 h 4391623"/>
            <a:gd name="connsiteX44" fmla="*/ 3277419 w 6242459"/>
            <a:gd name="connsiteY44" fmla="*/ 3321341 h 4391623"/>
            <a:gd name="connsiteX45" fmla="*/ 3359354 w 6242459"/>
            <a:gd name="connsiteY45" fmla="*/ 3382792 h 4391623"/>
            <a:gd name="connsiteX46" fmla="*/ 3492500 w 6242459"/>
            <a:gd name="connsiteY46" fmla="*/ 3515938 h 4391623"/>
            <a:gd name="connsiteX47" fmla="*/ 3564193 w 6242459"/>
            <a:gd name="connsiteY47" fmla="*/ 3536422 h 4391623"/>
            <a:gd name="connsiteX48" fmla="*/ 3810000 w 6242459"/>
            <a:gd name="connsiteY48" fmla="*/ 3679809 h 4391623"/>
            <a:gd name="connsiteX49" fmla="*/ 3912419 w 6242459"/>
            <a:gd name="connsiteY49" fmla="*/ 3731018 h 4391623"/>
            <a:gd name="connsiteX50" fmla="*/ 3994354 w 6242459"/>
            <a:gd name="connsiteY50" fmla="*/ 3782228 h 4391623"/>
            <a:gd name="connsiteX51" fmla="*/ 4076290 w 6242459"/>
            <a:gd name="connsiteY51" fmla="*/ 3812954 h 4391623"/>
            <a:gd name="connsiteX52" fmla="*/ 4137742 w 6242459"/>
            <a:gd name="connsiteY52" fmla="*/ 3843680 h 4391623"/>
            <a:gd name="connsiteX53" fmla="*/ 4209435 w 6242459"/>
            <a:gd name="connsiteY53" fmla="*/ 3874405 h 4391623"/>
            <a:gd name="connsiteX54" fmla="*/ 4311854 w 6242459"/>
            <a:gd name="connsiteY54" fmla="*/ 3925615 h 4391623"/>
            <a:gd name="connsiteX55" fmla="*/ 4373306 w 6242459"/>
            <a:gd name="connsiteY55" fmla="*/ 3946099 h 4391623"/>
            <a:gd name="connsiteX56" fmla="*/ 4445000 w 6242459"/>
            <a:gd name="connsiteY56" fmla="*/ 3976825 h 4391623"/>
            <a:gd name="connsiteX57" fmla="*/ 4506451 w 6242459"/>
            <a:gd name="connsiteY57" fmla="*/ 3997309 h 4391623"/>
            <a:gd name="connsiteX58" fmla="*/ 4629354 w 6242459"/>
            <a:gd name="connsiteY58" fmla="*/ 4069002 h 4391623"/>
            <a:gd name="connsiteX59" fmla="*/ 4731774 w 6242459"/>
            <a:gd name="connsiteY59" fmla="*/ 4140696 h 4391623"/>
            <a:gd name="connsiteX60" fmla="*/ 4772742 w 6242459"/>
            <a:gd name="connsiteY60" fmla="*/ 4150938 h 4391623"/>
            <a:gd name="connsiteX61" fmla="*/ 4905887 w 6242459"/>
            <a:gd name="connsiteY61" fmla="*/ 4191905 h 4391623"/>
            <a:gd name="connsiteX62" fmla="*/ 4967338 w 6242459"/>
            <a:gd name="connsiteY62" fmla="*/ 4212389 h 4391623"/>
            <a:gd name="connsiteX63" fmla="*/ 5028790 w 6242459"/>
            <a:gd name="connsiteY63" fmla="*/ 4222631 h 4391623"/>
            <a:gd name="connsiteX64" fmla="*/ 5069758 w 6242459"/>
            <a:gd name="connsiteY64" fmla="*/ 4243115 h 4391623"/>
            <a:gd name="connsiteX65" fmla="*/ 5141451 w 6242459"/>
            <a:gd name="connsiteY65" fmla="*/ 4253357 h 4391623"/>
            <a:gd name="connsiteX66" fmla="*/ 5336048 w 6242459"/>
            <a:gd name="connsiteY66" fmla="*/ 4304567 h 4391623"/>
            <a:gd name="connsiteX67" fmla="*/ 5417984 w 6242459"/>
            <a:gd name="connsiteY67" fmla="*/ 4335292 h 4391623"/>
            <a:gd name="connsiteX68" fmla="*/ 5530645 w 6242459"/>
            <a:gd name="connsiteY68" fmla="*/ 4366018 h 4391623"/>
            <a:gd name="connsiteX69" fmla="*/ 6145161 w 6242459"/>
            <a:gd name="connsiteY69" fmla="*/ 4345534 h 4391623"/>
            <a:gd name="connsiteX70" fmla="*/ 6165645 w 6242459"/>
            <a:gd name="connsiteY70" fmla="*/ 3894889 h 4391623"/>
            <a:gd name="connsiteX71" fmla="*/ 6022258 w 6242459"/>
            <a:gd name="connsiteY71" fmla="*/ 3628599 h 4391623"/>
            <a:gd name="connsiteX72" fmla="*/ 5981290 w 6242459"/>
            <a:gd name="connsiteY72" fmla="*/ 3546663 h 4391623"/>
            <a:gd name="connsiteX73" fmla="*/ 5940322 w 6242459"/>
            <a:gd name="connsiteY73" fmla="*/ 3474970 h 4391623"/>
            <a:gd name="connsiteX74" fmla="*/ 5858387 w 6242459"/>
            <a:gd name="connsiteY74" fmla="*/ 3300857 h 4391623"/>
            <a:gd name="connsiteX75" fmla="*/ 5387258 w 6242459"/>
            <a:gd name="connsiteY75" fmla="*/ 2420051 h 4391623"/>
            <a:gd name="connsiteX76" fmla="*/ 5100484 w 6242459"/>
            <a:gd name="connsiteY76" fmla="*/ 2020615 h 4391623"/>
            <a:gd name="connsiteX77" fmla="*/ 4485967 w 6242459"/>
            <a:gd name="connsiteY77" fmla="*/ 1416341 h 4391623"/>
            <a:gd name="connsiteX78" fmla="*/ 4045564 w 6242459"/>
            <a:gd name="connsiteY78" fmla="*/ 1037389 h 4391623"/>
            <a:gd name="connsiteX79" fmla="*/ 3308145 w 6242459"/>
            <a:gd name="connsiteY79" fmla="*/ 474083 h 4391623"/>
            <a:gd name="connsiteX80" fmla="*/ 2017661 w 6242459"/>
            <a:gd name="connsiteY80" fmla="*/ 23438 h 4391623"/>
            <a:gd name="connsiteX81" fmla="*/ 1792338 w 6242459"/>
            <a:gd name="connsiteY81" fmla="*/ 2954 h 4391623"/>
            <a:gd name="connsiteX82" fmla="*/ 1218790 w 6242459"/>
            <a:gd name="connsiteY82" fmla="*/ 23438 h 4391623"/>
            <a:gd name="connsiteX83" fmla="*/ 583790 w 6242459"/>
            <a:gd name="connsiteY8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61451 w 6242459"/>
            <a:gd name="connsiteY4" fmla="*/ 832551 h 4391623"/>
            <a:gd name="connsiteX5" fmla="*/ 133145 w 6242459"/>
            <a:gd name="connsiteY5" fmla="*/ 904244 h 4391623"/>
            <a:gd name="connsiteX6" fmla="*/ 194596 w 6242459"/>
            <a:gd name="connsiteY6" fmla="*/ 986180 h 4391623"/>
            <a:gd name="connsiteX7" fmla="*/ 245806 w 6242459"/>
            <a:gd name="connsiteY7" fmla="*/ 1027147 h 4391623"/>
            <a:gd name="connsiteX8" fmla="*/ 286774 w 6242459"/>
            <a:gd name="connsiteY8" fmla="*/ 1068115 h 4391623"/>
            <a:gd name="connsiteX9" fmla="*/ 471129 w 6242459"/>
            <a:gd name="connsiteY9" fmla="*/ 1191018 h 4391623"/>
            <a:gd name="connsiteX10" fmla="*/ 604274 w 6242459"/>
            <a:gd name="connsiteY10" fmla="*/ 1283196 h 4391623"/>
            <a:gd name="connsiteX11" fmla="*/ 655484 w 6242459"/>
            <a:gd name="connsiteY11" fmla="*/ 1313922 h 4391623"/>
            <a:gd name="connsiteX12" fmla="*/ 757903 w 6242459"/>
            <a:gd name="connsiteY12" fmla="*/ 1365131 h 4391623"/>
            <a:gd name="connsiteX13" fmla="*/ 809113 w 6242459"/>
            <a:gd name="connsiteY13" fmla="*/ 1385615 h 4391623"/>
            <a:gd name="connsiteX14" fmla="*/ 839838 w 6242459"/>
            <a:gd name="connsiteY14" fmla="*/ 1395857 h 4391623"/>
            <a:gd name="connsiteX15" fmla="*/ 870564 w 6242459"/>
            <a:gd name="connsiteY15" fmla="*/ 1416341 h 4391623"/>
            <a:gd name="connsiteX16" fmla="*/ 972984 w 6242459"/>
            <a:gd name="connsiteY16" fmla="*/ 1467551 h 4391623"/>
            <a:gd name="connsiteX17" fmla="*/ 1075403 w 6242459"/>
            <a:gd name="connsiteY17" fmla="*/ 1488034 h 4391623"/>
            <a:gd name="connsiteX18" fmla="*/ 1126613 w 6242459"/>
            <a:gd name="connsiteY18" fmla="*/ 1498276 h 4391623"/>
            <a:gd name="connsiteX19" fmla="*/ 1249516 w 6242459"/>
            <a:gd name="connsiteY19" fmla="*/ 1549486 h 4391623"/>
            <a:gd name="connsiteX20" fmla="*/ 1454354 w 6242459"/>
            <a:gd name="connsiteY20" fmla="*/ 1703115 h 4391623"/>
            <a:gd name="connsiteX21" fmla="*/ 1515806 w 6242459"/>
            <a:gd name="connsiteY21" fmla="*/ 1764567 h 4391623"/>
            <a:gd name="connsiteX22" fmla="*/ 1587500 w 6242459"/>
            <a:gd name="connsiteY22" fmla="*/ 1815776 h 4391623"/>
            <a:gd name="connsiteX23" fmla="*/ 1751371 w 6242459"/>
            <a:gd name="connsiteY23" fmla="*/ 1907954 h 4391623"/>
            <a:gd name="connsiteX24" fmla="*/ 1792338 w 6242459"/>
            <a:gd name="connsiteY24" fmla="*/ 1959163 h 4391623"/>
            <a:gd name="connsiteX25" fmla="*/ 2181532 w 6242459"/>
            <a:gd name="connsiteY25" fmla="*/ 2204970 h 4391623"/>
            <a:gd name="connsiteX26" fmla="*/ 2263467 w 6242459"/>
            <a:gd name="connsiteY26" fmla="*/ 2266422 h 4391623"/>
            <a:gd name="connsiteX27" fmla="*/ 2376129 w 6242459"/>
            <a:gd name="connsiteY27" fmla="*/ 2327873 h 4391623"/>
            <a:gd name="connsiteX28" fmla="*/ 2437580 w 6242459"/>
            <a:gd name="connsiteY28" fmla="*/ 2389325 h 4391623"/>
            <a:gd name="connsiteX29" fmla="*/ 2488790 w 6242459"/>
            <a:gd name="connsiteY29" fmla="*/ 2430292 h 4391623"/>
            <a:gd name="connsiteX30" fmla="*/ 2580967 w 6242459"/>
            <a:gd name="connsiteY30" fmla="*/ 2542954 h 4391623"/>
            <a:gd name="connsiteX31" fmla="*/ 2621935 w 6242459"/>
            <a:gd name="connsiteY31" fmla="*/ 2614647 h 4391623"/>
            <a:gd name="connsiteX32" fmla="*/ 2714113 w 6242459"/>
            <a:gd name="connsiteY32" fmla="*/ 2717067 h 4391623"/>
            <a:gd name="connsiteX33" fmla="*/ 2714113 w 6242459"/>
            <a:gd name="connsiteY33" fmla="*/ 2717067 h 4391623"/>
            <a:gd name="connsiteX34" fmla="*/ 2744838 w 6242459"/>
            <a:gd name="connsiteY34" fmla="*/ 2758034 h 4391623"/>
            <a:gd name="connsiteX35" fmla="*/ 2785806 w 6242459"/>
            <a:gd name="connsiteY35" fmla="*/ 2799002 h 4391623"/>
            <a:gd name="connsiteX36" fmla="*/ 2806290 w 6242459"/>
            <a:gd name="connsiteY36" fmla="*/ 2839970 h 4391623"/>
            <a:gd name="connsiteX37" fmla="*/ 2877984 w 6242459"/>
            <a:gd name="connsiteY37" fmla="*/ 2942389 h 4391623"/>
            <a:gd name="connsiteX38" fmla="*/ 2939435 w 6242459"/>
            <a:gd name="connsiteY38" fmla="*/ 3034567 h 4391623"/>
            <a:gd name="connsiteX39" fmla="*/ 3031613 w 6242459"/>
            <a:gd name="connsiteY39" fmla="*/ 3116502 h 4391623"/>
            <a:gd name="connsiteX40" fmla="*/ 3103306 w 6242459"/>
            <a:gd name="connsiteY40" fmla="*/ 3177954 h 4391623"/>
            <a:gd name="connsiteX41" fmla="*/ 3134032 w 6242459"/>
            <a:gd name="connsiteY41" fmla="*/ 3198438 h 4391623"/>
            <a:gd name="connsiteX42" fmla="*/ 3175000 w 6242459"/>
            <a:gd name="connsiteY42" fmla="*/ 3239405 h 4391623"/>
            <a:gd name="connsiteX43" fmla="*/ 3277419 w 6242459"/>
            <a:gd name="connsiteY43" fmla="*/ 3321341 h 4391623"/>
            <a:gd name="connsiteX44" fmla="*/ 3359354 w 6242459"/>
            <a:gd name="connsiteY44" fmla="*/ 3382792 h 4391623"/>
            <a:gd name="connsiteX45" fmla="*/ 3492500 w 6242459"/>
            <a:gd name="connsiteY45" fmla="*/ 3515938 h 4391623"/>
            <a:gd name="connsiteX46" fmla="*/ 3564193 w 6242459"/>
            <a:gd name="connsiteY46" fmla="*/ 3536422 h 4391623"/>
            <a:gd name="connsiteX47" fmla="*/ 3810000 w 6242459"/>
            <a:gd name="connsiteY47" fmla="*/ 3679809 h 4391623"/>
            <a:gd name="connsiteX48" fmla="*/ 3912419 w 6242459"/>
            <a:gd name="connsiteY48" fmla="*/ 3731018 h 4391623"/>
            <a:gd name="connsiteX49" fmla="*/ 3994354 w 6242459"/>
            <a:gd name="connsiteY49" fmla="*/ 3782228 h 4391623"/>
            <a:gd name="connsiteX50" fmla="*/ 4076290 w 6242459"/>
            <a:gd name="connsiteY50" fmla="*/ 3812954 h 4391623"/>
            <a:gd name="connsiteX51" fmla="*/ 4137742 w 6242459"/>
            <a:gd name="connsiteY51" fmla="*/ 3843680 h 4391623"/>
            <a:gd name="connsiteX52" fmla="*/ 4209435 w 6242459"/>
            <a:gd name="connsiteY52" fmla="*/ 3874405 h 4391623"/>
            <a:gd name="connsiteX53" fmla="*/ 4311854 w 6242459"/>
            <a:gd name="connsiteY53" fmla="*/ 3925615 h 4391623"/>
            <a:gd name="connsiteX54" fmla="*/ 4373306 w 6242459"/>
            <a:gd name="connsiteY54" fmla="*/ 3946099 h 4391623"/>
            <a:gd name="connsiteX55" fmla="*/ 4445000 w 6242459"/>
            <a:gd name="connsiteY55" fmla="*/ 3976825 h 4391623"/>
            <a:gd name="connsiteX56" fmla="*/ 4506451 w 6242459"/>
            <a:gd name="connsiteY56" fmla="*/ 3997309 h 4391623"/>
            <a:gd name="connsiteX57" fmla="*/ 4629354 w 6242459"/>
            <a:gd name="connsiteY57" fmla="*/ 4069002 h 4391623"/>
            <a:gd name="connsiteX58" fmla="*/ 4731774 w 6242459"/>
            <a:gd name="connsiteY58" fmla="*/ 4140696 h 4391623"/>
            <a:gd name="connsiteX59" fmla="*/ 4772742 w 6242459"/>
            <a:gd name="connsiteY59" fmla="*/ 4150938 h 4391623"/>
            <a:gd name="connsiteX60" fmla="*/ 4905887 w 6242459"/>
            <a:gd name="connsiteY60" fmla="*/ 4191905 h 4391623"/>
            <a:gd name="connsiteX61" fmla="*/ 4967338 w 6242459"/>
            <a:gd name="connsiteY61" fmla="*/ 4212389 h 4391623"/>
            <a:gd name="connsiteX62" fmla="*/ 5028790 w 6242459"/>
            <a:gd name="connsiteY62" fmla="*/ 4222631 h 4391623"/>
            <a:gd name="connsiteX63" fmla="*/ 5069758 w 6242459"/>
            <a:gd name="connsiteY63" fmla="*/ 4243115 h 4391623"/>
            <a:gd name="connsiteX64" fmla="*/ 5141451 w 6242459"/>
            <a:gd name="connsiteY64" fmla="*/ 4253357 h 4391623"/>
            <a:gd name="connsiteX65" fmla="*/ 5336048 w 6242459"/>
            <a:gd name="connsiteY65" fmla="*/ 4304567 h 4391623"/>
            <a:gd name="connsiteX66" fmla="*/ 5417984 w 6242459"/>
            <a:gd name="connsiteY66" fmla="*/ 4335292 h 4391623"/>
            <a:gd name="connsiteX67" fmla="*/ 5530645 w 6242459"/>
            <a:gd name="connsiteY67" fmla="*/ 4366018 h 4391623"/>
            <a:gd name="connsiteX68" fmla="*/ 6145161 w 6242459"/>
            <a:gd name="connsiteY68" fmla="*/ 4345534 h 4391623"/>
            <a:gd name="connsiteX69" fmla="*/ 6165645 w 6242459"/>
            <a:gd name="connsiteY69" fmla="*/ 3894889 h 4391623"/>
            <a:gd name="connsiteX70" fmla="*/ 6022258 w 6242459"/>
            <a:gd name="connsiteY70" fmla="*/ 3628599 h 4391623"/>
            <a:gd name="connsiteX71" fmla="*/ 5981290 w 6242459"/>
            <a:gd name="connsiteY71" fmla="*/ 3546663 h 4391623"/>
            <a:gd name="connsiteX72" fmla="*/ 5940322 w 6242459"/>
            <a:gd name="connsiteY72" fmla="*/ 3474970 h 4391623"/>
            <a:gd name="connsiteX73" fmla="*/ 5858387 w 6242459"/>
            <a:gd name="connsiteY73" fmla="*/ 3300857 h 4391623"/>
            <a:gd name="connsiteX74" fmla="*/ 5387258 w 6242459"/>
            <a:gd name="connsiteY74" fmla="*/ 2420051 h 4391623"/>
            <a:gd name="connsiteX75" fmla="*/ 5100484 w 6242459"/>
            <a:gd name="connsiteY75" fmla="*/ 2020615 h 4391623"/>
            <a:gd name="connsiteX76" fmla="*/ 4485967 w 6242459"/>
            <a:gd name="connsiteY76" fmla="*/ 1416341 h 4391623"/>
            <a:gd name="connsiteX77" fmla="*/ 4045564 w 6242459"/>
            <a:gd name="connsiteY77" fmla="*/ 1037389 h 4391623"/>
            <a:gd name="connsiteX78" fmla="*/ 3308145 w 6242459"/>
            <a:gd name="connsiteY78" fmla="*/ 474083 h 4391623"/>
            <a:gd name="connsiteX79" fmla="*/ 2017661 w 6242459"/>
            <a:gd name="connsiteY79" fmla="*/ 23438 h 4391623"/>
            <a:gd name="connsiteX80" fmla="*/ 1792338 w 6242459"/>
            <a:gd name="connsiteY80" fmla="*/ 2954 h 4391623"/>
            <a:gd name="connsiteX81" fmla="*/ 1218790 w 6242459"/>
            <a:gd name="connsiteY81" fmla="*/ 23438 h 4391623"/>
            <a:gd name="connsiteX82" fmla="*/ 583790 w 6242459"/>
            <a:gd name="connsiteY8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45806 w 6242459"/>
            <a:gd name="connsiteY6" fmla="*/ 1027147 h 4391623"/>
            <a:gd name="connsiteX7" fmla="*/ 286774 w 6242459"/>
            <a:gd name="connsiteY7" fmla="*/ 1068115 h 4391623"/>
            <a:gd name="connsiteX8" fmla="*/ 471129 w 6242459"/>
            <a:gd name="connsiteY8" fmla="*/ 1191018 h 4391623"/>
            <a:gd name="connsiteX9" fmla="*/ 604274 w 6242459"/>
            <a:gd name="connsiteY9" fmla="*/ 1283196 h 4391623"/>
            <a:gd name="connsiteX10" fmla="*/ 655484 w 6242459"/>
            <a:gd name="connsiteY10" fmla="*/ 1313922 h 4391623"/>
            <a:gd name="connsiteX11" fmla="*/ 757903 w 6242459"/>
            <a:gd name="connsiteY11" fmla="*/ 1365131 h 4391623"/>
            <a:gd name="connsiteX12" fmla="*/ 809113 w 6242459"/>
            <a:gd name="connsiteY12" fmla="*/ 1385615 h 4391623"/>
            <a:gd name="connsiteX13" fmla="*/ 839838 w 6242459"/>
            <a:gd name="connsiteY13" fmla="*/ 1395857 h 4391623"/>
            <a:gd name="connsiteX14" fmla="*/ 870564 w 6242459"/>
            <a:gd name="connsiteY14" fmla="*/ 1416341 h 4391623"/>
            <a:gd name="connsiteX15" fmla="*/ 972984 w 6242459"/>
            <a:gd name="connsiteY15" fmla="*/ 1467551 h 4391623"/>
            <a:gd name="connsiteX16" fmla="*/ 1075403 w 6242459"/>
            <a:gd name="connsiteY16" fmla="*/ 1488034 h 4391623"/>
            <a:gd name="connsiteX17" fmla="*/ 1126613 w 6242459"/>
            <a:gd name="connsiteY17" fmla="*/ 1498276 h 4391623"/>
            <a:gd name="connsiteX18" fmla="*/ 1249516 w 6242459"/>
            <a:gd name="connsiteY18" fmla="*/ 1549486 h 4391623"/>
            <a:gd name="connsiteX19" fmla="*/ 1454354 w 6242459"/>
            <a:gd name="connsiteY19" fmla="*/ 1703115 h 4391623"/>
            <a:gd name="connsiteX20" fmla="*/ 1515806 w 6242459"/>
            <a:gd name="connsiteY20" fmla="*/ 1764567 h 4391623"/>
            <a:gd name="connsiteX21" fmla="*/ 1587500 w 6242459"/>
            <a:gd name="connsiteY21" fmla="*/ 1815776 h 4391623"/>
            <a:gd name="connsiteX22" fmla="*/ 1751371 w 6242459"/>
            <a:gd name="connsiteY22" fmla="*/ 1907954 h 4391623"/>
            <a:gd name="connsiteX23" fmla="*/ 1792338 w 6242459"/>
            <a:gd name="connsiteY23" fmla="*/ 1959163 h 4391623"/>
            <a:gd name="connsiteX24" fmla="*/ 2181532 w 6242459"/>
            <a:gd name="connsiteY24" fmla="*/ 2204970 h 4391623"/>
            <a:gd name="connsiteX25" fmla="*/ 2263467 w 6242459"/>
            <a:gd name="connsiteY25" fmla="*/ 2266422 h 4391623"/>
            <a:gd name="connsiteX26" fmla="*/ 2376129 w 6242459"/>
            <a:gd name="connsiteY26" fmla="*/ 2327873 h 4391623"/>
            <a:gd name="connsiteX27" fmla="*/ 2437580 w 6242459"/>
            <a:gd name="connsiteY27" fmla="*/ 2389325 h 4391623"/>
            <a:gd name="connsiteX28" fmla="*/ 2488790 w 6242459"/>
            <a:gd name="connsiteY28" fmla="*/ 2430292 h 4391623"/>
            <a:gd name="connsiteX29" fmla="*/ 2580967 w 6242459"/>
            <a:gd name="connsiteY29" fmla="*/ 2542954 h 4391623"/>
            <a:gd name="connsiteX30" fmla="*/ 2621935 w 6242459"/>
            <a:gd name="connsiteY30" fmla="*/ 2614647 h 4391623"/>
            <a:gd name="connsiteX31" fmla="*/ 2714113 w 6242459"/>
            <a:gd name="connsiteY31" fmla="*/ 2717067 h 4391623"/>
            <a:gd name="connsiteX32" fmla="*/ 2714113 w 6242459"/>
            <a:gd name="connsiteY32" fmla="*/ 2717067 h 4391623"/>
            <a:gd name="connsiteX33" fmla="*/ 2744838 w 6242459"/>
            <a:gd name="connsiteY33" fmla="*/ 2758034 h 4391623"/>
            <a:gd name="connsiteX34" fmla="*/ 2785806 w 6242459"/>
            <a:gd name="connsiteY34" fmla="*/ 2799002 h 4391623"/>
            <a:gd name="connsiteX35" fmla="*/ 2806290 w 6242459"/>
            <a:gd name="connsiteY35" fmla="*/ 2839970 h 4391623"/>
            <a:gd name="connsiteX36" fmla="*/ 2877984 w 6242459"/>
            <a:gd name="connsiteY36" fmla="*/ 2942389 h 4391623"/>
            <a:gd name="connsiteX37" fmla="*/ 2939435 w 6242459"/>
            <a:gd name="connsiteY37" fmla="*/ 3034567 h 4391623"/>
            <a:gd name="connsiteX38" fmla="*/ 3031613 w 6242459"/>
            <a:gd name="connsiteY38" fmla="*/ 3116502 h 4391623"/>
            <a:gd name="connsiteX39" fmla="*/ 3103306 w 6242459"/>
            <a:gd name="connsiteY39" fmla="*/ 3177954 h 4391623"/>
            <a:gd name="connsiteX40" fmla="*/ 3134032 w 6242459"/>
            <a:gd name="connsiteY40" fmla="*/ 3198438 h 4391623"/>
            <a:gd name="connsiteX41" fmla="*/ 3175000 w 6242459"/>
            <a:gd name="connsiteY41" fmla="*/ 3239405 h 4391623"/>
            <a:gd name="connsiteX42" fmla="*/ 3277419 w 6242459"/>
            <a:gd name="connsiteY42" fmla="*/ 3321341 h 4391623"/>
            <a:gd name="connsiteX43" fmla="*/ 3359354 w 6242459"/>
            <a:gd name="connsiteY43" fmla="*/ 3382792 h 4391623"/>
            <a:gd name="connsiteX44" fmla="*/ 3492500 w 6242459"/>
            <a:gd name="connsiteY44" fmla="*/ 3515938 h 4391623"/>
            <a:gd name="connsiteX45" fmla="*/ 3564193 w 6242459"/>
            <a:gd name="connsiteY45" fmla="*/ 3536422 h 4391623"/>
            <a:gd name="connsiteX46" fmla="*/ 3810000 w 6242459"/>
            <a:gd name="connsiteY46" fmla="*/ 3679809 h 4391623"/>
            <a:gd name="connsiteX47" fmla="*/ 3912419 w 6242459"/>
            <a:gd name="connsiteY47" fmla="*/ 3731018 h 4391623"/>
            <a:gd name="connsiteX48" fmla="*/ 3994354 w 6242459"/>
            <a:gd name="connsiteY48" fmla="*/ 3782228 h 4391623"/>
            <a:gd name="connsiteX49" fmla="*/ 4076290 w 6242459"/>
            <a:gd name="connsiteY49" fmla="*/ 3812954 h 4391623"/>
            <a:gd name="connsiteX50" fmla="*/ 4137742 w 6242459"/>
            <a:gd name="connsiteY50" fmla="*/ 3843680 h 4391623"/>
            <a:gd name="connsiteX51" fmla="*/ 4209435 w 6242459"/>
            <a:gd name="connsiteY51" fmla="*/ 3874405 h 4391623"/>
            <a:gd name="connsiteX52" fmla="*/ 4311854 w 6242459"/>
            <a:gd name="connsiteY52" fmla="*/ 3925615 h 4391623"/>
            <a:gd name="connsiteX53" fmla="*/ 4373306 w 6242459"/>
            <a:gd name="connsiteY53" fmla="*/ 3946099 h 4391623"/>
            <a:gd name="connsiteX54" fmla="*/ 4445000 w 6242459"/>
            <a:gd name="connsiteY54" fmla="*/ 3976825 h 4391623"/>
            <a:gd name="connsiteX55" fmla="*/ 4506451 w 6242459"/>
            <a:gd name="connsiteY55" fmla="*/ 3997309 h 4391623"/>
            <a:gd name="connsiteX56" fmla="*/ 4629354 w 6242459"/>
            <a:gd name="connsiteY56" fmla="*/ 4069002 h 4391623"/>
            <a:gd name="connsiteX57" fmla="*/ 4731774 w 6242459"/>
            <a:gd name="connsiteY57" fmla="*/ 4140696 h 4391623"/>
            <a:gd name="connsiteX58" fmla="*/ 4772742 w 6242459"/>
            <a:gd name="connsiteY58" fmla="*/ 4150938 h 4391623"/>
            <a:gd name="connsiteX59" fmla="*/ 4905887 w 6242459"/>
            <a:gd name="connsiteY59" fmla="*/ 4191905 h 4391623"/>
            <a:gd name="connsiteX60" fmla="*/ 4967338 w 6242459"/>
            <a:gd name="connsiteY60" fmla="*/ 4212389 h 4391623"/>
            <a:gd name="connsiteX61" fmla="*/ 5028790 w 6242459"/>
            <a:gd name="connsiteY61" fmla="*/ 4222631 h 4391623"/>
            <a:gd name="connsiteX62" fmla="*/ 5069758 w 6242459"/>
            <a:gd name="connsiteY62" fmla="*/ 4243115 h 4391623"/>
            <a:gd name="connsiteX63" fmla="*/ 5141451 w 6242459"/>
            <a:gd name="connsiteY63" fmla="*/ 4253357 h 4391623"/>
            <a:gd name="connsiteX64" fmla="*/ 5336048 w 6242459"/>
            <a:gd name="connsiteY64" fmla="*/ 4304567 h 4391623"/>
            <a:gd name="connsiteX65" fmla="*/ 5417984 w 6242459"/>
            <a:gd name="connsiteY65" fmla="*/ 4335292 h 4391623"/>
            <a:gd name="connsiteX66" fmla="*/ 5530645 w 6242459"/>
            <a:gd name="connsiteY66" fmla="*/ 4366018 h 4391623"/>
            <a:gd name="connsiteX67" fmla="*/ 6145161 w 6242459"/>
            <a:gd name="connsiteY67" fmla="*/ 4345534 h 4391623"/>
            <a:gd name="connsiteX68" fmla="*/ 6165645 w 6242459"/>
            <a:gd name="connsiteY68" fmla="*/ 3894889 h 4391623"/>
            <a:gd name="connsiteX69" fmla="*/ 6022258 w 6242459"/>
            <a:gd name="connsiteY69" fmla="*/ 3628599 h 4391623"/>
            <a:gd name="connsiteX70" fmla="*/ 5981290 w 6242459"/>
            <a:gd name="connsiteY70" fmla="*/ 3546663 h 4391623"/>
            <a:gd name="connsiteX71" fmla="*/ 5940322 w 6242459"/>
            <a:gd name="connsiteY71" fmla="*/ 3474970 h 4391623"/>
            <a:gd name="connsiteX72" fmla="*/ 5858387 w 6242459"/>
            <a:gd name="connsiteY72" fmla="*/ 3300857 h 4391623"/>
            <a:gd name="connsiteX73" fmla="*/ 5387258 w 6242459"/>
            <a:gd name="connsiteY73" fmla="*/ 2420051 h 4391623"/>
            <a:gd name="connsiteX74" fmla="*/ 5100484 w 6242459"/>
            <a:gd name="connsiteY74" fmla="*/ 2020615 h 4391623"/>
            <a:gd name="connsiteX75" fmla="*/ 4485967 w 6242459"/>
            <a:gd name="connsiteY75" fmla="*/ 1416341 h 4391623"/>
            <a:gd name="connsiteX76" fmla="*/ 4045564 w 6242459"/>
            <a:gd name="connsiteY76" fmla="*/ 1037389 h 4391623"/>
            <a:gd name="connsiteX77" fmla="*/ 3308145 w 6242459"/>
            <a:gd name="connsiteY77" fmla="*/ 474083 h 4391623"/>
            <a:gd name="connsiteX78" fmla="*/ 2017661 w 6242459"/>
            <a:gd name="connsiteY78" fmla="*/ 23438 h 4391623"/>
            <a:gd name="connsiteX79" fmla="*/ 1792338 w 6242459"/>
            <a:gd name="connsiteY79" fmla="*/ 2954 h 4391623"/>
            <a:gd name="connsiteX80" fmla="*/ 1218790 w 6242459"/>
            <a:gd name="connsiteY80" fmla="*/ 23438 h 4391623"/>
            <a:gd name="connsiteX81" fmla="*/ 583790 w 6242459"/>
            <a:gd name="connsiteY8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86774 w 6242459"/>
            <a:gd name="connsiteY6" fmla="*/ 1068115 h 4391623"/>
            <a:gd name="connsiteX7" fmla="*/ 471129 w 6242459"/>
            <a:gd name="connsiteY7" fmla="*/ 1191018 h 4391623"/>
            <a:gd name="connsiteX8" fmla="*/ 604274 w 6242459"/>
            <a:gd name="connsiteY8" fmla="*/ 1283196 h 4391623"/>
            <a:gd name="connsiteX9" fmla="*/ 655484 w 6242459"/>
            <a:gd name="connsiteY9" fmla="*/ 1313922 h 4391623"/>
            <a:gd name="connsiteX10" fmla="*/ 757903 w 6242459"/>
            <a:gd name="connsiteY10" fmla="*/ 1365131 h 4391623"/>
            <a:gd name="connsiteX11" fmla="*/ 809113 w 6242459"/>
            <a:gd name="connsiteY11" fmla="*/ 1385615 h 4391623"/>
            <a:gd name="connsiteX12" fmla="*/ 839838 w 6242459"/>
            <a:gd name="connsiteY12" fmla="*/ 1395857 h 4391623"/>
            <a:gd name="connsiteX13" fmla="*/ 870564 w 6242459"/>
            <a:gd name="connsiteY13" fmla="*/ 1416341 h 4391623"/>
            <a:gd name="connsiteX14" fmla="*/ 972984 w 6242459"/>
            <a:gd name="connsiteY14" fmla="*/ 1467551 h 4391623"/>
            <a:gd name="connsiteX15" fmla="*/ 1075403 w 6242459"/>
            <a:gd name="connsiteY15" fmla="*/ 1488034 h 4391623"/>
            <a:gd name="connsiteX16" fmla="*/ 1126613 w 6242459"/>
            <a:gd name="connsiteY16" fmla="*/ 1498276 h 4391623"/>
            <a:gd name="connsiteX17" fmla="*/ 1249516 w 6242459"/>
            <a:gd name="connsiteY17" fmla="*/ 1549486 h 4391623"/>
            <a:gd name="connsiteX18" fmla="*/ 1454354 w 6242459"/>
            <a:gd name="connsiteY18" fmla="*/ 1703115 h 4391623"/>
            <a:gd name="connsiteX19" fmla="*/ 1515806 w 6242459"/>
            <a:gd name="connsiteY19" fmla="*/ 1764567 h 4391623"/>
            <a:gd name="connsiteX20" fmla="*/ 1587500 w 6242459"/>
            <a:gd name="connsiteY20" fmla="*/ 1815776 h 4391623"/>
            <a:gd name="connsiteX21" fmla="*/ 1751371 w 6242459"/>
            <a:gd name="connsiteY21" fmla="*/ 1907954 h 4391623"/>
            <a:gd name="connsiteX22" fmla="*/ 1792338 w 6242459"/>
            <a:gd name="connsiteY22" fmla="*/ 1959163 h 4391623"/>
            <a:gd name="connsiteX23" fmla="*/ 2181532 w 6242459"/>
            <a:gd name="connsiteY23" fmla="*/ 2204970 h 4391623"/>
            <a:gd name="connsiteX24" fmla="*/ 2263467 w 6242459"/>
            <a:gd name="connsiteY24" fmla="*/ 2266422 h 4391623"/>
            <a:gd name="connsiteX25" fmla="*/ 2376129 w 6242459"/>
            <a:gd name="connsiteY25" fmla="*/ 2327873 h 4391623"/>
            <a:gd name="connsiteX26" fmla="*/ 2437580 w 6242459"/>
            <a:gd name="connsiteY26" fmla="*/ 2389325 h 4391623"/>
            <a:gd name="connsiteX27" fmla="*/ 2488790 w 6242459"/>
            <a:gd name="connsiteY27" fmla="*/ 2430292 h 4391623"/>
            <a:gd name="connsiteX28" fmla="*/ 2580967 w 6242459"/>
            <a:gd name="connsiteY28" fmla="*/ 2542954 h 4391623"/>
            <a:gd name="connsiteX29" fmla="*/ 2621935 w 6242459"/>
            <a:gd name="connsiteY29" fmla="*/ 2614647 h 4391623"/>
            <a:gd name="connsiteX30" fmla="*/ 2714113 w 6242459"/>
            <a:gd name="connsiteY30" fmla="*/ 2717067 h 4391623"/>
            <a:gd name="connsiteX31" fmla="*/ 2714113 w 6242459"/>
            <a:gd name="connsiteY31" fmla="*/ 2717067 h 4391623"/>
            <a:gd name="connsiteX32" fmla="*/ 2744838 w 6242459"/>
            <a:gd name="connsiteY32" fmla="*/ 2758034 h 4391623"/>
            <a:gd name="connsiteX33" fmla="*/ 2785806 w 6242459"/>
            <a:gd name="connsiteY33" fmla="*/ 2799002 h 4391623"/>
            <a:gd name="connsiteX34" fmla="*/ 2806290 w 6242459"/>
            <a:gd name="connsiteY34" fmla="*/ 2839970 h 4391623"/>
            <a:gd name="connsiteX35" fmla="*/ 2877984 w 6242459"/>
            <a:gd name="connsiteY35" fmla="*/ 2942389 h 4391623"/>
            <a:gd name="connsiteX36" fmla="*/ 2939435 w 6242459"/>
            <a:gd name="connsiteY36" fmla="*/ 3034567 h 4391623"/>
            <a:gd name="connsiteX37" fmla="*/ 3031613 w 6242459"/>
            <a:gd name="connsiteY37" fmla="*/ 3116502 h 4391623"/>
            <a:gd name="connsiteX38" fmla="*/ 3103306 w 6242459"/>
            <a:gd name="connsiteY38" fmla="*/ 3177954 h 4391623"/>
            <a:gd name="connsiteX39" fmla="*/ 3134032 w 6242459"/>
            <a:gd name="connsiteY39" fmla="*/ 3198438 h 4391623"/>
            <a:gd name="connsiteX40" fmla="*/ 3175000 w 6242459"/>
            <a:gd name="connsiteY40" fmla="*/ 3239405 h 4391623"/>
            <a:gd name="connsiteX41" fmla="*/ 3277419 w 6242459"/>
            <a:gd name="connsiteY41" fmla="*/ 3321341 h 4391623"/>
            <a:gd name="connsiteX42" fmla="*/ 3359354 w 6242459"/>
            <a:gd name="connsiteY42" fmla="*/ 3382792 h 4391623"/>
            <a:gd name="connsiteX43" fmla="*/ 3492500 w 6242459"/>
            <a:gd name="connsiteY43" fmla="*/ 3515938 h 4391623"/>
            <a:gd name="connsiteX44" fmla="*/ 3564193 w 6242459"/>
            <a:gd name="connsiteY44" fmla="*/ 3536422 h 4391623"/>
            <a:gd name="connsiteX45" fmla="*/ 3810000 w 6242459"/>
            <a:gd name="connsiteY45" fmla="*/ 3679809 h 4391623"/>
            <a:gd name="connsiteX46" fmla="*/ 3912419 w 6242459"/>
            <a:gd name="connsiteY46" fmla="*/ 3731018 h 4391623"/>
            <a:gd name="connsiteX47" fmla="*/ 3994354 w 6242459"/>
            <a:gd name="connsiteY47" fmla="*/ 3782228 h 4391623"/>
            <a:gd name="connsiteX48" fmla="*/ 4076290 w 6242459"/>
            <a:gd name="connsiteY48" fmla="*/ 3812954 h 4391623"/>
            <a:gd name="connsiteX49" fmla="*/ 4137742 w 6242459"/>
            <a:gd name="connsiteY49" fmla="*/ 3843680 h 4391623"/>
            <a:gd name="connsiteX50" fmla="*/ 4209435 w 6242459"/>
            <a:gd name="connsiteY50" fmla="*/ 3874405 h 4391623"/>
            <a:gd name="connsiteX51" fmla="*/ 4311854 w 6242459"/>
            <a:gd name="connsiteY51" fmla="*/ 3925615 h 4391623"/>
            <a:gd name="connsiteX52" fmla="*/ 4373306 w 6242459"/>
            <a:gd name="connsiteY52" fmla="*/ 3946099 h 4391623"/>
            <a:gd name="connsiteX53" fmla="*/ 4445000 w 6242459"/>
            <a:gd name="connsiteY53" fmla="*/ 3976825 h 4391623"/>
            <a:gd name="connsiteX54" fmla="*/ 4506451 w 6242459"/>
            <a:gd name="connsiteY54" fmla="*/ 3997309 h 4391623"/>
            <a:gd name="connsiteX55" fmla="*/ 4629354 w 6242459"/>
            <a:gd name="connsiteY55" fmla="*/ 4069002 h 4391623"/>
            <a:gd name="connsiteX56" fmla="*/ 4731774 w 6242459"/>
            <a:gd name="connsiteY56" fmla="*/ 4140696 h 4391623"/>
            <a:gd name="connsiteX57" fmla="*/ 4772742 w 6242459"/>
            <a:gd name="connsiteY57" fmla="*/ 4150938 h 4391623"/>
            <a:gd name="connsiteX58" fmla="*/ 4905887 w 6242459"/>
            <a:gd name="connsiteY58" fmla="*/ 4191905 h 4391623"/>
            <a:gd name="connsiteX59" fmla="*/ 4967338 w 6242459"/>
            <a:gd name="connsiteY59" fmla="*/ 4212389 h 4391623"/>
            <a:gd name="connsiteX60" fmla="*/ 5028790 w 6242459"/>
            <a:gd name="connsiteY60" fmla="*/ 4222631 h 4391623"/>
            <a:gd name="connsiteX61" fmla="*/ 5069758 w 6242459"/>
            <a:gd name="connsiteY61" fmla="*/ 4243115 h 4391623"/>
            <a:gd name="connsiteX62" fmla="*/ 5141451 w 6242459"/>
            <a:gd name="connsiteY62" fmla="*/ 4253357 h 4391623"/>
            <a:gd name="connsiteX63" fmla="*/ 5336048 w 6242459"/>
            <a:gd name="connsiteY63" fmla="*/ 4304567 h 4391623"/>
            <a:gd name="connsiteX64" fmla="*/ 5417984 w 6242459"/>
            <a:gd name="connsiteY64" fmla="*/ 4335292 h 4391623"/>
            <a:gd name="connsiteX65" fmla="*/ 5530645 w 6242459"/>
            <a:gd name="connsiteY65" fmla="*/ 4366018 h 4391623"/>
            <a:gd name="connsiteX66" fmla="*/ 6145161 w 6242459"/>
            <a:gd name="connsiteY66" fmla="*/ 4345534 h 4391623"/>
            <a:gd name="connsiteX67" fmla="*/ 6165645 w 6242459"/>
            <a:gd name="connsiteY67" fmla="*/ 3894889 h 4391623"/>
            <a:gd name="connsiteX68" fmla="*/ 6022258 w 6242459"/>
            <a:gd name="connsiteY68" fmla="*/ 3628599 h 4391623"/>
            <a:gd name="connsiteX69" fmla="*/ 5981290 w 6242459"/>
            <a:gd name="connsiteY69" fmla="*/ 3546663 h 4391623"/>
            <a:gd name="connsiteX70" fmla="*/ 5940322 w 6242459"/>
            <a:gd name="connsiteY70" fmla="*/ 3474970 h 4391623"/>
            <a:gd name="connsiteX71" fmla="*/ 5858387 w 6242459"/>
            <a:gd name="connsiteY71" fmla="*/ 3300857 h 4391623"/>
            <a:gd name="connsiteX72" fmla="*/ 5387258 w 6242459"/>
            <a:gd name="connsiteY72" fmla="*/ 2420051 h 4391623"/>
            <a:gd name="connsiteX73" fmla="*/ 5100484 w 6242459"/>
            <a:gd name="connsiteY73" fmla="*/ 2020615 h 4391623"/>
            <a:gd name="connsiteX74" fmla="*/ 4485967 w 6242459"/>
            <a:gd name="connsiteY74" fmla="*/ 1416341 h 4391623"/>
            <a:gd name="connsiteX75" fmla="*/ 4045564 w 6242459"/>
            <a:gd name="connsiteY75" fmla="*/ 1037389 h 4391623"/>
            <a:gd name="connsiteX76" fmla="*/ 3308145 w 6242459"/>
            <a:gd name="connsiteY76" fmla="*/ 474083 h 4391623"/>
            <a:gd name="connsiteX77" fmla="*/ 2017661 w 6242459"/>
            <a:gd name="connsiteY77" fmla="*/ 23438 h 4391623"/>
            <a:gd name="connsiteX78" fmla="*/ 1792338 w 6242459"/>
            <a:gd name="connsiteY78" fmla="*/ 2954 h 4391623"/>
            <a:gd name="connsiteX79" fmla="*/ 1218790 w 6242459"/>
            <a:gd name="connsiteY79" fmla="*/ 23438 h 4391623"/>
            <a:gd name="connsiteX80" fmla="*/ 583790 w 6242459"/>
            <a:gd name="connsiteY8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286774 w 6242459"/>
            <a:gd name="connsiteY5" fmla="*/ 1068115 h 4391623"/>
            <a:gd name="connsiteX6" fmla="*/ 471129 w 6242459"/>
            <a:gd name="connsiteY6" fmla="*/ 1191018 h 4391623"/>
            <a:gd name="connsiteX7" fmla="*/ 604274 w 6242459"/>
            <a:gd name="connsiteY7" fmla="*/ 1283196 h 4391623"/>
            <a:gd name="connsiteX8" fmla="*/ 655484 w 6242459"/>
            <a:gd name="connsiteY8" fmla="*/ 1313922 h 4391623"/>
            <a:gd name="connsiteX9" fmla="*/ 757903 w 6242459"/>
            <a:gd name="connsiteY9" fmla="*/ 1365131 h 4391623"/>
            <a:gd name="connsiteX10" fmla="*/ 809113 w 6242459"/>
            <a:gd name="connsiteY10" fmla="*/ 1385615 h 4391623"/>
            <a:gd name="connsiteX11" fmla="*/ 839838 w 6242459"/>
            <a:gd name="connsiteY11" fmla="*/ 1395857 h 4391623"/>
            <a:gd name="connsiteX12" fmla="*/ 870564 w 6242459"/>
            <a:gd name="connsiteY12" fmla="*/ 1416341 h 4391623"/>
            <a:gd name="connsiteX13" fmla="*/ 972984 w 6242459"/>
            <a:gd name="connsiteY13" fmla="*/ 1467551 h 4391623"/>
            <a:gd name="connsiteX14" fmla="*/ 1075403 w 6242459"/>
            <a:gd name="connsiteY14" fmla="*/ 1488034 h 4391623"/>
            <a:gd name="connsiteX15" fmla="*/ 1126613 w 6242459"/>
            <a:gd name="connsiteY15" fmla="*/ 1498276 h 4391623"/>
            <a:gd name="connsiteX16" fmla="*/ 1249516 w 6242459"/>
            <a:gd name="connsiteY16" fmla="*/ 1549486 h 4391623"/>
            <a:gd name="connsiteX17" fmla="*/ 1454354 w 6242459"/>
            <a:gd name="connsiteY17" fmla="*/ 1703115 h 4391623"/>
            <a:gd name="connsiteX18" fmla="*/ 1515806 w 6242459"/>
            <a:gd name="connsiteY18" fmla="*/ 1764567 h 4391623"/>
            <a:gd name="connsiteX19" fmla="*/ 1587500 w 6242459"/>
            <a:gd name="connsiteY19" fmla="*/ 1815776 h 4391623"/>
            <a:gd name="connsiteX20" fmla="*/ 1751371 w 6242459"/>
            <a:gd name="connsiteY20" fmla="*/ 1907954 h 4391623"/>
            <a:gd name="connsiteX21" fmla="*/ 1792338 w 6242459"/>
            <a:gd name="connsiteY21" fmla="*/ 1959163 h 4391623"/>
            <a:gd name="connsiteX22" fmla="*/ 2181532 w 6242459"/>
            <a:gd name="connsiteY22" fmla="*/ 2204970 h 4391623"/>
            <a:gd name="connsiteX23" fmla="*/ 2263467 w 6242459"/>
            <a:gd name="connsiteY23" fmla="*/ 2266422 h 4391623"/>
            <a:gd name="connsiteX24" fmla="*/ 2376129 w 6242459"/>
            <a:gd name="connsiteY24" fmla="*/ 2327873 h 4391623"/>
            <a:gd name="connsiteX25" fmla="*/ 2437580 w 6242459"/>
            <a:gd name="connsiteY25" fmla="*/ 2389325 h 4391623"/>
            <a:gd name="connsiteX26" fmla="*/ 2488790 w 6242459"/>
            <a:gd name="connsiteY26" fmla="*/ 2430292 h 4391623"/>
            <a:gd name="connsiteX27" fmla="*/ 2580967 w 6242459"/>
            <a:gd name="connsiteY27" fmla="*/ 2542954 h 4391623"/>
            <a:gd name="connsiteX28" fmla="*/ 2621935 w 6242459"/>
            <a:gd name="connsiteY28" fmla="*/ 2614647 h 4391623"/>
            <a:gd name="connsiteX29" fmla="*/ 2714113 w 6242459"/>
            <a:gd name="connsiteY29" fmla="*/ 2717067 h 4391623"/>
            <a:gd name="connsiteX30" fmla="*/ 2714113 w 6242459"/>
            <a:gd name="connsiteY30" fmla="*/ 2717067 h 4391623"/>
            <a:gd name="connsiteX31" fmla="*/ 2744838 w 6242459"/>
            <a:gd name="connsiteY31" fmla="*/ 2758034 h 4391623"/>
            <a:gd name="connsiteX32" fmla="*/ 2785806 w 6242459"/>
            <a:gd name="connsiteY32" fmla="*/ 2799002 h 4391623"/>
            <a:gd name="connsiteX33" fmla="*/ 2806290 w 6242459"/>
            <a:gd name="connsiteY33" fmla="*/ 2839970 h 4391623"/>
            <a:gd name="connsiteX34" fmla="*/ 2877984 w 6242459"/>
            <a:gd name="connsiteY34" fmla="*/ 2942389 h 4391623"/>
            <a:gd name="connsiteX35" fmla="*/ 2939435 w 6242459"/>
            <a:gd name="connsiteY35" fmla="*/ 3034567 h 4391623"/>
            <a:gd name="connsiteX36" fmla="*/ 3031613 w 6242459"/>
            <a:gd name="connsiteY36" fmla="*/ 3116502 h 4391623"/>
            <a:gd name="connsiteX37" fmla="*/ 3103306 w 6242459"/>
            <a:gd name="connsiteY37" fmla="*/ 3177954 h 4391623"/>
            <a:gd name="connsiteX38" fmla="*/ 3134032 w 6242459"/>
            <a:gd name="connsiteY38" fmla="*/ 3198438 h 4391623"/>
            <a:gd name="connsiteX39" fmla="*/ 3175000 w 6242459"/>
            <a:gd name="connsiteY39" fmla="*/ 3239405 h 4391623"/>
            <a:gd name="connsiteX40" fmla="*/ 3277419 w 6242459"/>
            <a:gd name="connsiteY40" fmla="*/ 3321341 h 4391623"/>
            <a:gd name="connsiteX41" fmla="*/ 3359354 w 6242459"/>
            <a:gd name="connsiteY41" fmla="*/ 3382792 h 4391623"/>
            <a:gd name="connsiteX42" fmla="*/ 3492500 w 6242459"/>
            <a:gd name="connsiteY42" fmla="*/ 3515938 h 4391623"/>
            <a:gd name="connsiteX43" fmla="*/ 3564193 w 6242459"/>
            <a:gd name="connsiteY43" fmla="*/ 3536422 h 4391623"/>
            <a:gd name="connsiteX44" fmla="*/ 3810000 w 6242459"/>
            <a:gd name="connsiteY44" fmla="*/ 3679809 h 4391623"/>
            <a:gd name="connsiteX45" fmla="*/ 3912419 w 6242459"/>
            <a:gd name="connsiteY45" fmla="*/ 3731018 h 4391623"/>
            <a:gd name="connsiteX46" fmla="*/ 3994354 w 6242459"/>
            <a:gd name="connsiteY46" fmla="*/ 3782228 h 4391623"/>
            <a:gd name="connsiteX47" fmla="*/ 4076290 w 6242459"/>
            <a:gd name="connsiteY47" fmla="*/ 3812954 h 4391623"/>
            <a:gd name="connsiteX48" fmla="*/ 4137742 w 6242459"/>
            <a:gd name="connsiteY48" fmla="*/ 3843680 h 4391623"/>
            <a:gd name="connsiteX49" fmla="*/ 4209435 w 6242459"/>
            <a:gd name="connsiteY49" fmla="*/ 3874405 h 4391623"/>
            <a:gd name="connsiteX50" fmla="*/ 4311854 w 6242459"/>
            <a:gd name="connsiteY50" fmla="*/ 3925615 h 4391623"/>
            <a:gd name="connsiteX51" fmla="*/ 4373306 w 6242459"/>
            <a:gd name="connsiteY51" fmla="*/ 3946099 h 4391623"/>
            <a:gd name="connsiteX52" fmla="*/ 4445000 w 6242459"/>
            <a:gd name="connsiteY52" fmla="*/ 3976825 h 4391623"/>
            <a:gd name="connsiteX53" fmla="*/ 4506451 w 6242459"/>
            <a:gd name="connsiteY53" fmla="*/ 3997309 h 4391623"/>
            <a:gd name="connsiteX54" fmla="*/ 4629354 w 6242459"/>
            <a:gd name="connsiteY54" fmla="*/ 4069002 h 4391623"/>
            <a:gd name="connsiteX55" fmla="*/ 4731774 w 6242459"/>
            <a:gd name="connsiteY55" fmla="*/ 4140696 h 4391623"/>
            <a:gd name="connsiteX56" fmla="*/ 4772742 w 6242459"/>
            <a:gd name="connsiteY56" fmla="*/ 4150938 h 4391623"/>
            <a:gd name="connsiteX57" fmla="*/ 4905887 w 6242459"/>
            <a:gd name="connsiteY57" fmla="*/ 4191905 h 4391623"/>
            <a:gd name="connsiteX58" fmla="*/ 4967338 w 6242459"/>
            <a:gd name="connsiteY58" fmla="*/ 4212389 h 4391623"/>
            <a:gd name="connsiteX59" fmla="*/ 5028790 w 6242459"/>
            <a:gd name="connsiteY59" fmla="*/ 4222631 h 4391623"/>
            <a:gd name="connsiteX60" fmla="*/ 5069758 w 6242459"/>
            <a:gd name="connsiteY60" fmla="*/ 4243115 h 4391623"/>
            <a:gd name="connsiteX61" fmla="*/ 5141451 w 6242459"/>
            <a:gd name="connsiteY61" fmla="*/ 4253357 h 4391623"/>
            <a:gd name="connsiteX62" fmla="*/ 5336048 w 6242459"/>
            <a:gd name="connsiteY62" fmla="*/ 4304567 h 4391623"/>
            <a:gd name="connsiteX63" fmla="*/ 5417984 w 6242459"/>
            <a:gd name="connsiteY63" fmla="*/ 4335292 h 4391623"/>
            <a:gd name="connsiteX64" fmla="*/ 5530645 w 6242459"/>
            <a:gd name="connsiteY64" fmla="*/ 4366018 h 4391623"/>
            <a:gd name="connsiteX65" fmla="*/ 6145161 w 6242459"/>
            <a:gd name="connsiteY65" fmla="*/ 4345534 h 4391623"/>
            <a:gd name="connsiteX66" fmla="*/ 6165645 w 6242459"/>
            <a:gd name="connsiteY66" fmla="*/ 3894889 h 4391623"/>
            <a:gd name="connsiteX67" fmla="*/ 6022258 w 6242459"/>
            <a:gd name="connsiteY67" fmla="*/ 3628599 h 4391623"/>
            <a:gd name="connsiteX68" fmla="*/ 5981290 w 6242459"/>
            <a:gd name="connsiteY68" fmla="*/ 3546663 h 4391623"/>
            <a:gd name="connsiteX69" fmla="*/ 5940322 w 6242459"/>
            <a:gd name="connsiteY69" fmla="*/ 3474970 h 4391623"/>
            <a:gd name="connsiteX70" fmla="*/ 5858387 w 6242459"/>
            <a:gd name="connsiteY70" fmla="*/ 3300857 h 4391623"/>
            <a:gd name="connsiteX71" fmla="*/ 5387258 w 6242459"/>
            <a:gd name="connsiteY71" fmla="*/ 2420051 h 4391623"/>
            <a:gd name="connsiteX72" fmla="*/ 5100484 w 6242459"/>
            <a:gd name="connsiteY72" fmla="*/ 2020615 h 4391623"/>
            <a:gd name="connsiteX73" fmla="*/ 4485967 w 6242459"/>
            <a:gd name="connsiteY73" fmla="*/ 1416341 h 4391623"/>
            <a:gd name="connsiteX74" fmla="*/ 4045564 w 6242459"/>
            <a:gd name="connsiteY74" fmla="*/ 1037389 h 4391623"/>
            <a:gd name="connsiteX75" fmla="*/ 3308145 w 6242459"/>
            <a:gd name="connsiteY75" fmla="*/ 474083 h 4391623"/>
            <a:gd name="connsiteX76" fmla="*/ 2017661 w 6242459"/>
            <a:gd name="connsiteY76" fmla="*/ 23438 h 4391623"/>
            <a:gd name="connsiteX77" fmla="*/ 1792338 w 6242459"/>
            <a:gd name="connsiteY77" fmla="*/ 2954 h 4391623"/>
            <a:gd name="connsiteX78" fmla="*/ 1218790 w 6242459"/>
            <a:gd name="connsiteY78" fmla="*/ 23438 h 4391623"/>
            <a:gd name="connsiteX79" fmla="*/ 583790 w 6242459"/>
            <a:gd name="connsiteY7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04274 w 6242459"/>
            <a:gd name="connsiteY6" fmla="*/ 1283196 h 4391623"/>
            <a:gd name="connsiteX7" fmla="*/ 655484 w 6242459"/>
            <a:gd name="connsiteY7" fmla="*/ 1313922 h 4391623"/>
            <a:gd name="connsiteX8" fmla="*/ 757903 w 6242459"/>
            <a:gd name="connsiteY8" fmla="*/ 1365131 h 4391623"/>
            <a:gd name="connsiteX9" fmla="*/ 809113 w 6242459"/>
            <a:gd name="connsiteY9" fmla="*/ 1385615 h 4391623"/>
            <a:gd name="connsiteX10" fmla="*/ 839838 w 6242459"/>
            <a:gd name="connsiteY10" fmla="*/ 1395857 h 4391623"/>
            <a:gd name="connsiteX11" fmla="*/ 870564 w 6242459"/>
            <a:gd name="connsiteY11" fmla="*/ 1416341 h 4391623"/>
            <a:gd name="connsiteX12" fmla="*/ 972984 w 6242459"/>
            <a:gd name="connsiteY12" fmla="*/ 1467551 h 4391623"/>
            <a:gd name="connsiteX13" fmla="*/ 1075403 w 6242459"/>
            <a:gd name="connsiteY13" fmla="*/ 1488034 h 4391623"/>
            <a:gd name="connsiteX14" fmla="*/ 1126613 w 6242459"/>
            <a:gd name="connsiteY14" fmla="*/ 1498276 h 4391623"/>
            <a:gd name="connsiteX15" fmla="*/ 1249516 w 6242459"/>
            <a:gd name="connsiteY15" fmla="*/ 1549486 h 4391623"/>
            <a:gd name="connsiteX16" fmla="*/ 1454354 w 6242459"/>
            <a:gd name="connsiteY16" fmla="*/ 1703115 h 4391623"/>
            <a:gd name="connsiteX17" fmla="*/ 1515806 w 6242459"/>
            <a:gd name="connsiteY17" fmla="*/ 1764567 h 4391623"/>
            <a:gd name="connsiteX18" fmla="*/ 1587500 w 6242459"/>
            <a:gd name="connsiteY18" fmla="*/ 1815776 h 4391623"/>
            <a:gd name="connsiteX19" fmla="*/ 1751371 w 6242459"/>
            <a:gd name="connsiteY19" fmla="*/ 1907954 h 4391623"/>
            <a:gd name="connsiteX20" fmla="*/ 1792338 w 6242459"/>
            <a:gd name="connsiteY20" fmla="*/ 1959163 h 4391623"/>
            <a:gd name="connsiteX21" fmla="*/ 2181532 w 6242459"/>
            <a:gd name="connsiteY21" fmla="*/ 2204970 h 4391623"/>
            <a:gd name="connsiteX22" fmla="*/ 2263467 w 6242459"/>
            <a:gd name="connsiteY22" fmla="*/ 2266422 h 4391623"/>
            <a:gd name="connsiteX23" fmla="*/ 2376129 w 6242459"/>
            <a:gd name="connsiteY23" fmla="*/ 2327873 h 4391623"/>
            <a:gd name="connsiteX24" fmla="*/ 2437580 w 6242459"/>
            <a:gd name="connsiteY24" fmla="*/ 2389325 h 4391623"/>
            <a:gd name="connsiteX25" fmla="*/ 2488790 w 6242459"/>
            <a:gd name="connsiteY25" fmla="*/ 2430292 h 4391623"/>
            <a:gd name="connsiteX26" fmla="*/ 2580967 w 6242459"/>
            <a:gd name="connsiteY26" fmla="*/ 2542954 h 4391623"/>
            <a:gd name="connsiteX27" fmla="*/ 2621935 w 6242459"/>
            <a:gd name="connsiteY27" fmla="*/ 2614647 h 4391623"/>
            <a:gd name="connsiteX28" fmla="*/ 2714113 w 6242459"/>
            <a:gd name="connsiteY28" fmla="*/ 2717067 h 4391623"/>
            <a:gd name="connsiteX29" fmla="*/ 2714113 w 6242459"/>
            <a:gd name="connsiteY29" fmla="*/ 2717067 h 4391623"/>
            <a:gd name="connsiteX30" fmla="*/ 2744838 w 6242459"/>
            <a:gd name="connsiteY30" fmla="*/ 2758034 h 4391623"/>
            <a:gd name="connsiteX31" fmla="*/ 2785806 w 6242459"/>
            <a:gd name="connsiteY31" fmla="*/ 2799002 h 4391623"/>
            <a:gd name="connsiteX32" fmla="*/ 2806290 w 6242459"/>
            <a:gd name="connsiteY32" fmla="*/ 2839970 h 4391623"/>
            <a:gd name="connsiteX33" fmla="*/ 2877984 w 6242459"/>
            <a:gd name="connsiteY33" fmla="*/ 2942389 h 4391623"/>
            <a:gd name="connsiteX34" fmla="*/ 2939435 w 6242459"/>
            <a:gd name="connsiteY34" fmla="*/ 3034567 h 4391623"/>
            <a:gd name="connsiteX35" fmla="*/ 3031613 w 6242459"/>
            <a:gd name="connsiteY35" fmla="*/ 3116502 h 4391623"/>
            <a:gd name="connsiteX36" fmla="*/ 3103306 w 6242459"/>
            <a:gd name="connsiteY36" fmla="*/ 3177954 h 4391623"/>
            <a:gd name="connsiteX37" fmla="*/ 3134032 w 6242459"/>
            <a:gd name="connsiteY37" fmla="*/ 3198438 h 4391623"/>
            <a:gd name="connsiteX38" fmla="*/ 3175000 w 6242459"/>
            <a:gd name="connsiteY38" fmla="*/ 3239405 h 4391623"/>
            <a:gd name="connsiteX39" fmla="*/ 3277419 w 6242459"/>
            <a:gd name="connsiteY39" fmla="*/ 3321341 h 4391623"/>
            <a:gd name="connsiteX40" fmla="*/ 3359354 w 6242459"/>
            <a:gd name="connsiteY40" fmla="*/ 3382792 h 4391623"/>
            <a:gd name="connsiteX41" fmla="*/ 3492500 w 6242459"/>
            <a:gd name="connsiteY41" fmla="*/ 3515938 h 4391623"/>
            <a:gd name="connsiteX42" fmla="*/ 3564193 w 6242459"/>
            <a:gd name="connsiteY42" fmla="*/ 3536422 h 4391623"/>
            <a:gd name="connsiteX43" fmla="*/ 3810000 w 6242459"/>
            <a:gd name="connsiteY43" fmla="*/ 3679809 h 4391623"/>
            <a:gd name="connsiteX44" fmla="*/ 3912419 w 6242459"/>
            <a:gd name="connsiteY44" fmla="*/ 3731018 h 4391623"/>
            <a:gd name="connsiteX45" fmla="*/ 3994354 w 6242459"/>
            <a:gd name="connsiteY45" fmla="*/ 3782228 h 4391623"/>
            <a:gd name="connsiteX46" fmla="*/ 4076290 w 6242459"/>
            <a:gd name="connsiteY46" fmla="*/ 3812954 h 4391623"/>
            <a:gd name="connsiteX47" fmla="*/ 4137742 w 6242459"/>
            <a:gd name="connsiteY47" fmla="*/ 3843680 h 4391623"/>
            <a:gd name="connsiteX48" fmla="*/ 4209435 w 6242459"/>
            <a:gd name="connsiteY48" fmla="*/ 3874405 h 4391623"/>
            <a:gd name="connsiteX49" fmla="*/ 4311854 w 6242459"/>
            <a:gd name="connsiteY49" fmla="*/ 3925615 h 4391623"/>
            <a:gd name="connsiteX50" fmla="*/ 4373306 w 6242459"/>
            <a:gd name="connsiteY50" fmla="*/ 3946099 h 4391623"/>
            <a:gd name="connsiteX51" fmla="*/ 4445000 w 6242459"/>
            <a:gd name="connsiteY51" fmla="*/ 3976825 h 4391623"/>
            <a:gd name="connsiteX52" fmla="*/ 4506451 w 6242459"/>
            <a:gd name="connsiteY52" fmla="*/ 3997309 h 4391623"/>
            <a:gd name="connsiteX53" fmla="*/ 4629354 w 6242459"/>
            <a:gd name="connsiteY53" fmla="*/ 4069002 h 4391623"/>
            <a:gd name="connsiteX54" fmla="*/ 4731774 w 6242459"/>
            <a:gd name="connsiteY54" fmla="*/ 4140696 h 4391623"/>
            <a:gd name="connsiteX55" fmla="*/ 4772742 w 6242459"/>
            <a:gd name="connsiteY55" fmla="*/ 4150938 h 4391623"/>
            <a:gd name="connsiteX56" fmla="*/ 4905887 w 6242459"/>
            <a:gd name="connsiteY56" fmla="*/ 4191905 h 4391623"/>
            <a:gd name="connsiteX57" fmla="*/ 4967338 w 6242459"/>
            <a:gd name="connsiteY57" fmla="*/ 4212389 h 4391623"/>
            <a:gd name="connsiteX58" fmla="*/ 5028790 w 6242459"/>
            <a:gd name="connsiteY58" fmla="*/ 4222631 h 4391623"/>
            <a:gd name="connsiteX59" fmla="*/ 5069758 w 6242459"/>
            <a:gd name="connsiteY59" fmla="*/ 4243115 h 4391623"/>
            <a:gd name="connsiteX60" fmla="*/ 5141451 w 6242459"/>
            <a:gd name="connsiteY60" fmla="*/ 4253357 h 4391623"/>
            <a:gd name="connsiteX61" fmla="*/ 5336048 w 6242459"/>
            <a:gd name="connsiteY61" fmla="*/ 4304567 h 4391623"/>
            <a:gd name="connsiteX62" fmla="*/ 5417984 w 6242459"/>
            <a:gd name="connsiteY62" fmla="*/ 4335292 h 4391623"/>
            <a:gd name="connsiteX63" fmla="*/ 5530645 w 6242459"/>
            <a:gd name="connsiteY63" fmla="*/ 4366018 h 4391623"/>
            <a:gd name="connsiteX64" fmla="*/ 6145161 w 6242459"/>
            <a:gd name="connsiteY64" fmla="*/ 4345534 h 4391623"/>
            <a:gd name="connsiteX65" fmla="*/ 6165645 w 6242459"/>
            <a:gd name="connsiteY65" fmla="*/ 3894889 h 4391623"/>
            <a:gd name="connsiteX66" fmla="*/ 6022258 w 6242459"/>
            <a:gd name="connsiteY66" fmla="*/ 3628599 h 4391623"/>
            <a:gd name="connsiteX67" fmla="*/ 5981290 w 6242459"/>
            <a:gd name="connsiteY67" fmla="*/ 3546663 h 4391623"/>
            <a:gd name="connsiteX68" fmla="*/ 5940322 w 6242459"/>
            <a:gd name="connsiteY68" fmla="*/ 3474970 h 4391623"/>
            <a:gd name="connsiteX69" fmla="*/ 5858387 w 6242459"/>
            <a:gd name="connsiteY69" fmla="*/ 3300857 h 4391623"/>
            <a:gd name="connsiteX70" fmla="*/ 5387258 w 6242459"/>
            <a:gd name="connsiteY70" fmla="*/ 2420051 h 4391623"/>
            <a:gd name="connsiteX71" fmla="*/ 5100484 w 6242459"/>
            <a:gd name="connsiteY71" fmla="*/ 2020615 h 4391623"/>
            <a:gd name="connsiteX72" fmla="*/ 4485967 w 6242459"/>
            <a:gd name="connsiteY72" fmla="*/ 1416341 h 4391623"/>
            <a:gd name="connsiteX73" fmla="*/ 4045564 w 6242459"/>
            <a:gd name="connsiteY73" fmla="*/ 1037389 h 4391623"/>
            <a:gd name="connsiteX74" fmla="*/ 3308145 w 6242459"/>
            <a:gd name="connsiteY74" fmla="*/ 474083 h 4391623"/>
            <a:gd name="connsiteX75" fmla="*/ 2017661 w 6242459"/>
            <a:gd name="connsiteY75" fmla="*/ 23438 h 4391623"/>
            <a:gd name="connsiteX76" fmla="*/ 1792338 w 6242459"/>
            <a:gd name="connsiteY76" fmla="*/ 2954 h 4391623"/>
            <a:gd name="connsiteX77" fmla="*/ 1218790 w 6242459"/>
            <a:gd name="connsiteY77" fmla="*/ 23438 h 4391623"/>
            <a:gd name="connsiteX78" fmla="*/ 583790 w 6242459"/>
            <a:gd name="connsiteY7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09113 w 6242459"/>
            <a:gd name="connsiteY8" fmla="*/ 1385615 h 4391623"/>
            <a:gd name="connsiteX9" fmla="*/ 839838 w 6242459"/>
            <a:gd name="connsiteY9" fmla="*/ 1395857 h 4391623"/>
            <a:gd name="connsiteX10" fmla="*/ 870564 w 6242459"/>
            <a:gd name="connsiteY10" fmla="*/ 1416341 h 4391623"/>
            <a:gd name="connsiteX11" fmla="*/ 972984 w 6242459"/>
            <a:gd name="connsiteY11" fmla="*/ 1467551 h 4391623"/>
            <a:gd name="connsiteX12" fmla="*/ 1075403 w 6242459"/>
            <a:gd name="connsiteY12" fmla="*/ 1488034 h 4391623"/>
            <a:gd name="connsiteX13" fmla="*/ 1126613 w 6242459"/>
            <a:gd name="connsiteY13" fmla="*/ 1498276 h 4391623"/>
            <a:gd name="connsiteX14" fmla="*/ 1249516 w 6242459"/>
            <a:gd name="connsiteY14" fmla="*/ 1549486 h 4391623"/>
            <a:gd name="connsiteX15" fmla="*/ 1454354 w 6242459"/>
            <a:gd name="connsiteY15" fmla="*/ 1703115 h 4391623"/>
            <a:gd name="connsiteX16" fmla="*/ 1515806 w 6242459"/>
            <a:gd name="connsiteY16" fmla="*/ 1764567 h 4391623"/>
            <a:gd name="connsiteX17" fmla="*/ 1587500 w 6242459"/>
            <a:gd name="connsiteY17" fmla="*/ 1815776 h 4391623"/>
            <a:gd name="connsiteX18" fmla="*/ 1751371 w 6242459"/>
            <a:gd name="connsiteY18" fmla="*/ 1907954 h 4391623"/>
            <a:gd name="connsiteX19" fmla="*/ 1792338 w 6242459"/>
            <a:gd name="connsiteY19" fmla="*/ 1959163 h 4391623"/>
            <a:gd name="connsiteX20" fmla="*/ 2181532 w 6242459"/>
            <a:gd name="connsiteY20" fmla="*/ 2204970 h 4391623"/>
            <a:gd name="connsiteX21" fmla="*/ 2263467 w 6242459"/>
            <a:gd name="connsiteY21" fmla="*/ 2266422 h 4391623"/>
            <a:gd name="connsiteX22" fmla="*/ 2376129 w 6242459"/>
            <a:gd name="connsiteY22" fmla="*/ 2327873 h 4391623"/>
            <a:gd name="connsiteX23" fmla="*/ 2437580 w 6242459"/>
            <a:gd name="connsiteY23" fmla="*/ 2389325 h 4391623"/>
            <a:gd name="connsiteX24" fmla="*/ 2488790 w 6242459"/>
            <a:gd name="connsiteY24" fmla="*/ 2430292 h 4391623"/>
            <a:gd name="connsiteX25" fmla="*/ 2580967 w 6242459"/>
            <a:gd name="connsiteY25" fmla="*/ 2542954 h 4391623"/>
            <a:gd name="connsiteX26" fmla="*/ 2621935 w 6242459"/>
            <a:gd name="connsiteY26" fmla="*/ 2614647 h 4391623"/>
            <a:gd name="connsiteX27" fmla="*/ 2714113 w 6242459"/>
            <a:gd name="connsiteY27" fmla="*/ 2717067 h 4391623"/>
            <a:gd name="connsiteX28" fmla="*/ 2714113 w 6242459"/>
            <a:gd name="connsiteY28" fmla="*/ 2717067 h 4391623"/>
            <a:gd name="connsiteX29" fmla="*/ 2744838 w 6242459"/>
            <a:gd name="connsiteY29" fmla="*/ 2758034 h 4391623"/>
            <a:gd name="connsiteX30" fmla="*/ 2785806 w 6242459"/>
            <a:gd name="connsiteY30" fmla="*/ 2799002 h 4391623"/>
            <a:gd name="connsiteX31" fmla="*/ 2806290 w 6242459"/>
            <a:gd name="connsiteY31" fmla="*/ 2839970 h 4391623"/>
            <a:gd name="connsiteX32" fmla="*/ 2877984 w 6242459"/>
            <a:gd name="connsiteY32" fmla="*/ 2942389 h 4391623"/>
            <a:gd name="connsiteX33" fmla="*/ 2939435 w 6242459"/>
            <a:gd name="connsiteY33" fmla="*/ 3034567 h 4391623"/>
            <a:gd name="connsiteX34" fmla="*/ 3031613 w 6242459"/>
            <a:gd name="connsiteY34" fmla="*/ 3116502 h 4391623"/>
            <a:gd name="connsiteX35" fmla="*/ 3103306 w 6242459"/>
            <a:gd name="connsiteY35" fmla="*/ 3177954 h 4391623"/>
            <a:gd name="connsiteX36" fmla="*/ 3134032 w 6242459"/>
            <a:gd name="connsiteY36" fmla="*/ 3198438 h 4391623"/>
            <a:gd name="connsiteX37" fmla="*/ 3175000 w 6242459"/>
            <a:gd name="connsiteY37" fmla="*/ 3239405 h 4391623"/>
            <a:gd name="connsiteX38" fmla="*/ 3277419 w 6242459"/>
            <a:gd name="connsiteY38" fmla="*/ 3321341 h 4391623"/>
            <a:gd name="connsiteX39" fmla="*/ 3359354 w 6242459"/>
            <a:gd name="connsiteY39" fmla="*/ 3382792 h 4391623"/>
            <a:gd name="connsiteX40" fmla="*/ 3492500 w 6242459"/>
            <a:gd name="connsiteY40" fmla="*/ 3515938 h 4391623"/>
            <a:gd name="connsiteX41" fmla="*/ 3564193 w 6242459"/>
            <a:gd name="connsiteY41" fmla="*/ 3536422 h 4391623"/>
            <a:gd name="connsiteX42" fmla="*/ 3810000 w 6242459"/>
            <a:gd name="connsiteY42" fmla="*/ 3679809 h 4391623"/>
            <a:gd name="connsiteX43" fmla="*/ 3912419 w 6242459"/>
            <a:gd name="connsiteY43" fmla="*/ 3731018 h 4391623"/>
            <a:gd name="connsiteX44" fmla="*/ 3994354 w 6242459"/>
            <a:gd name="connsiteY44" fmla="*/ 3782228 h 4391623"/>
            <a:gd name="connsiteX45" fmla="*/ 4076290 w 6242459"/>
            <a:gd name="connsiteY45" fmla="*/ 3812954 h 4391623"/>
            <a:gd name="connsiteX46" fmla="*/ 4137742 w 6242459"/>
            <a:gd name="connsiteY46" fmla="*/ 3843680 h 4391623"/>
            <a:gd name="connsiteX47" fmla="*/ 4209435 w 6242459"/>
            <a:gd name="connsiteY47" fmla="*/ 3874405 h 4391623"/>
            <a:gd name="connsiteX48" fmla="*/ 4311854 w 6242459"/>
            <a:gd name="connsiteY48" fmla="*/ 3925615 h 4391623"/>
            <a:gd name="connsiteX49" fmla="*/ 4373306 w 6242459"/>
            <a:gd name="connsiteY49" fmla="*/ 3946099 h 4391623"/>
            <a:gd name="connsiteX50" fmla="*/ 4445000 w 6242459"/>
            <a:gd name="connsiteY50" fmla="*/ 3976825 h 4391623"/>
            <a:gd name="connsiteX51" fmla="*/ 4506451 w 6242459"/>
            <a:gd name="connsiteY51" fmla="*/ 3997309 h 4391623"/>
            <a:gd name="connsiteX52" fmla="*/ 4629354 w 6242459"/>
            <a:gd name="connsiteY52" fmla="*/ 4069002 h 4391623"/>
            <a:gd name="connsiteX53" fmla="*/ 4731774 w 6242459"/>
            <a:gd name="connsiteY53" fmla="*/ 4140696 h 4391623"/>
            <a:gd name="connsiteX54" fmla="*/ 4772742 w 6242459"/>
            <a:gd name="connsiteY54" fmla="*/ 4150938 h 4391623"/>
            <a:gd name="connsiteX55" fmla="*/ 4905887 w 6242459"/>
            <a:gd name="connsiteY55" fmla="*/ 4191905 h 4391623"/>
            <a:gd name="connsiteX56" fmla="*/ 4967338 w 6242459"/>
            <a:gd name="connsiteY56" fmla="*/ 4212389 h 4391623"/>
            <a:gd name="connsiteX57" fmla="*/ 5028790 w 6242459"/>
            <a:gd name="connsiteY57" fmla="*/ 4222631 h 4391623"/>
            <a:gd name="connsiteX58" fmla="*/ 5069758 w 6242459"/>
            <a:gd name="connsiteY58" fmla="*/ 4243115 h 4391623"/>
            <a:gd name="connsiteX59" fmla="*/ 5141451 w 6242459"/>
            <a:gd name="connsiteY59" fmla="*/ 4253357 h 4391623"/>
            <a:gd name="connsiteX60" fmla="*/ 5336048 w 6242459"/>
            <a:gd name="connsiteY60" fmla="*/ 4304567 h 4391623"/>
            <a:gd name="connsiteX61" fmla="*/ 5417984 w 6242459"/>
            <a:gd name="connsiteY61" fmla="*/ 4335292 h 4391623"/>
            <a:gd name="connsiteX62" fmla="*/ 5530645 w 6242459"/>
            <a:gd name="connsiteY62" fmla="*/ 4366018 h 4391623"/>
            <a:gd name="connsiteX63" fmla="*/ 6145161 w 6242459"/>
            <a:gd name="connsiteY63" fmla="*/ 4345534 h 4391623"/>
            <a:gd name="connsiteX64" fmla="*/ 6165645 w 6242459"/>
            <a:gd name="connsiteY64" fmla="*/ 3894889 h 4391623"/>
            <a:gd name="connsiteX65" fmla="*/ 6022258 w 6242459"/>
            <a:gd name="connsiteY65" fmla="*/ 3628599 h 4391623"/>
            <a:gd name="connsiteX66" fmla="*/ 5981290 w 6242459"/>
            <a:gd name="connsiteY66" fmla="*/ 3546663 h 4391623"/>
            <a:gd name="connsiteX67" fmla="*/ 5940322 w 6242459"/>
            <a:gd name="connsiteY67" fmla="*/ 3474970 h 4391623"/>
            <a:gd name="connsiteX68" fmla="*/ 5858387 w 6242459"/>
            <a:gd name="connsiteY68" fmla="*/ 3300857 h 4391623"/>
            <a:gd name="connsiteX69" fmla="*/ 5387258 w 6242459"/>
            <a:gd name="connsiteY69" fmla="*/ 2420051 h 4391623"/>
            <a:gd name="connsiteX70" fmla="*/ 5100484 w 6242459"/>
            <a:gd name="connsiteY70" fmla="*/ 2020615 h 4391623"/>
            <a:gd name="connsiteX71" fmla="*/ 4485967 w 6242459"/>
            <a:gd name="connsiteY71" fmla="*/ 1416341 h 4391623"/>
            <a:gd name="connsiteX72" fmla="*/ 4045564 w 6242459"/>
            <a:gd name="connsiteY72" fmla="*/ 1037389 h 4391623"/>
            <a:gd name="connsiteX73" fmla="*/ 3308145 w 6242459"/>
            <a:gd name="connsiteY73" fmla="*/ 474083 h 4391623"/>
            <a:gd name="connsiteX74" fmla="*/ 2017661 w 6242459"/>
            <a:gd name="connsiteY74" fmla="*/ 23438 h 4391623"/>
            <a:gd name="connsiteX75" fmla="*/ 1792338 w 6242459"/>
            <a:gd name="connsiteY75" fmla="*/ 2954 h 4391623"/>
            <a:gd name="connsiteX76" fmla="*/ 1218790 w 6242459"/>
            <a:gd name="connsiteY76" fmla="*/ 23438 h 4391623"/>
            <a:gd name="connsiteX77" fmla="*/ 583790 w 6242459"/>
            <a:gd name="connsiteY7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870564 w 6242459"/>
            <a:gd name="connsiteY9" fmla="*/ 1416341 h 4391623"/>
            <a:gd name="connsiteX10" fmla="*/ 972984 w 6242459"/>
            <a:gd name="connsiteY10" fmla="*/ 1467551 h 4391623"/>
            <a:gd name="connsiteX11" fmla="*/ 1075403 w 6242459"/>
            <a:gd name="connsiteY11" fmla="*/ 1488034 h 4391623"/>
            <a:gd name="connsiteX12" fmla="*/ 1126613 w 6242459"/>
            <a:gd name="connsiteY12" fmla="*/ 1498276 h 4391623"/>
            <a:gd name="connsiteX13" fmla="*/ 1249516 w 6242459"/>
            <a:gd name="connsiteY13" fmla="*/ 1549486 h 4391623"/>
            <a:gd name="connsiteX14" fmla="*/ 1454354 w 6242459"/>
            <a:gd name="connsiteY14" fmla="*/ 1703115 h 4391623"/>
            <a:gd name="connsiteX15" fmla="*/ 1515806 w 6242459"/>
            <a:gd name="connsiteY15" fmla="*/ 1764567 h 4391623"/>
            <a:gd name="connsiteX16" fmla="*/ 1587500 w 6242459"/>
            <a:gd name="connsiteY16" fmla="*/ 1815776 h 4391623"/>
            <a:gd name="connsiteX17" fmla="*/ 1751371 w 6242459"/>
            <a:gd name="connsiteY17" fmla="*/ 1907954 h 4391623"/>
            <a:gd name="connsiteX18" fmla="*/ 1792338 w 6242459"/>
            <a:gd name="connsiteY18" fmla="*/ 1959163 h 4391623"/>
            <a:gd name="connsiteX19" fmla="*/ 2181532 w 6242459"/>
            <a:gd name="connsiteY19" fmla="*/ 2204970 h 4391623"/>
            <a:gd name="connsiteX20" fmla="*/ 2263467 w 6242459"/>
            <a:gd name="connsiteY20" fmla="*/ 2266422 h 4391623"/>
            <a:gd name="connsiteX21" fmla="*/ 2376129 w 6242459"/>
            <a:gd name="connsiteY21" fmla="*/ 2327873 h 4391623"/>
            <a:gd name="connsiteX22" fmla="*/ 2437580 w 6242459"/>
            <a:gd name="connsiteY22" fmla="*/ 2389325 h 4391623"/>
            <a:gd name="connsiteX23" fmla="*/ 2488790 w 6242459"/>
            <a:gd name="connsiteY23" fmla="*/ 2430292 h 4391623"/>
            <a:gd name="connsiteX24" fmla="*/ 2580967 w 6242459"/>
            <a:gd name="connsiteY24" fmla="*/ 2542954 h 4391623"/>
            <a:gd name="connsiteX25" fmla="*/ 2621935 w 6242459"/>
            <a:gd name="connsiteY25" fmla="*/ 2614647 h 4391623"/>
            <a:gd name="connsiteX26" fmla="*/ 2714113 w 6242459"/>
            <a:gd name="connsiteY26" fmla="*/ 2717067 h 4391623"/>
            <a:gd name="connsiteX27" fmla="*/ 2714113 w 6242459"/>
            <a:gd name="connsiteY27" fmla="*/ 2717067 h 4391623"/>
            <a:gd name="connsiteX28" fmla="*/ 2744838 w 6242459"/>
            <a:gd name="connsiteY28" fmla="*/ 2758034 h 4391623"/>
            <a:gd name="connsiteX29" fmla="*/ 2785806 w 6242459"/>
            <a:gd name="connsiteY29" fmla="*/ 2799002 h 4391623"/>
            <a:gd name="connsiteX30" fmla="*/ 2806290 w 6242459"/>
            <a:gd name="connsiteY30" fmla="*/ 2839970 h 4391623"/>
            <a:gd name="connsiteX31" fmla="*/ 2877984 w 6242459"/>
            <a:gd name="connsiteY31" fmla="*/ 2942389 h 4391623"/>
            <a:gd name="connsiteX32" fmla="*/ 2939435 w 6242459"/>
            <a:gd name="connsiteY32" fmla="*/ 3034567 h 4391623"/>
            <a:gd name="connsiteX33" fmla="*/ 3031613 w 6242459"/>
            <a:gd name="connsiteY33" fmla="*/ 3116502 h 4391623"/>
            <a:gd name="connsiteX34" fmla="*/ 3103306 w 6242459"/>
            <a:gd name="connsiteY34" fmla="*/ 3177954 h 4391623"/>
            <a:gd name="connsiteX35" fmla="*/ 3134032 w 6242459"/>
            <a:gd name="connsiteY35" fmla="*/ 3198438 h 4391623"/>
            <a:gd name="connsiteX36" fmla="*/ 3175000 w 6242459"/>
            <a:gd name="connsiteY36" fmla="*/ 3239405 h 4391623"/>
            <a:gd name="connsiteX37" fmla="*/ 3277419 w 6242459"/>
            <a:gd name="connsiteY37" fmla="*/ 3321341 h 4391623"/>
            <a:gd name="connsiteX38" fmla="*/ 3359354 w 6242459"/>
            <a:gd name="connsiteY38" fmla="*/ 3382792 h 4391623"/>
            <a:gd name="connsiteX39" fmla="*/ 3492500 w 6242459"/>
            <a:gd name="connsiteY39" fmla="*/ 3515938 h 4391623"/>
            <a:gd name="connsiteX40" fmla="*/ 3564193 w 6242459"/>
            <a:gd name="connsiteY40" fmla="*/ 3536422 h 4391623"/>
            <a:gd name="connsiteX41" fmla="*/ 3810000 w 6242459"/>
            <a:gd name="connsiteY41" fmla="*/ 3679809 h 4391623"/>
            <a:gd name="connsiteX42" fmla="*/ 3912419 w 6242459"/>
            <a:gd name="connsiteY42" fmla="*/ 3731018 h 4391623"/>
            <a:gd name="connsiteX43" fmla="*/ 3994354 w 6242459"/>
            <a:gd name="connsiteY43" fmla="*/ 3782228 h 4391623"/>
            <a:gd name="connsiteX44" fmla="*/ 4076290 w 6242459"/>
            <a:gd name="connsiteY44" fmla="*/ 3812954 h 4391623"/>
            <a:gd name="connsiteX45" fmla="*/ 4137742 w 6242459"/>
            <a:gd name="connsiteY45" fmla="*/ 3843680 h 4391623"/>
            <a:gd name="connsiteX46" fmla="*/ 4209435 w 6242459"/>
            <a:gd name="connsiteY46" fmla="*/ 3874405 h 4391623"/>
            <a:gd name="connsiteX47" fmla="*/ 4311854 w 6242459"/>
            <a:gd name="connsiteY47" fmla="*/ 3925615 h 4391623"/>
            <a:gd name="connsiteX48" fmla="*/ 4373306 w 6242459"/>
            <a:gd name="connsiteY48" fmla="*/ 3946099 h 4391623"/>
            <a:gd name="connsiteX49" fmla="*/ 4445000 w 6242459"/>
            <a:gd name="connsiteY49" fmla="*/ 3976825 h 4391623"/>
            <a:gd name="connsiteX50" fmla="*/ 4506451 w 6242459"/>
            <a:gd name="connsiteY50" fmla="*/ 3997309 h 4391623"/>
            <a:gd name="connsiteX51" fmla="*/ 4629354 w 6242459"/>
            <a:gd name="connsiteY51" fmla="*/ 4069002 h 4391623"/>
            <a:gd name="connsiteX52" fmla="*/ 4731774 w 6242459"/>
            <a:gd name="connsiteY52" fmla="*/ 4140696 h 4391623"/>
            <a:gd name="connsiteX53" fmla="*/ 4772742 w 6242459"/>
            <a:gd name="connsiteY53" fmla="*/ 4150938 h 4391623"/>
            <a:gd name="connsiteX54" fmla="*/ 4905887 w 6242459"/>
            <a:gd name="connsiteY54" fmla="*/ 4191905 h 4391623"/>
            <a:gd name="connsiteX55" fmla="*/ 4967338 w 6242459"/>
            <a:gd name="connsiteY55" fmla="*/ 4212389 h 4391623"/>
            <a:gd name="connsiteX56" fmla="*/ 5028790 w 6242459"/>
            <a:gd name="connsiteY56" fmla="*/ 4222631 h 4391623"/>
            <a:gd name="connsiteX57" fmla="*/ 5069758 w 6242459"/>
            <a:gd name="connsiteY57" fmla="*/ 4243115 h 4391623"/>
            <a:gd name="connsiteX58" fmla="*/ 5141451 w 6242459"/>
            <a:gd name="connsiteY58" fmla="*/ 4253357 h 4391623"/>
            <a:gd name="connsiteX59" fmla="*/ 5336048 w 6242459"/>
            <a:gd name="connsiteY59" fmla="*/ 4304567 h 4391623"/>
            <a:gd name="connsiteX60" fmla="*/ 5417984 w 6242459"/>
            <a:gd name="connsiteY60" fmla="*/ 4335292 h 4391623"/>
            <a:gd name="connsiteX61" fmla="*/ 5530645 w 6242459"/>
            <a:gd name="connsiteY61" fmla="*/ 4366018 h 4391623"/>
            <a:gd name="connsiteX62" fmla="*/ 6145161 w 6242459"/>
            <a:gd name="connsiteY62" fmla="*/ 4345534 h 4391623"/>
            <a:gd name="connsiteX63" fmla="*/ 6165645 w 6242459"/>
            <a:gd name="connsiteY63" fmla="*/ 3894889 h 4391623"/>
            <a:gd name="connsiteX64" fmla="*/ 6022258 w 6242459"/>
            <a:gd name="connsiteY64" fmla="*/ 3628599 h 4391623"/>
            <a:gd name="connsiteX65" fmla="*/ 5981290 w 6242459"/>
            <a:gd name="connsiteY65" fmla="*/ 3546663 h 4391623"/>
            <a:gd name="connsiteX66" fmla="*/ 5940322 w 6242459"/>
            <a:gd name="connsiteY66" fmla="*/ 3474970 h 4391623"/>
            <a:gd name="connsiteX67" fmla="*/ 5858387 w 6242459"/>
            <a:gd name="connsiteY67" fmla="*/ 3300857 h 4391623"/>
            <a:gd name="connsiteX68" fmla="*/ 5387258 w 6242459"/>
            <a:gd name="connsiteY68" fmla="*/ 2420051 h 4391623"/>
            <a:gd name="connsiteX69" fmla="*/ 5100484 w 6242459"/>
            <a:gd name="connsiteY69" fmla="*/ 2020615 h 4391623"/>
            <a:gd name="connsiteX70" fmla="*/ 4485967 w 6242459"/>
            <a:gd name="connsiteY70" fmla="*/ 1416341 h 4391623"/>
            <a:gd name="connsiteX71" fmla="*/ 4045564 w 6242459"/>
            <a:gd name="connsiteY71" fmla="*/ 1037389 h 4391623"/>
            <a:gd name="connsiteX72" fmla="*/ 3308145 w 6242459"/>
            <a:gd name="connsiteY72" fmla="*/ 474083 h 4391623"/>
            <a:gd name="connsiteX73" fmla="*/ 2017661 w 6242459"/>
            <a:gd name="connsiteY73" fmla="*/ 23438 h 4391623"/>
            <a:gd name="connsiteX74" fmla="*/ 1792338 w 6242459"/>
            <a:gd name="connsiteY74" fmla="*/ 2954 h 4391623"/>
            <a:gd name="connsiteX75" fmla="*/ 1218790 w 6242459"/>
            <a:gd name="connsiteY75" fmla="*/ 23438 h 4391623"/>
            <a:gd name="connsiteX76" fmla="*/ 583790 w 6242459"/>
            <a:gd name="connsiteY7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972984 w 6242459"/>
            <a:gd name="connsiteY9" fmla="*/ 1467551 h 4391623"/>
            <a:gd name="connsiteX10" fmla="*/ 1075403 w 6242459"/>
            <a:gd name="connsiteY10" fmla="*/ 1488034 h 4391623"/>
            <a:gd name="connsiteX11" fmla="*/ 1126613 w 6242459"/>
            <a:gd name="connsiteY11" fmla="*/ 1498276 h 4391623"/>
            <a:gd name="connsiteX12" fmla="*/ 1249516 w 6242459"/>
            <a:gd name="connsiteY12" fmla="*/ 1549486 h 4391623"/>
            <a:gd name="connsiteX13" fmla="*/ 1454354 w 6242459"/>
            <a:gd name="connsiteY13" fmla="*/ 1703115 h 4391623"/>
            <a:gd name="connsiteX14" fmla="*/ 1515806 w 6242459"/>
            <a:gd name="connsiteY14" fmla="*/ 1764567 h 4391623"/>
            <a:gd name="connsiteX15" fmla="*/ 1587500 w 6242459"/>
            <a:gd name="connsiteY15" fmla="*/ 1815776 h 4391623"/>
            <a:gd name="connsiteX16" fmla="*/ 1751371 w 6242459"/>
            <a:gd name="connsiteY16" fmla="*/ 1907954 h 4391623"/>
            <a:gd name="connsiteX17" fmla="*/ 1792338 w 6242459"/>
            <a:gd name="connsiteY17" fmla="*/ 1959163 h 4391623"/>
            <a:gd name="connsiteX18" fmla="*/ 2181532 w 6242459"/>
            <a:gd name="connsiteY18" fmla="*/ 2204970 h 4391623"/>
            <a:gd name="connsiteX19" fmla="*/ 2263467 w 6242459"/>
            <a:gd name="connsiteY19" fmla="*/ 2266422 h 4391623"/>
            <a:gd name="connsiteX20" fmla="*/ 2376129 w 6242459"/>
            <a:gd name="connsiteY20" fmla="*/ 2327873 h 4391623"/>
            <a:gd name="connsiteX21" fmla="*/ 2437580 w 6242459"/>
            <a:gd name="connsiteY21" fmla="*/ 2389325 h 4391623"/>
            <a:gd name="connsiteX22" fmla="*/ 2488790 w 6242459"/>
            <a:gd name="connsiteY22" fmla="*/ 2430292 h 4391623"/>
            <a:gd name="connsiteX23" fmla="*/ 2580967 w 6242459"/>
            <a:gd name="connsiteY23" fmla="*/ 2542954 h 4391623"/>
            <a:gd name="connsiteX24" fmla="*/ 2621935 w 6242459"/>
            <a:gd name="connsiteY24" fmla="*/ 2614647 h 4391623"/>
            <a:gd name="connsiteX25" fmla="*/ 2714113 w 6242459"/>
            <a:gd name="connsiteY25" fmla="*/ 2717067 h 4391623"/>
            <a:gd name="connsiteX26" fmla="*/ 2714113 w 6242459"/>
            <a:gd name="connsiteY26" fmla="*/ 2717067 h 4391623"/>
            <a:gd name="connsiteX27" fmla="*/ 2744838 w 6242459"/>
            <a:gd name="connsiteY27" fmla="*/ 2758034 h 4391623"/>
            <a:gd name="connsiteX28" fmla="*/ 2785806 w 6242459"/>
            <a:gd name="connsiteY28" fmla="*/ 2799002 h 4391623"/>
            <a:gd name="connsiteX29" fmla="*/ 2806290 w 6242459"/>
            <a:gd name="connsiteY29" fmla="*/ 2839970 h 4391623"/>
            <a:gd name="connsiteX30" fmla="*/ 2877984 w 6242459"/>
            <a:gd name="connsiteY30" fmla="*/ 2942389 h 4391623"/>
            <a:gd name="connsiteX31" fmla="*/ 2939435 w 6242459"/>
            <a:gd name="connsiteY31" fmla="*/ 3034567 h 4391623"/>
            <a:gd name="connsiteX32" fmla="*/ 3031613 w 6242459"/>
            <a:gd name="connsiteY32" fmla="*/ 3116502 h 4391623"/>
            <a:gd name="connsiteX33" fmla="*/ 3103306 w 6242459"/>
            <a:gd name="connsiteY33" fmla="*/ 3177954 h 4391623"/>
            <a:gd name="connsiteX34" fmla="*/ 3134032 w 6242459"/>
            <a:gd name="connsiteY34" fmla="*/ 3198438 h 4391623"/>
            <a:gd name="connsiteX35" fmla="*/ 3175000 w 6242459"/>
            <a:gd name="connsiteY35" fmla="*/ 3239405 h 4391623"/>
            <a:gd name="connsiteX36" fmla="*/ 3277419 w 6242459"/>
            <a:gd name="connsiteY36" fmla="*/ 3321341 h 4391623"/>
            <a:gd name="connsiteX37" fmla="*/ 3359354 w 6242459"/>
            <a:gd name="connsiteY37" fmla="*/ 3382792 h 4391623"/>
            <a:gd name="connsiteX38" fmla="*/ 3492500 w 6242459"/>
            <a:gd name="connsiteY38" fmla="*/ 3515938 h 4391623"/>
            <a:gd name="connsiteX39" fmla="*/ 3564193 w 6242459"/>
            <a:gd name="connsiteY39" fmla="*/ 3536422 h 4391623"/>
            <a:gd name="connsiteX40" fmla="*/ 3810000 w 6242459"/>
            <a:gd name="connsiteY40" fmla="*/ 3679809 h 4391623"/>
            <a:gd name="connsiteX41" fmla="*/ 3912419 w 6242459"/>
            <a:gd name="connsiteY41" fmla="*/ 3731018 h 4391623"/>
            <a:gd name="connsiteX42" fmla="*/ 3994354 w 6242459"/>
            <a:gd name="connsiteY42" fmla="*/ 3782228 h 4391623"/>
            <a:gd name="connsiteX43" fmla="*/ 4076290 w 6242459"/>
            <a:gd name="connsiteY43" fmla="*/ 3812954 h 4391623"/>
            <a:gd name="connsiteX44" fmla="*/ 4137742 w 6242459"/>
            <a:gd name="connsiteY44" fmla="*/ 3843680 h 4391623"/>
            <a:gd name="connsiteX45" fmla="*/ 4209435 w 6242459"/>
            <a:gd name="connsiteY45" fmla="*/ 3874405 h 4391623"/>
            <a:gd name="connsiteX46" fmla="*/ 4311854 w 6242459"/>
            <a:gd name="connsiteY46" fmla="*/ 3925615 h 4391623"/>
            <a:gd name="connsiteX47" fmla="*/ 4373306 w 6242459"/>
            <a:gd name="connsiteY47" fmla="*/ 3946099 h 4391623"/>
            <a:gd name="connsiteX48" fmla="*/ 4445000 w 6242459"/>
            <a:gd name="connsiteY48" fmla="*/ 3976825 h 4391623"/>
            <a:gd name="connsiteX49" fmla="*/ 4506451 w 6242459"/>
            <a:gd name="connsiteY49" fmla="*/ 3997309 h 4391623"/>
            <a:gd name="connsiteX50" fmla="*/ 4629354 w 6242459"/>
            <a:gd name="connsiteY50" fmla="*/ 4069002 h 4391623"/>
            <a:gd name="connsiteX51" fmla="*/ 4731774 w 6242459"/>
            <a:gd name="connsiteY51" fmla="*/ 4140696 h 4391623"/>
            <a:gd name="connsiteX52" fmla="*/ 4772742 w 6242459"/>
            <a:gd name="connsiteY52" fmla="*/ 4150938 h 4391623"/>
            <a:gd name="connsiteX53" fmla="*/ 4905887 w 6242459"/>
            <a:gd name="connsiteY53" fmla="*/ 4191905 h 4391623"/>
            <a:gd name="connsiteX54" fmla="*/ 4967338 w 6242459"/>
            <a:gd name="connsiteY54" fmla="*/ 4212389 h 4391623"/>
            <a:gd name="connsiteX55" fmla="*/ 5028790 w 6242459"/>
            <a:gd name="connsiteY55" fmla="*/ 4222631 h 4391623"/>
            <a:gd name="connsiteX56" fmla="*/ 5069758 w 6242459"/>
            <a:gd name="connsiteY56" fmla="*/ 4243115 h 4391623"/>
            <a:gd name="connsiteX57" fmla="*/ 5141451 w 6242459"/>
            <a:gd name="connsiteY57" fmla="*/ 4253357 h 4391623"/>
            <a:gd name="connsiteX58" fmla="*/ 5336048 w 6242459"/>
            <a:gd name="connsiteY58" fmla="*/ 4304567 h 4391623"/>
            <a:gd name="connsiteX59" fmla="*/ 5417984 w 6242459"/>
            <a:gd name="connsiteY59" fmla="*/ 4335292 h 4391623"/>
            <a:gd name="connsiteX60" fmla="*/ 5530645 w 6242459"/>
            <a:gd name="connsiteY60" fmla="*/ 4366018 h 4391623"/>
            <a:gd name="connsiteX61" fmla="*/ 6145161 w 6242459"/>
            <a:gd name="connsiteY61" fmla="*/ 4345534 h 4391623"/>
            <a:gd name="connsiteX62" fmla="*/ 6165645 w 6242459"/>
            <a:gd name="connsiteY62" fmla="*/ 3894889 h 4391623"/>
            <a:gd name="connsiteX63" fmla="*/ 6022258 w 6242459"/>
            <a:gd name="connsiteY63" fmla="*/ 3628599 h 4391623"/>
            <a:gd name="connsiteX64" fmla="*/ 5981290 w 6242459"/>
            <a:gd name="connsiteY64" fmla="*/ 3546663 h 4391623"/>
            <a:gd name="connsiteX65" fmla="*/ 5940322 w 6242459"/>
            <a:gd name="connsiteY65" fmla="*/ 3474970 h 4391623"/>
            <a:gd name="connsiteX66" fmla="*/ 5858387 w 6242459"/>
            <a:gd name="connsiteY66" fmla="*/ 3300857 h 4391623"/>
            <a:gd name="connsiteX67" fmla="*/ 5387258 w 6242459"/>
            <a:gd name="connsiteY67" fmla="*/ 2420051 h 4391623"/>
            <a:gd name="connsiteX68" fmla="*/ 5100484 w 6242459"/>
            <a:gd name="connsiteY68" fmla="*/ 2020615 h 4391623"/>
            <a:gd name="connsiteX69" fmla="*/ 4485967 w 6242459"/>
            <a:gd name="connsiteY69" fmla="*/ 1416341 h 4391623"/>
            <a:gd name="connsiteX70" fmla="*/ 4045564 w 6242459"/>
            <a:gd name="connsiteY70" fmla="*/ 1037389 h 4391623"/>
            <a:gd name="connsiteX71" fmla="*/ 3308145 w 6242459"/>
            <a:gd name="connsiteY71" fmla="*/ 474083 h 4391623"/>
            <a:gd name="connsiteX72" fmla="*/ 2017661 w 6242459"/>
            <a:gd name="connsiteY72" fmla="*/ 23438 h 4391623"/>
            <a:gd name="connsiteX73" fmla="*/ 1792338 w 6242459"/>
            <a:gd name="connsiteY73" fmla="*/ 2954 h 4391623"/>
            <a:gd name="connsiteX74" fmla="*/ 1218790 w 6242459"/>
            <a:gd name="connsiteY74" fmla="*/ 23438 h 4391623"/>
            <a:gd name="connsiteX75" fmla="*/ 583790 w 6242459"/>
            <a:gd name="connsiteY7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972984 w 6242459"/>
            <a:gd name="connsiteY8" fmla="*/ 1467551 h 4391623"/>
            <a:gd name="connsiteX9" fmla="*/ 1075403 w 6242459"/>
            <a:gd name="connsiteY9" fmla="*/ 1488034 h 4391623"/>
            <a:gd name="connsiteX10" fmla="*/ 1126613 w 6242459"/>
            <a:gd name="connsiteY10" fmla="*/ 1498276 h 4391623"/>
            <a:gd name="connsiteX11" fmla="*/ 1249516 w 6242459"/>
            <a:gd name="connsiteY11" fmla="*/ 1549486 h 4391623"/>
            <a:gd name="connsiteX12" fmla="*/ 1454354 w 6242459"/>
            <a:gd name="connsiteY12" fmla="*/ 1703115 h 4391623"/>
            <a:gd name="connsiteX13" fmla="*/ 1515806 w 6242459"/>
            <a:gd name="connsiteY13" fmla="*/ 1764567 h 4391623"/>
            <a:gd name="connsiteX14" fmla="*/ 1587500 w 6242459"/>
            <a:gd name="connsiteY14" fmla="*/ 1815776 h 4391623"/>
            <a:gd name="connsiteX15" fmla="*/ 1751371 w 6242459"/>
            <a:gd name="connsiteY15" fmla="*/ 1907954 h 4391623"/>
            <a:gd name="connsiteX16" fmla="*/ 1792338 w 6242459"/>
            <a:gd name="connsiteY16" fmla="*/ 1959163 h 4391623"/>
            <a:gd name="connsiteX17" fmla="*/ 2181532 w 6242459"/>
            <a:gd name="connsiteY17" fmla="*/ 2204970 h 4391623"/>
            <a:gd name="connsiteX18" fmla="*/ 2263467 w 6242459"/>
            <a:gd name="connsiteY18" fmla="*/ 2266422 h 4391623"/>
            <a:gd name="connsiteX19" fmla="*/ 2376129 w 6242459"/>
            <a:gd name="connsiteY19" fmla="*/ 2327873 h 4391623"/>
            <a:gd name="connsiteX20" fmla="*/ 2437580 w 6242459"/>
            <a:gd name="connsiteY20" fmla="*/ 2389325 h 4391623"/>
            <a:gd name="connsiteX21" fmla="*/ 2488790 w 6242459"/>
            <a:gd name="connsiteY21" fmla="*/ 2430292 h 4391623"/>
            <a:gd name="connsiteX22" fmla="*/ 2580967 w 6242459"/>
            <a:gd name="connsiteY22" fmla="*/ 2542954 h 4391623"/>
            <a:gd name="connsiteX23" fmla="*/ 2621935 w 6242459"/>
            <a:gd name="connsiteY23" fmla="*/ 2614647 h 4391623"/>
            <a:gd name="connsiteX24" fmla="*/ 2714113 w 6242459"/>
            <a:gd name="connsiteY24" fmla="*/ 2717067 h 4391623"/>
            <a:gd name="connsiteX25" fmla="*/ 2714113 w 6242459"/>
            <a:gd name="connsiteY25" fmla="*/ 2717067 h 4391623"/>
            <a:gd name="connsiteX26" fmla="*/ 2744838 w 6242459"/>
            <a:gd name="connsiteY26" fmla="*/ 2758034 h 4391623"/>
            <a:gd name="connsiteX27" fmla="*/ 2785806 w 6242459"/>
            <a:gd name="connsiteY27" fmla="*/ 2799002 h 4391623"/>
            <a:gd name="connsiteX28" fmla="*/ 2806290 w 6242459"/>
            <a:gd name="connsiteY28" fmla="*/ 2839970 h 4391623"/>
            <a:gd name="connsiteX29" fmla="*/ 2877984 w 6242459"/>
            <a:gd name="connsiteY29" fmla="*/ 2942389 h 4391623"/>
            <a:gd name="connsiteX30" fmla="*/ 2939435 w 6242459"/>
            <a:gd name="connsiteY30" fmla="*/ 3034567 h 4391623"/>
            <a:gd name="connsiteX31" fmla="*/ 3031613 w 6242459"/>
            <a:gd name="connsiteY31" fmla="*/ 3116502 h 4391623"/>
            <a:gd name="connsiteX32" fmla="*/ 3103306 w 6242459"/>
            <a:gd name="connsiteY32" fmla="*/ 3177954 h 4391623"/>
            <a:gd name="connsiteX33" fmla="*/ 3134032 w 6242459"/>
            <a:gd name="connsiteY33" fmla="*/ 3198438 h 4391623"/>
            <a:gd name="connsiteX34" fmla="*/ 3175000 w 6242459"/>
            <a:gd name="connsiteY34" fmla="*/ 3239405 h 4391623"/>
            <a:gd name="connsiteX35" fmla="*/ 3277419 w 6242459"/>
            <a:gd name="connsiteY35" fmla="*/ 3321341 h 4391623"/>
            <a:gd name="connsiteX36" fmla="*/ 3359354 w 6242459"/>
            <a:gd name="connsiteY36" fmla="*/ 3382792 h 4391623"/>
            <a:gd name="connsiteX37" fmla="*/ 3492500 w 6242459"/>
            <a:gd name="connsiteY37" fmla="*/ 3515938 h 4391623"/>
            <a:gd name="connsiteX38" fmla="*/ 3564193 w 6242459"/>
            <a:gd name="connsiteY38" fmla="*/ 3536422 h 4391623"/>
            <a:gd name="connsiteX39" fmla="*/ 3810000 w 6242459"/>
            <a:gd name="connsiteY39" fmla="*/ 3679809 h 4391623"/>
            <a:gd name="connsiteX40" fmla="*/ 3912419 w 6242459"/>
            <a:gd name="connsiteY40" fmla="*/ 3731018 h 4391623"/>
            <a:gd name="connsiteX41" fmla="*/ 3994354 w 6242459"/>
            <a:gd name="connsiteY41" fmla="*/ 3782228 h 4391623"/>
            <a:gd name="connsiteX42" fmla="*/ 4076290 w 6242459"/>
            <a:gd name="connsiteY42" fmla="*/ 3812954 h 4391623"/>
            <a:gd name="connsiteX43" fmla="*/ 4137742 w 6242459"/>
            <a:gd name="connsiteY43" fmla="*/ 3843680 h 4391623"/>
            <a:gd name="connsiteX44" fmla="*/ 4209435 w 6242459"/>
            <a:gd name="connsiteY44" fmla="*/ 3874405 h 4391623"/>
            <a:gd name="connsiteX45" fmla="*/ 4311854 w 6242459"/>
            <a:gd name="connsiteY45" fmla="*/ 3925615 h 4391623"/>
            <a:gd name="connsiteX46" fmla="*/ 4373306 w 6242459"/>
            <a:gd name="connsiteY46" fmla="*/ 3946099 h 4391623"/>
            <a:gd name="connsiteX47" fmla="*/ 4445000 w 6242459"/>
            <a:gd name="connsiteY47" fmla="*/ 3976825 h 4391623"/>
            <a:gd name="connsiteX48" fmla="*/ 4506451 w 6242459"/>
            <a:gd name="connsiteY48" fmla="*/ 3997309 h 4391623"/>
            <a:gd name="connsiteX49" fmla="*/ 4629354 w 6242459"/>
            <a:gd name="connsiteY49" fmla="*/ 4069002 h 4391623"/>
            <a:gd name="connsiteX50" fmla="*/ 4731774 w 6242459"/>
            <a:gd name="connsiteY50" fmla="*/ 4140696 h 4391623"/>
            <a:gd name="connsiteX51" fmla="*/ 4772742 w 6242459"/>
            <a:gd name="connsiteY51" fmla="*/ 4150938 h 4391623"/>
            <a:gd name="connsiteX52" fmla="*/ 4905887 w 6242459"/>
            <a:gd name="connsiteY52" fmla="*/ 4191905 h 4391623"/>
            <a:gd name="connsiteX53" fmla="*/ 4967338 w 6242459"/>
            <a:gd name="connsiteY53" fmla="*/ 4212389 h 4391623"/>
            <a:gd name="connsiteX54" fmla="*/ 5028790 w 6242459"/>
            <a:gd name="connsiteY54" fmla="*/ 4222631 h 4391623"/>
            <a:gd name="connsiteX55" fmla="*/ 5069758 w 6242459"/>
            <a:gd name="connsiteY55" fmla="*/ 4243115 h 4391623"/>
            <a:gd name="connsiteX56" fmla="*/ 5141451 w 6242459"/>
            <a:gd name="connsiteY56" fmla="*/ 4253357 h 4391623"/>
            <a:gd name="connsiteX57" fmla="*/ 5336048 w 6242459"/>
            <a:gd name="connsiteY57" fmla="*/ 4304567 h 4391623"/>
            <a:gd name="connsiteX58" fmla="*/ 5417984 w 6242459"/>
            <a:gd name="connsiteY58" fmla="*/ 4335292 h 4391623"/>
            <a:gd name="connsiteX59" fmla="*/ 5530645 w 6242459"/>
            <a:gd name="connsiteY59" fmla="*/ 4366018 h 4391623"/>
            <a:gd name="connsiteX60" fmla="*/ 6145161 w 6242459"/>
            <a:gd name="connsiteY60" fmla="*/ 4345534 h 4391623"/>
            <a:gd name="connsiteX61" fmla="*/ 6165645 w 6242459"/>
            <a:gd name="connsiteY61" fmla="*/ 3894889 h 4391623"/>
            <a:gd name="connsiteX62" fmla="*/ 6022258 w 6242459"/>
            <a:gd name="connsiteY62" fmla="*/ 3628599 h 4391623"/>
            <a:gd name="connsiteX63" fmla="*/ 5981290 w 6242459"/>
            <a:gd name="connsiteY63" fmla="*/ 3546663 h 4391623"/>
            <a:gd name="connsiteX64" fmla="*/ 5940322 w 6242459"/>
            <a:gd name="connsiteY64" fmla="*/ 3474970 h 4391623"/>
            <a:gd name="connsiteX65" fmla="*/ 5858387 w 6242459"/>
            <a:gd name="connsiteY65" fmla="*/ 3300857 h 4391623"/>
            <a:gd name="connsiteX66" fmla="*/ 5387258 w 6242459"/>
            <a:gd name="connsiteY66" fmla="*/ 2420051 h 4391623"/>
            <a:gd name="connsiteX67" fmla="*/ 5100484 w 6242459"/>
            <a:gd name="connsiteY67" fmla="*/ 2020615 h 4391623"/>
            <a:gd name="connsiteX68" fmla="*/ 4485967 w 6242459"/>
            <a:gd name="connsiteY68" fmla="*/ 1416341 h 4391623"/>
            <a:gd name="connsiteX69" fmla="*/ 4045564 w 6242459"/>
            <a:gd name="connsiteY69" fmla="*/ 1037389 h 4391623"/>
            <a:gd name="connsiteX70" fmla="*/ 3308145 w 6242459"/>
            <a:gd name="connsiteY70" fmla="*/ 474083 h 4391623"/>
            <a:gd name="connsiteX71" fmla="*/ 2017661 w 6242459"/>
            <a:gd name="connsiteY71" fmla="*/ 23438 h 4391623"/>
            <a:gd name="connsiteX72" fmla="*/ 1792338 w 6242459"/>
            <a:gd name="connsiteY72" fmla="*/ 2954 h 4391623"/>
            <a:gd name="connsiteX73" fmla="*/ 1218790 w 6242459"/>
            <a:gd name="connsiteY73" fmla="*/ 23438 h 4391623"/>
            <a:gd name="connsiteX74" fmla="*/ 583790 w 6242459"/>
            <a:gd name="connsiteY7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126613 w 6242459"/>
            <a:gd name="connsiteY9" fmla="*/ 1498276 h 4391623"/>
            <a:gd name="connsiteX10" fmla="*/ 1249516 w 6242459"/>
            <a:gd name="connsiteY10" fmla="*/ 1549486 h 4391623"/>
            <a:gd name="connsiteX11" fmla="*/ 1454354 w 6242459"/>
            <a:gd name="connsiteY11" fmla="*/ 1703115 h 4391623"/>
            <a:gd name="connsiteX12" fmla="*/ 1515806 w 6242459"/>
            <a:gd name="connsiteY12" fmla="*/ 1764567 h 4391623"/>
            <a:gd name="connsiteX13" fmla="*/ 1587500 w 6242459"/>
            <a:gd name="connsiteY13" fmla="*/ 1815776 h 4391623"/>
            <a:gd name="connsiteX14" fmla="*/ 1751371 w 6242459"/>
            <a:gd name="connsiteY14" fmla="*/ 1907954 h 4391623"/>
            <a:gd name="connsiteX15" fmla="*/ 1792338 w 6242459"/>
            <a:gd name="connsiteY15" fmla="*/ 1959163 h 4391623"/>
            <a:gd name="connsiteX16" fmla="*/ 2181532 w 6242459"/>
            <a:gd name="connsiteY16" fmla="*/ 2204970 h 4391623"/>
            <a:gd name="connsiteX17" fmla="*/ 2263467 w 6242459"/>
            <a:gd name="connsiteY17" fmla="*/ 2266422 h 4391623"/>
            <a:gd name="connsiteX18" fmla="*/ 2376129 w 6242459"/>
            <a:gd name="connsiteY18" fmla="*/ 2327873 h 4391623"/>
            <a:gd name="connsiteX19" fmla="*/ 2437580 w 6242459"/>
            <a:gd name="connsiteY19" fmla="*/ 2389325 h 4391623"/>
            <a:gd name="connsiteX20" fmla="*/ 2488790 w 6242459"/>
            <a:gd name="connsiteY20" fmla="*/ 2430292 h 4391623"/>
            <a:gd name="connsiteX21" fmla="*/ 2580967 w 6242459"/>
            <a:gd name="connsiteY21" fmla="*/ 2542954 h 4391623"/>
            <a:gd name="connsiteX22" fmla="*/ 2621935 w 6242459"/>
            <a:gd name="connsiteY22" fmla="*/ 2614647 h 4391623"/>
            <a:gd name="connsiteX23" fmla="*/ 2714113 w 6242459"/>
            <a:gd name="connsiteY23" fmla="*/ 2717067 h 4391623"/>
            <a:gd name="connsiteX24" fmla="*/ 2714113 w 6242459"/>
            <a:gd name="connsiteY24" fmla="*/ 2717067 h 4391623"/>
            <a:gd name="connsiteX25" fmla="*/ 2744838 w 6242459"/>
            <a:gd name="connsiteY25" fmla="*/ 2758034 h 4391623"/>
            <a:gd name="connsiteX26" fmla="*/ 2785806 w 6242459"/>
            <a:gd name="connsiteY26" fmla="*/ 2799002 h 4391623"/>
            <a:gd name="connsiteX27" fmla="*/ 2806290 w 6242459"/>
            <a:gd name="connsiteY27" fmla="*/ 2839970 h 4391623"/>
            <a:gd name="connsiteX28" fmla="*/ 2877984 w 6242459"/>
            <a:gd name="connsiteY28" fmla="*/ 2942389 h 4391623"/>
            <a:gd name="connsiteX29" fmla="*/ 2939435 w 6242459"/>
            <a:gd name="connsiteY29" fmla="*/ 3034567 h 4391623"/>
            <a:gd name="connsiteX30" fmla="*/ 3031613 w 6242459"/>
            <a:gd name="connsiteY30" fmla="*/ 3116502 h 4391623"/>
            <a:gd name="connsiteX31" fmla="*/ 3103306 w 6242459"/>
            <a:gd name="connsiteY31" fmla="*/ 3177954 h 4391623"/>
            <a:gd name="connsiteX32" fmla="*/ 3134032 w 6242459"/>
            <a:gd name="connsiteY32" fmla="*/ 3198438 h 4391623"/>
            <a:gd name="connsiteX33" fmla="*/ 3175000 w 6242459"/>
            <a:gd name="connsiteY33" fmla="*/ 3239405 h 4391623"/>
            <a:gd name="connsiteX34" fmla="*/ 3277419 w 6242459"/>
            <a:gd name="connsiteY34" fmla="*/ 3321341 h 4391623"/>
            <a:gd name="connsiteX35" fmla="*/ 3359354 w 6242459"/>
            <a:gd name="connsiteY35" fmla="*/ 3382792 h 4391623"/>
            <a:gd name="connsiteX36" fmla="*/ 3492500 w 6242459"/>
            <a:gd name="connsiteY36" fmla="*/ 3515938 h 4391623"/>
            <a:gd name="connsiteX37" fmla="*/ 3564193 w 6242459"/>
            <a:gd name="connsiteY37" fmla="*/ 3536422 h 4391623"/>
            <a:gd name="connsiteX38" fmla="*/ 3810000 w 6242459"/>
            <a:gd name="connsiteY38" fmla="*/ 3679809 h 4391623"/>
            <a:gd name="connsiteX39" fmla="*/ 3912419 w 6242459"/>
            <a:gd name="connsiteY39" fmla="*/ 3731018 h 4391623"/>
            <a:gd name="connsiteX40" fmla="*/ 3994354 w 6242459"/>
            <a:gd name="connsiteY40" fmla="*/ 3782228 h 4391623"/>
            <a:gd name="connsiteX41" fmla="*/ 4076290 w 6242459"/>
            <a:gd name="connsiteY41" fmla="*/ 3812954 h 4391623"/>
            <a:gd name="connsiteX42" fmla="*/ 4137742 w 6242459"/>
            <a:gd name="connsiteY42" fmla="*/ 3843680 h 4391623"/>
            <a:gd name="connsiteX43" fmla="*/ 4209435 w 6242459"/>
            <a:gd name="connsiteY43" fmla="*/ 3874405 h 4391623"/>
            <a:gd name="connsiteX44" fmla="*/ 4311854 w 6242459"/>
            <a:gd name="connsiteY44" fmla="*/ 3925615 h 4391623"/>
            <a:gd name="connsiteX45" fmla="*/ 4373306 w 6242459"/>
            <a:gd name="connsiteY45" fmla="*/ 3946099 h 4391623"/>
            <a:gd name="connsiteX46" fmla="*/ 4445000 w 6242459"/>
            <a:gd name="connsiteY46" fmla="*/ 3976825 h 4391623"/>
            <a:gd name="connsiteX47" fmla="*/ 4506451 w 6242459"/>
            <a:gd name="connsiteY47" fmla="*/ 3997309 h 4391623"/>
            <a:gd name="connsiteX48" fmla="*/ 4629354 w 6242459"/>
            <a:gd name="connsiteY48" fmla="*/ 4069002 h 4391623"/>
            <a:gd name="connsiteX49" fmla="*/ 4731774 w 6242459"/>
            <a:gd name="connsiteY49" fmla="*/ 4140696 h 4391623"/>
            <a:gd name="connsiteX50" fmla="*/ 4772742 w 6242459"/>
            <a:gd name="connsiteY50" fmla="*/ 4150938 h 4391623"/>
            <a:gd name="connsiteX51" fmla="*/ 4905887 w 6242459"/>
            <a:gd name="connsiteY51" fmla="*/ 4191905 h 4391623"/>
            <a:gd name="connsiteX52" fmla="*/ 4967338 w 6242459"/>
            <a:gd name="connsiteY52" fmla="*/ 4212389 h 4391623"/>
            <a:gd name="connsiteX53" fmla="*/ 5028790 w 6242459"/>
            <a:gd name="connsiteY53" fmla="*/ 4222631 h 4391623"/>
            <a:gd name="connsiteX54" fmla="*/ 5069758 w 6242459"/>
            <a:gd name="connsiteY54" fmla="*/ 4243115 h 4391623"/>
            <a:gd name="connsiteX55" fmla="*/ 5141451 w 6242459"/>
            <a:gd name="connsiteY55" fmla="*/ 4253357 h 4391623"/>
            <a:gd name="connsiteX56" fmla="*/ 5336048 w 6242459"/>
            <a:gd name="connsiteY56" fmla="*/ 4304567 h 4391623"/>
            <a:gd name="connsiteX57" fmla="*/ 5417984 w 6242459"/>
            <a:gd name="connsiteY57" fmla="*/ 4335292 h 4391623"/>
            <a:gd name="connsiteX58" fmla="*/ 5530645 w 6242459"/>
            <a:gd name="connsiteY58" fmla="*/ 4366018 h 4391623"/>
            <a:gd name="connsiteX59" fmla="*/ 6145161 w 6242459"/>
            <a:gd name="connsiteY59" fmla="*/ 4345534 h 4391623"/>
            <a:gd name="connsiteX60" fmla="*/ 6165645 w 6242459"/>
            <a:gd name="connsiteY60" fmla="*/ 3894889 h 4391623"/>
            <a:gd name="connsiteX61" fmla="*/ 6022258 w 6242459"/>
            <a:gd name="connsiteY61" fmla="*/ 3628599 h 4391623"/>
            <a:gd name="connsiteX62" fmla="*/ 5981290 w 6242459"/>
            <a:gd name="connsiteY62" fmla="*/ 3546663 h 4391623"/>
            <a:gd name="connsiteX63" fmla="*/ 5940322 w 6242459"/>
            <a:gd name="connsiteY63" fmla="*/ 3474970 h 4391623"/>
            <a:gd name="connsiteX64" fmla="*/ 5858387 w 6242459"/>
            <a:gd name="connsiteY64" fmla="*/ 3300857 h 4391623"/>
            <a:gd name="connsiteX65" fmla="*/ 5387258 w 6242459"/>
            <a:gd name="connsiteY65" fmla="*/ 2420051 h 4391623"/>
            <a:gd name="connsiteX66" fmla="*/ 5100484 w 6242459"/>
            <a:gd name="connsiteY66" fmla="*/ 2020615 h 4391623"/>
            <a:gd name="connsiteX67" fmla="*/ 4485967 w 6242459"/>
            <a:gd name="connsiteY67" fmla="*/ 1416341 h 4391623"/>
            <a:gd name="connsiteX68" fmla="*/ 4045564 w 6242459"/>
            <a:gd name="connsiteY68" fmla="*/ 1037389 h 4391623"/>
            <a:gd name="connsiteX69" fmla="*/ 3308145 w 6242459"/>
            <a:gd name="connsiteY69" fmla="*/ 474083 h 4391623"/>
            <a:gd name="connsiteX70" fmla="*/ 2017661 w 6242459"/>
            <a:gd name="connsiteY70" fmla="*/ 23438 h 4391623"/>
            <a:gd name="connsiteX71" fmla="*/ 1792338 w 6242459"/>
            <a:gd name="connsiteY71" fmla="*/ 2954 h 4391623"/>
            <a:gd name="connsiteX72" fmla="*/ 1218790 w 6242459"/>
            <a:gd name="connsiteY72" fmla="*/ 23438 h 4391623"/>
            <a:gd name="connsiteX73" fmla="*/ 583790 w 6242459"/>
            <a:gd name="connsiteY7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15806 w 6242459"/>
            <a:gd name="connsiteY11" fmla="*/ 1764567 h 4391623"/>
            <a:gd name="connsiteX12" fmla="*/ 1587500 w 6242459"/>
            <a:gd name="connsiteY12" fmla="*/ 1815776 h 4391623"/>
            <a:gd name="connsiteX13" fmla="*/ 1751371 w 6242459"/>
            <a:gd name="connsiteY13" fmla="*/ 1907954 h 4391623"/>
            <a:gd name="connsiteX14" fmla="*/ 1792338 w 6242459"/>
            <a:gd name="connsiteY14" fmla="*/ 1959163 h 4391623"/>
            <a:gd name="connsiteX15" fmla="*/ 2181532 w 6242459"/>
            <a:gd name="connsiteY15" fmla="*/ 2204970 h 4391623"/>
            <a:gd name="connsiteX16" fmla="*/ 2263467 w 6242459"/>
            <a:gd name="connsiteY16" fmla="*/ 2266422 h 4391623"/>
            <a:gd name="connsiteX17" fmla="*/ 2376129 w 6242459"/>
            <a:gd name="connsiteY17" fmla="*/ 2327873 h 4391623"/>
            <a:gd name="connsiteX18" fmla="*/ 2437580 w 6242459"/>
            <a:gd name="connsiteY18" fmla="*/ 2389325 h 4391623"/>
            <a:gd name="connsiteX19" fmla="*/ 2488790 w 6242459"/>
            <a:gd name="connsiteY19" fmla="*/ 2430292 h 4391623"/>
            <a:gd name="connsiteX20" fmla="*/ 2580967 w 6242459"/>
            <a:gd name="connsiteY20" fmla="*/ 2542954 h 4391623"/>
            <a:gd name="connsiteX21" fmla="*/ 2621935 w 6242459"/>
            <a:gd name="connsiteY21" fmla="*/ 2614647 h 4391623"/>
            <a:gd name="connsiteX22" fmla="*/ 2714113 w 6242459"/>
            <a:gd name="connsiteY22" fmla="*/ 2717067 h 4391623"/>
            <a:gd name="connsiteX23" fmla="*/ 2714113 w 6242459"/>
            <a:gd name="connsiteY23" fmla="*/ 2717067 h 4391623"/>
            <a:gd name="connsiteX24" fmla="*/ 2744838 w 6242459"/>
            <a:gd name="connsiteY24" fmla="*/ 2758034 h 4391623"/>
            <a:gd name="connsiteX25" fmla="*/ 2785806 w 6242459"/>
            <a:gd name="connsiteY25" fmla="*/ 2799002 h 4391623"/>
            <a:gd name="connsiteX26" fmla="*/ 2806290 w 6242459"/>
            <a:gd name="connsiteY26" fmla="*/ 2839970 h 4391623"/>
            <a:gd name="connsiteX27" fmla="*/ 2877984 w 6242459"/>
            <a:gd name="connsiteY27" fmla="*/ 2942389 h 4391623"/>
            <a:gd name="connsiteX28" fmla="*/ 2939435 w 6242459"/>
            <a:gd name="connsiteY28" fmla="*/ 3034567 h 4391623"/>
            <a:gd name="connsiteX29" fmla="*/ 3031613 w 6242459"/>
            <a:gd name="connsiteY29" fmla="*/ 3116502 h 4391623"/>
            <a:gd name="connsiteX30" fmla="*/ 3103306 w 6242459"/>
            <a:gd name="connsiteY30" fmla="*/ 3177954 h 4391623"/>
            <a:gd name="connsiteX31" fmla="*/ 3134032 w 6242459"/>
            <a:gd name="connsiteY31" fmla="*/ 3198438 h 4391623"/>
            <a:gd name="connsiteX32" fmla="*/ 3175000 w 6242459"/>
            <a:gd name="connsiteY32" fmla="*/ 3239405 h 4391623"/>
            <a:gd name="connsiteX33" fmla="*/ 3277419 w 6242459"/>
            <a:gd name="connsiteY33" fmla="*/ 3321341 h 4391623"/>
            <a:gd name="connsiteX34" fmla="*/ 3359354 w 6242459"/>
            <a:gd name="connsiteY34" fmla="*/ 3382792 h 4391623"/>
            <a:gd name="connsiteX35" fmla="*/ 3492500 w 6242459"/>
            <a:gd name="connsiteY35" fmla="*/ 3515938 h 4391623"/>
            <a:gd name="connsiteX36" fmla="*/ 3564193 w 6242459"/>
            <a:gd name="connsiteY36" fmla="*/ 3536422 h 4391623"/>
            <a:gd name="connsiteX37" fmla="*/ 3810000 w 6242459"/>
            <a:gd name="connsiteY37" fmla="*/ 3679809 h 4391623"/>
            <a:gd name="connsiteX38" fmla="*/ 3912419 w 6242459"/>
            <a:gd name="connsiteY38" fmla="*/ 3731018 h 4391623"/>
            <a:gd name="connsiteX39" fmla="*/ 3994354 w 6242459"/>
            <a:gd name="connsiteY39" fmla="*/ 3782228 h 4391623"/>
            <a:gd name="connsiteX40" fmla="*/ 4076290 w 6242459"/>
            <a:gd name="connsiteY40" fmla="*/ 3812954 h 4391623"/>
            <a:gd name="connsiteX41" fmla="*/ 4137742 w 6242459"/>
            <a:gd name="connsiteY41" fmla="*/ 3843680 h 4391623"/>
            <a:gd name="connsiteX42" fmla="*/ 4209435 w 6242459"/>
            <a:gd name="connsiteY42" fmla="*/ 3874405 h 4391623"/>
            <a:gd name="connsiteX43" fmla="*/ 4311854 w 6242459"/>
            <a:gd name="connsiteY43" fmla="*/ 3925615 h 4391623"/>
            <a:gd name="connsiteX44" fmla="*/ 4373306 w 6242459"/>
            <a:gd name="connsiteY44" fmla="*/ 3946099 h 4391623"/>
            <a:gd name="connsiteX45" fmla="*/ 4445000 w 6242459"/>
            <a:gd name="connsiteY45" fmla="*/ 3976825 h 4391623"/>
            <a:gd name="connsiteX46" fmla="*/ 4506451 w 6242459"/>
            <a:gd name="connsiteY46" fmla="*/ 3997309 h 4391623"/>
            <a:gd name="connsiteX47" fmla="*/ 4629354 w 6242459"/>
            <a:gd name="connsiteY47" fmla="*/ 4069002 h 4391623"/>
            <a:gd name="connsiteX48" fmla="*/ 4731774 w 6242459"/>
            <a:gd name="connsiteY48" fmla="*/ 4140696 h 4391623"/>
            <a:gd name="connsiteX49" fmla="*/ 4772742 w 6242459"/>
            <a:gd name="connsiteY49" fmla="*/ 4150938 h 4391623"/>
            <a:gd name="connsiteX50" fmla="*/ 4905887 w 6242459"/>
            <a:gd name="connsiteY50" fmla="*/ 4191905 h 4391623"/>
            <a:gd name="connsiteX51" fmla="*/ 4967338 w 6242459"/>
            <a:gd name="connsiteY51" fmla="*/ 4212389 h 4391623"/>
            <a:gd name="connsiteX52" fmla="*/ 5028790 w 6242459"/>
            <a:gd name="connsiteY52" fmla="*/ 4222631 h 4391623"/>
            <a:gd name="connsiteX53" fmla="*/ 5069758 w 6242459"/>
            <a:gd name="connsiteY53" fmla="*/ 4243115 h 4391623"/>
            <a:gd name="connsiteX54" fmla="*/ 5141451 w 6242459"/>
            <a:gd name="connsiteY54" fmla="*/ 4253357 h 4391623"/>
            <a:gd name="connsiteX55" fmla="*/ 5336048 w 6242459"/>
            <a:gd name="connsiteY55" fmla="*/ 4304567 h 4391623"/>
            <a:gd name="connsiteX56" fmla="*/ 5417984 w 6242459"/>
            <a:gd name="connsiteY56" fmla="*/ 4335292 h 4391623"/>
            <a:gd name="connsiteX57" fmla="*/ 5530645 w 6242459"/>
            <a:gd name="connsiteY57" fmla="*/ 4366018 h 4391623"/>
            <a:gd name="connsiteX58" fmla="*/ 6145161 w 6242459"/>
            <a:gd name="connsiteY58" fmla="*/ 4345534 h 4391623"/>
            <a:gd name="connsiteX59" fmla="*/ 6165645 w 6242459"/>
            <a:gd name="connsiteY59" fmla="*/ 3894889 h 4391623"/>
            <a:gd name="connsiteX60" fmla="*/ 6022258 w 6242459"/>
            <a:gd name="connsiteY60" fmla="*/ 3628599 h 4391623"/>
            <a:gd name="connsiteX61" fmla="*/ 5981290 w 6242459"/>
            <a:gd name="connsiteY61" fmla="*/ 3546663 h 4391623"/>
            <a:gd name="connsiteX62" fmla="*/ 5940322 w 6242459"/>
            <a:gd name="connsiteY62" fmla="*/ 3474970 h 4391623"/>
            <a:gd name="connsiteX63" fmla="*/ 5858387 w 6242459"/>
            <a:gd name="connsiteY63" fmla="*/ 3300857 h 4391623"/>
            <a:gd name="connsiteX64" fmla="*/ 5387258 w 6242459"/>
            <a:gd name="connsiteY64" fmla="*/ 2420051 h 4391623"/>
            <a:gd name="connsiteX65" fmla="*/ 5100484 w 6242459"/>
            <a:gd name="connsiteY65" fmla="*/ 2020615 h 4391623"/>
            <a:gd name="connsiteX66" fmla="*/ 4485967 w 6242459"/>
            <a:gd name="connsiteY66" fmla="*/ 1416341 h 4391623"/>
            <a:gd name="connsiteX67" fmla="*/ 4045564 w 6242459"/>
            <a:gd name="connsiteY67" fmla="*/ 1037389 h 4391623"/>
            <a:gd name="connsiteX68" fmla="*/ 3308145 w 6242459"/>
            <a:gd name="connsiteY68" fmla="*/ 474083 h 4391623"/>
            <a:gd name="connsiteX69" fmla="*/ 2017661 w 6242459"/>
            <a:gd name="connsiteY69" fmla="*/ 23438 h 4391623"/>
            <a:gd name="connsiteX70" fmla="*/ 1792338 w 6242459"/>
            <a:gd name="connsiteY70" fmla="*/ 2954 h 4391623"/>
            <a:gd name="connsiteX71" fmla="*/ 1218790 w 6242459"/>
            <a:gd name="connsiteY71" fmla="*/ 23438 h 4391623"/>
            <a:gd name="connsiteX72" fmla="*/ 583790 w 6242459"/>
            <a:gd name="connsiteY7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87500 w 6242459"/>
            <a:gd name="connsiteY11" fmla="*/ 1815776 h 4391623"/>
            <a:gd name="connsiteX12" fmla="*/ 1751371 w 6242459"/>
            <a:gd name="connsiteY12" fmla="*/ 1907954 h 4391623"/>
            <a:gd name="connsiteX13" fmla="*/ 1792338 w 6242459"/>
            <a:gd name="connsiteY13" fmla="*/ 1959163 h 4391623"/>
            <a:gd name="connsiteX14" fmla="*/ 2181532 w 6242459"/>
            <a:gd name="connsiteY14" fmla="*/ 2204970 h 4391623"/>
            <a:gd name="connsiteX15" fmla="*/ 2263467 w 6242459"/>
            <a:gd name="connsiteY15" fmla="*/ 2266422 h 4391623"/>
            <a:gd name="connsiteX16" fmla="*/ 2376129 w 6242459"/>
            <a:gd name="connsiteY16" fmla="*/ 2327873 h 4391623"/>
            <a:gd name="connsiteX17" fmla="*/ 2437580 w 6242459"/>
            <a:gd name="connsiteY17" fmla="*/ 2389325 h 4391623"/>
            <a:gd name="connsiteX18" fmla="*/ 2488790 w 6242459"/>
            <a:gd name="connsiteY18" fmla="*/ 2430292 h 4391623"/>
            <a:gd name="connsiteX19" fmla="*/ 2580967 w 6242459"/>
            <a:gd name="connsiteY19" fmla="*/ 2542954 h 4391623"/>
            <a:gd name="connsiteX20" fmla="*/ 2621935 w 6242459"/>
            <a:gd name="connsiteY20" fmla="*/ 2614647 h 4391623"/>
            <a:gd name="connsiteX21" fmla="*/ 2714113 w 6242459"/>
            <a:gd name="connsiteY21" fmla="*/ 2717067 h 4391623"/>
            <a:gd name="connsiteX22" fmla="*/ 2714113 w 6242459"/>
            <a:gd name="connsiteY22" fmla="*/ 2717067 h 4391623"/>
            <a:gd name="connsiteX23" fmla="*/ 2744838 w 6242459"/>
            <a:gd name="connsiteY23" fmla="*/ 2758034 h 4391623"/>
            <a:gd name="connsiteX24" fmla="*/ 2785806 w 6242459"/>
            <a:gd name="connsiteY24" fmla="*/ 2799002 h 4391623"/>
            <a:gd name="connsiteX25" fmla="*/ 2806290 w 6242459"/>
            <a:gd name="connsiteY25" fmla="*/ 2839970 h 4391623"/>
            <a:gd name="connsiteX26" fmla="*/ 2877984 w 6242459"/>
            <a:gd name="connsiteY26" fmla="*/ 2942389 h 4391623"/>
            <a:gd name="connsiteX27" fmla="*/ 2939435 w 6242459"/>
            <a:gd name="connsiteY27" fmla="*/ 3034567 h 4391623"/>
            <a:gd name="connsiteX28" fmla="*/ 3031613 w 6242459"/>
            <a:gd name="connsiteY28" fmla="*/ 3116502 h 4391623"/>
            <a:gd name="connsiteX29" fmla="*/ 3103306 w 6242459"/>
            <a:gd name="connsiteY29" fmla="*/ 3177954 h 4391623"/>
            <a:gd name="connsiteX30" fmla="*/ 3134032 w 6242459"/>
            <a:gd name="connsiteY30" fmla="*/ 3198438 h 4391623"/>
            <a:gd name="connsiteX31" fmla="*/ 3175000 w 6242459"/>
            <a:gd name="connsiteY31" fmla="*/ 3239405 h 4391623"/>
            <a:gd name="connsiteX32" fmla="*/ 3277419 w 6242459"/>
            <a:gd name="connsiteY32" fmla="*/ 3321341 h 4391623"/>
            <a:gd name="connsiteX33" fmla="*/ 3359354 w 6242459"/>
            <a:gd name="connsiteY33" fmla="*/ 3382792 h 4391623"/>
            <a:gd name="connsiteX34" fmla="*/ 3492500 w 6242459"/>
            <a:gd name="connsiteY34" fmla="*/ 3515938 h 4391623"/>
            <a:gd name="connsiteX35" fmla="*/ 3564193 w 6242459"/>
            <a:gd name="connsiteY35" fmla="*/ 3536422 h 4391623"/>
            <a:gd name="connsiteX36" fmla="*/ 3810000 w 6242459"/>
            <a:gd name="connsiteY36" fmla="*/ 3679809 h 4391623"/>
            <a:gd name="connsiteX37" fmla="*/ 3912419 w 6242459"/>
            <a:gd name="connsiteY37" fmla="*/ 3731018 h 4391623"/>
            <a:gd name="connsiteX38" fmla="*/ 3994354 w 6242459"/>
            <a:gd name="connsiteY38" fmla="*/ 3782228 h 4391623"/>
            <a:gd name="connsiteX39" fmla="*/ 4076290 w 6242459"/>
            <a:gd name="connsiteY39" fmla="*/ 3812954 h 4391623"/>
            <a:gd name="connsiteX40" fmla="*/ 4137742 w 6242459"/>
            <a:gd name="connsiteY40" fmla="*/ 3843680 h 4391623"/>
            <a:gd name="connsiteX41" fmla="*/ 4209435 w 6242459"/>
            <a:gd name="connsiteY41" fmla="*/ 3874405 h 4391623"/>
            <a:gd name="connsiteX42" fmla="*/ 4311854 w 6242459"/>
            <a:gd name="connsiteY42" fmla="*/ 3925615 h 4391623"/>
            <a:gd name="connsiteX43" fmla="*/ 4373306 w 6242459"/>
            <a:gd name="connsiteY43" fmla="*/ 3946099 h 4391623"/>
            <a:gd name="connsiteX44" fmla="*/ 4445000 w 6242459"/>
            <a:gd name="connsiteY44" fmla="*/ 3976825 h 4391623"/>
            <a:gd name="connsiteX45" fmla="*/ 4506451 w 6242459"/>
            <a:gd name="connsiteY45" fmla="*/ 3997309 h 4391623"/>
            <a:gd name="connsiteX46" fmla="*/ 4629354 w 6242459"/>
            <a:gd name="connsiteY46" fmla="*/ 4069002 h 4391623"/>
            <a:gd name="connsiteX47" fmla="*/ 4731774 w 6242459"/>
            <a:gd name="connsiteY47" fmla="*/ 4140696 h 4391623"/>
            <a:gd name="connsiteX48" fmla="*/ 4772742 w 6242459"/>
            <a:gd name="connsiteY48" fmla="*/ 4150938 h 4391623"/>
            <a:gd name="connsiteX49" fmla="*/ 4905887 w 6242459"/>
            <a:gd name="connsiteY49" fmla="*/ 4191905 h 4391623"/>
            <a:gd name="connsiteX50" fmla="*/ 4967338 w 6242459"/>
            <a:gd name="connsiteY50" fmla="*/ 4212389 h 4391623"/>
            <a:gd name="connsiteX51" fmla="*/ 5028790 w 6242459"/>
            <a:gd name="connsiteY51" fmla="*/ 4222631 h 4391623"/>
            <a:gd name="connsiteX52" fmla="*/ 5069758 w 6242459"/>
            <a:gd name="connsiteY52" fmla="*/ 4243115 h 4391623"/>
            <a:gd name="connsiteX53" fmla="*/ 5141451 w 6242459"/>
            <a:gd name="connsiteY53" fmla="*/ 4253357 h 4391623"/>
            <a:gd name="connsiteX54" fmla="*/ 5336048 w 6242459"/>
            <a:gd name="connsiteY54" fmla="*/ 4304567 h 4391623"/>
            <a:gd name="connsiteX55" fmla="*/ 5417984 w 6242459"/>
            <a:gd name="connsiteY55" fmla="*/ 4335292 h 4391623"/>
            <a:gd name="connsiteX56" fmla="*/ 5530645 w 6242459"/>
            <a:gd name="connsiteY56" fmla="*/ 4366018 h 4391623"/>
            <a:gd name="connsiteX57" fmla="*/ 6145161 w 6242459"/>
            <a:gd name="connsiteY57" fmla="*/ 4345534 h 4391623"/>
            <a:gd name="connsiteX58" fmla="*/ 6165645 w 6242459"/>
            <a:gd name="connsiteY58" fmla="*/ 3894889 h 4391623"/>
            <a:gd name="connsiteX59" fmla="*/ 6022258 w 6242459"/>
            <a:gd name="connsiteY59" fmla="*/ 3628599 h 4391623"/>
            <a:gd name="connsiteX60" fmla="*/ 5981290 w 6242459"/>
            <a:gd name="connsiteY60" fmla="*/ 3546663 h 4391623"/>
            <a:gd name="connsiteX61" fmla="*/ 5940322 w 6242459"/>
            <a:gd name="connsiteY61" fmla="*/ 3474970 h 4391623"/>
            <a:gd name="connsiteX62" fmla="*/ 5858387 w 6242459"/>
            <a:gd name="connsiteY62" fmla="*/ 3300857 h 4391623"/>
            <a:gd name="connsiteX63" fmla="*/ 5387258 w 6242459"/>
            <a:gd name="connsiteY63" fmla="*/ 2420051 h 4391623"/>
            <a:gd name="connsiteX64" fmla="*/ 5100484 w 6242459"/>
            <a:gd name="connsiteY64" fmla="*/ 2020615 h 4391623"/>
            <a:gd name="connsiteX65" fmla="*/ 4485967 w 6242459"/>
            <a:gd name="connsiteY65" fmla="*/ 1416341 h 4391623"/>
            <a:gd name="connsiteX66" fmla="*/ 4045564 w 6242459"/>
            <a:gd name="connsiteY66" fmla="*/ 1037389 h 4391623"/>
            <a:gd name="connsiteX67" fmla="*/ 3308145 w 6242459"/>
            <a:gd name="connsiteY67" fmla="*/ 474083 h 4391623"/>
            <a:gd name="connsiteX68" fmla="*/ 2017661 w 6242459"/>
            <a:gd name="connsiteY68" fmla="*/ 23438 h 4391623"/>
            <a:gd name="connsiteX69" fmla="*/ 1792338 w 6242459"/>
            <a:gd name="connsiteY69" fmla="*/ 2954 h 4391623"/>
            <a:gd name="connsiteX70" fmla="*/ 1218790 w 6242459"/>
            <a:gd name="connsiteY70" fmla="*/ 23438 h 4391623"/>
            <a:gd name="connsiteX71" fmla="*/ 583790 w 6242459"/>
            <a:gd name="connsiteY7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1792338 w 6242459"/>
            <a:gd name="connsiteY12" fmla="*/ 1959163 h 4391623"/>
            <a:gd name="connsiteX13" fmla="*/ 2181532 w 6242459"/>
            <a:gd name="connsiteY13" fmla="*/ 2204970 h 4391623"/>
            <a:gd name="connsiteX14" fmla="*/ 2263467 w 6242459"/>
            <a:gd name="connsiteY14" fmla="*/ 2266422 h 4391623"/>
            <a:gd name="connsiteX15" fmla="*/ 2376129 w 6242459"/>
            <a:gd name="connsiteY15" fmla="*/ 2327873 h 4391623"/>
            <a:gd name="connsiteX16" fmla="*/ 2437580 w 6242459"/>
            <a:gd name="connsiteY16" fmla="*/ 2389325 h 4391623"/>
            <a:gd name="connsiteX17" fmla="*/ 2488790 w 6242459"/>
            <a:gd name="connsiteY17" fmla="*/ 2430292 h 4391623"/>
            <a:gd name="connsiteX18" fmla="*/ 2580967 w 6242459"/>
            <a:gd name="connsiteY18" fmla="*/ 2542954 h 4391623"/>
            <a:gd name="connsiteX19" fmla="*/ 2621935 w 6242459"/>
            <a:gd name="connsiteY19" fmla="*/ 2614647 h 4391623"/>
            <a:gd name="connsiteX20" fmla="*/ 2714113 w 6242459"/>
            <a:gd name="connsiteY20" fmla="*/ 2717067 h 4391623"/>
            <a:gd name="connsiteX21" fmla="*/ 2714113 w 6242459"/>
            <a:gd name="connsiteY21" fmla="*/ 2717067 h 4391623"/>
            <a:gd name="connsiteX22" fmla="*/ 2744838 w 6242459"/>
            <a:gd name="connsiteY22" fmla="*/ 2758034 h 4391623"/>
            <a:gd name="connsiteX23" fmla="*/ 2785806 w 6242459"/>
            <a:gd name="connsiteY23" fmla="*/ 2799002 h 4391623"/>
            <a:gd name="connsiteX24" fmla="*/ 2806290 w 6242459"/>
            <a:gd name="connsiteY24" fmla="*/ 2839970 h 4391623"/>
            <a:gd name="connsiteX25" fmla="*/ 2877984 w 6242459"/>
            <a:gd name="connsiteY25" fmla="*/ 2942389 h 4391623"/>
            <a:gd name="connsiteX26" fmla="*/ 2939435 w 6242459"/>
            <a:gd name="connsiteY26" fmla="*/ 3034567 h 4391623"/>
            <a:gd name="connsiteX27" fmla="*/ 3031613 w 6242459"/>
            <a:gd name="connsiteY27" fmla="*/ 3116502 h 4391623"/>
            <a:gd name="connsiteX28" fmla="*/ 3103306 w 6242459"/>
            <a:gd name="connsiteY28" fmla="*/ 3177954 h 4391623"/>
            <a:gd name="connsiteX29" fmla="*/ 3134032 w 6242459"/>
            <a:gd name="connsiteY29" fmla="*/ 3198438 h 4391623"/>
            <a:gd name="connsiteX30" fmla="*/ 3175000 w 6242459"/>
            <a:gd name="connsiteY30" fmla="*/ 3239405 h 4391623"/>
            <a:gd name="connsiteX31" fmla="*/ 3277419 w 6242459"/>
            <a:gd name="connsiteY31" fmla="*/ 3321341 h 4391623"/>
            <a:gd name="connsiteX32" fmla="*/ 3359354 w 6242459"/>
            <a:gd name="connsiteY32" fmla="*/ 3382792 h 4391623"/>
            <a:gd name="connsiteX33" fmla="*/ 3492500 w 6242459"/>
            <a:gd name="connsiteY33" fmla="*/ 3515938 h 4391623"/>
            <a:gd name="connsiteX34" fmla="*/ 3564193 w 6242459"/>
            <a:gd name="connsiteY34" fmla="*/ 3536422 h 4391623"/>
            <a:gd name="connsiteX35" fmla="*/ 3810000 w 6242459"/>
            <a:gd name="connsiteY35" fmla="*/ 3679809 h 4391623"/>
            <a:gd name="connsiteX36" fmla="*/ 3912419 w 6242459"/>
            <a:gd name="connsiteY36" fmla="*/ 3731018 h 4391623"/>
            <a:gd name="connsiteX37" fmla="*/ 3994354 w 6242459"/>
            <a:gd name="connsiteY37" fmla="*/ 3782228 h 4391623"/>
            <a:gd name="connsiteX38" fmla="*/ 4076290 w 6242459"/>
            <a:gd name="connsiteY38" fmla="*/ 3812954 h 4391623"/>
            <a:gd name="connsiteX39" fmla="*/ 4137742 w 6242459"/>
            <a:gd name="connsiteY39" fmla="*/ 3843680 h 4391623"/>
            <a:gd name="connsiteX40" fmla="*/ 4209435 w 6242459"/>
            <a:gd name="connsiteY40" fmla="*/ 3874405 h 4391623"/>
            <a:gd name="connsiteX41" fmla="*/ 4311854 w 6242459"/>
            <a:gd name="connsiteY41" fmla="*/ 3925615 h 4391623"/>
            <a:gd name="connsiteX42" fmla="*/ 4373306 w 6242459"/>
            <a:gd name="connsiteY42" fmla="*/ 3946099 h 4391623"/>
            <a:gd name="connsiteX43" fmla="*/ 4445000 w 6242459"/>
            <a:gd name="connsiteY43" fmla="*/ 3976825 h 4391623"/>
            <a:gd name="connsiteX44" fmla="*/ 4506451 w 6242459"/>
            <a:gd name="connsiteY44" fmla="*/ 3997309 h 4391623"/>
            <a:gd name="connsiteX45" fmla="*/ 4629354 w 6242459"/>
            <a:gd name="connsiteY45" fmla="*/ 4069002 h 4391623"/>
            <a:gd name="connsiteX46" fmla="*/ 4731774 w 6242459"/>
            <a:gd name="connsiteY46" fmla="*/ 4140696 h 4391623"/>
            <a:gd name="connsiteX47" fmla="*/ 4772742 w 6242459"/>
            <a:gd name="connsiteY47" fmla="*/ 4150938 h 4391623"/>
            <a:gd name="connsiteX48" fmla="*/ 4905887 w 6242459"/>
            <a:gd name="connsiteY48" fmla="*/ 4191905 h 4391623"/>
            <a:gd name="connsiteX49" fmla="*/ 4967338 w 6242459"/>
            <a:gd name="connsiteY49" fmla="*/ 4212389 h 4391623"/>
            <a:gd name="connsiteX50" fmla="*/ 5028790 w 6242459"/>
            <a:gd name="connsiteY50" fmla="*/ 4222631 h 4391623"/>
            <a:gd name="connsiteX51" fmla="*/ 5069758 w 6242459"/>
            <a:gd name="connsiteY51" fmla="*/ 4243115 h 4391623"/>
            <a:gd name="connsiteX52" fmla="*/ 5141451 w 6242459"/>
            <a:gd name="connsiteY52" fmla="*/ 4253357 h 4391623"/>
            <a:gd name="connsiteX53" fmla="*/ 5336048 w 6242459"/>
            <a:gd name="connsiteY53" fmla="*/ 4304567 h 4391623"/>
            <a:gd name="connsiteX54" fmla="*/ 5417984 w 6242459"/>
            <a:gd name="connsiteY54" fmla="*/ 4335292 h 4391623"/>
            <a:gd name="connsiteX55" fmla="*/ 5530645 w 6242459"/>
            <a:gd name="connsiteY55" fmla="*/ 4366018 h 4391623"/>
            <a:gd name="connsiteX56" fmla="*/ 6145161 w 6242459"/>
            <a:gd name="connsiteY56" fmla="*/ 4345534 h 4391623"/>
            <a:gd name="connsiteX57" fmla="*/ 6165645 w 6242459"/>
            <a:gd name="connsiteY57" fmla="*/ 3894889 h 4391623"/>
            <a:gd name="connsiteX58" fmla="*/ 6022258 w 6242459"/>
            <a:gd name="connsiteY58" fmla="*/ 3628599 h 4391623"/>
            <a:gd name="connsiteX59" fmla="*/ 5981290 w 6242459"/>
            <a:gd name="connsiteY59" fmla="*/ 3546663 h 4391623"/>
            <a:gd name="connsiteX60" fmla="*/ 5940322 w 6242459"/>
            <a:gd name="connsiteY60" fmla="*/ 3474970 h 4391623"/>
            <a:gd name="connsiteX61" fmla="*/ 5858387 w 6242459"/>
            <a:gd name="connsiteY61" fmla="*/ 3300857 h 4391623"/>
            <a:gd name="connsiteX62" fmla="*/ 5387258 w 6242459"/>
            <a:gd name="connsiteY62" fmla="*/ 2420051 h 4391623"/>
            <a:gd name="connsiteX63" fmla="*/ 5100484 w 6242459"/>
            <a:gd name="connsiteY63" fmla="*/ 2020615 h 4391623"/>
            <a:gd name="connsiteX64" fmla="*/ 4485967 w 6242459"/>
            <a:gd name="connsiteY64" fmla="*/ 1416341 h 4391623"/>
            <a:gd name="connsiteX65" fmla="*/ 4045564 w 6242459"/>
            <a:gd name="connsiteY65" fmla="*/ 1037389 h 4391623"/>
            <a:gd name="connsiteX66" fmla="*/ 3308145 w 6242459"/>
            <a:gd name="connsiteY66" fmla="*/ 474083 h 4391623"/>
            <a:gd name="connsiteX67" fmla="*/ 2017661 w 6242459"/>
            <a:gd name="connsiteY67" fmla="*/ 23438 h 4391623"/>
            <a:gd name="connsiteX68" fmla="*/ 1792338 w 6242459"/>
            <a:gd name="connsiteY68" fmla="*/ 2954 h 4391623"/>
            <a:gd name="connsiteX69" fmla="*/ 1218790 w 6242459"/>
            <a:gd name="connsiteY69" fmla="*/ 23438 h 4391623"/>
            <a:gd name="connsiteX70" fmla="*/ 583790 w 6242459"/>
            <a:gd name="connsiteY7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263467 w 6242459"/>
            <a:gd name="connsiteY13" fmla="*/ 2266422 h 4391623"/>
            <a:gd name="connsiteX14" fmla="*/ 2376129 w 6242459"/>
            <a:gd name="connsiteY14" fmla="*/ 2327873 h 4391623"/>
            <a:gd name="connsiteX15" fmla="*/ 2437580 w 6242459"/>
            <a:gd name="connsiteY15" fmla="*/ 2389325 h 4391623"/>
            <a:gd name="connsiteX16" fmla="*/ 2488790 w 6242459"/>
            <a:gd name="connsiteY16" fmla="*/ 2430292 h 4391623"/>
            <a:gd name="connsiteX17" fmla="*/ 2580967 w 6242459"/>
            <a:gd name="connsiteY17" fmla="*/ 2542954 h 4391623"/>
            <a:gd name="connsiteX18" fmla="*/ 2621935 w 6242459"/>
            <a:gd name="connsiteY18" fmla="*/ 2614647 h 4391623"/>
            <a:gd name="connsiteX19" fmla="*/ 2714113 w 6242459"/>
            <a:gd name="connsiteY19" fmla="*/ 2717067 h 4391623"/>
            <a:gd name="connsiteX20" fmla="*/ 2714113 w 6242459"/>
            <a:gd name="connsiteY20" fmla="*/ 2717067 h 4391623"/>
            <a:gd name="connsiteX21" fmla="*/ 2744838 w 6242459"/>
            <a:gd name="connsiteY21" fmla="*/ 2758034 h 4391623"/>
            <a:gd name="connsiteX22" fmla="*/ 2785806 w 6242459"/>
            <a:gd name="connsiteY22" fmla="*/ 2799002 h 4391623"/>
            <a:gd name="connsiteX23" fmla="*/ 2806290 w 6242459"/>
            <a:gd name="connsiteY23" fmla="*/ 2839970 h 4391623"/>
            <a:gd name="connsiteX24" fmla="*/ 2877984 w 6242459"/>
            <a:gd name="connsiteY24" fmla="*/ 2942389 h 4391623"/>
            <a:gd name="connsiteX25" fmla="*/ 2939435 w 6242459"/>
            <a:gd name="connsiteY25" fmla="*/ 3034567 h 4391623"/>
            <a:gd name="connsiteX26" fmla="*/ 3031613 w 6242459"/>
            <a:gd name="connsiteY26" fmla="*/ 3116502 h 4391623"/>
            <a:gd name="connsiteX27" fmla="*/ 3103306 w 6242459"/>
            <a:gd name="connsiteY27" fmla="*/ 3177954 h 4391623"/>
            <a:gd name="connsiteX28" fmla="*/ 3134032 w 6242459"/>
            <a:gd name="connsiteY28" fmla="*/ 3198438 h 4391623"/>
            <a:gd name="connsiteX29" fmla="*/ 3175000 w 6242459"/>
            <a:gd name="connsiteY29" fmla="*/ 3239405 h 4391623"/>
            <a:gd name="connsiteX30" fmla="*/ 3277419 w 6242459"/>
            <a:gd name="connsiteY30" fmla="*/ 3321341 h 4391623"/>
            <a:gd name="connsiteX31" fmla="*/ 3359354 w 6242459"/>
            <a:gd name="connsiteY31" fmla="*/ 3382792 h 4391623"/>
            <a:gd name="connsiteX32" fmla="*/ 3492500 w 6242459"/>
            <a:gd name="connsiteY32" fmla="*/ 3515938 h 4391623"/>
            <a:gd name="connsiteX33" fmla="*/ 3564193 w 6242459"/>
            <a:gd name="connsiteY33" fmla="*/ 3536422 h 4391623"/>
            <a:gd name="connsiteX34" fmla="*/ 3810000 w 6242459"/>
            <a:gd name="connsiteY34" fmla="*/ 3679809 h 4391623"/>
            <a:gd name="connsiteX35" fmla="*/ 3912419 w 6242459"/>
            <a:gd name="connsiteY35" fmla="*/ 3731018 h 4391623"/>
            <a:gd name="connsiteX36" fmla="*/ 3994354 w 6242459"/>
            <a:gd name="connsiteY36" fmla="*/ 3782228 h 4391623"/>
            <a:gd name="connsiteX37" fmla="*/ 4076290 w 6242459"/>
            <a:gd name="connsiteY37" fmla="*/ 3812954 h 4391623"/>
            <a:gd name="connsiteX38" fmla="*/ 4137742 w 6242459"/>
            <a:gd name="connsiteY38" fmla="*/ 3843680 h 4391623"/>
            <a:gd name="connsiteX39" fmla="*/ 4209435 w 6242459"/>
            <a:gd name="connsiteY39" fmla="*/ 3874405 h 4391623"/>
            <a:gd name="connsiteX40" fmla="*/ 4311854 w 6242459"/>
            <a:gd name="connsiteY40" fmla="*/ 3925615 h 4391623"/>
            <a:gd name="connsiteX41" fmla="*/ 4373306 w 6242459"/>
            <a:gd name="connsiteY41" fmla="*/ 3946099 h 4391623"/>
            <a:gd name="connsiteX42" fmla="*/ 4445000 w 6242459"/>
            <a:gd name="connsiteY42" fmla="*/ 3976825 h 4391623"/>
            <a:gd name="connsiteX43" fmla="*/ 4506451 w 6242459"/>
            <a:gd name="connsiteY43" fmla="*/ 3997309 h 4391623"/>
            <a:gd name="connsiteX44" fmla="*/ 4629354 w 6242459"/>
            <a:gd name="connsiteY44" fmla="*/ 4069002 h 4391623"/>
            <a:gd name="connsiteX45" fmla="*/ 4731774 w 6242459"/>
            <a:gd name="connsiteY45" fmla="*/ 4140696 h 4391623"/>
            <a:gd name="connsiteX46" fmla="*/ 4772742 w 6242459"/>
            <a:gd name="connsiteY46" fmla="*/ 4150938 h 4391623"/>
            <a:gd name="connsiteX47" fmla="*/ 4905887 w 6242459"/>
            <a:gd name="connsiteY47" fmla="*/ 4191905 h 4391623"/>
            <a:gd name="connsiteX48" fmla="*/ 4967338 w 6242459"/>
            <a:gd name="connsiteY48" fmla="*/ 4212389 h 4391623"/>
            <a:gd name="connsiteX49" fmla="*/ 5028790 w 6242459"/>
            <a:gd name="connsiteY49" fmla="*/ 4222631 h 4391623"/>
            <a:gd name="connsiteX50" fmla="*/ 5069758 w 6242459"/>
            <a:gd name="connsiteY50" fmla="*/ 4243115 h 4391623"/>
            <a:gd name="connsiteX51" fmla="*/ 5141451 w 6242459"/>
            <a:gd name="connsiteY51" fmla="*/ 4253357 h 4391623"/>
            <a:gd name="connsiteX52" fmla="*/ 5336048 w 6242459"/>
            <a:gd name="connsiteY52" fmla="*/ 4304567 h 4391623"/>
            <a:gd name="connsiteX53" fmla="*/ 5417984 w 6242459"/>
            <a:gd name="connsiteY53" fmla="*/ 4335292 h 4391623"/>
            <a:gd name="connsiteX54" fmla="*/ 5530645 w 6242459"/>
            <a:gd name="connsiteY54" fmla="*/ 4366018 h 4391623"/>
            <a:gd name="connsiteX55" fmla="*/ 6145161 w 6242459"/>
            <a:gd name="connsiteY55" fmla="*/ 4345534 h 4391623"/>
            <a:gd name="connsiteX56" fmla="*/ 6165645 w 6242459"/>
            <a:gd name="connsiteY56" fmla="*/ 3894889 h 4391623"/>
            <a:gd name="connsiteX57" fmla="*/ 6022258 w 6242459"/>
            <a:gd name="connsiteY57" fmla="*/ 3628599 h 4391623"/>
            <a:gd name="connsiteX58" fmla="*/ 5981290 w 6242459"/>
            <a:gd name="connsiteY58" fmla="*/ 3546663 h 4391623"/>
            <a:gd name="connsiteX59" fmla="*/ 5940322 w 6242459"/>
            <a:gd name="connsiteY59" fmla="*/ 3474970 h 4391623"/>
            <a:gd name="connsiteX60" fmla="*/ 5858387 w 6242459"/>
            <a:gd name="connsiteY60" fmla="*/ 3300857 h 4391623"/>
            <a:gd name="connsiteX61" fmla="*/ 5387258 w 6242459"/>
            <a:gd name="connsiteY61" fmla="*/ 2420051 h 4391623"/>
            <a:gd name="connsiteX62" fmla="*/ 5100484 w 6242459"/>
            <a:gd name="connsiteY62" fmla="*/ 2020615 h 4391623"/>
            <a:gd name="connsiteX63" fmla="*/ 4485967 w 6242459"/>
            <a:gd name="connsiteY63" fmla="*/ 1416341 h 4391623"/>
            <a:gd name="connsiteX64" fmla="*/ 4045564 w 6242459"/>
            <a:gd name="connsiteY64" fmla="*/ 1037389 h 4391623"/>
            <a:gd name="connsiteX65" fmla="*/ 3308145 w 6242459"/>
            <a:gd name="connsiteY65" fmla="*/ 474083 h 4391623"/>
            <a:gd name="connsiteX66" fmla="*/ 2017661 w 6242459"/>
            <a:gd name="connsiteY66" fmla="*/ 23438 h 4391623"/>
            <a:gd name="connsiteX67" fmla="*/ 1792338 w 6242459"/>
            <a:gd name="connsiteY67" fmla="*/ 2954 h 4391623"/>
            <a:gd name="connsiteX68" fmla="*/ 1218790 w 6242459"/>
            <a:gd name="connsiteY68" fmla="*/ 23438 h 4391623"/>
            <a:gd name="connsiteX69" fmla="*/ 583790 w 6242459"/>
            <a:gd name="connsiteY6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37580 w 6242459"/>
            <a:gd name="connsiteY14" fmla="*/ 2389325 h 4391623"/>
            <a:gd name="connsiteX15" fmla="*/ 2488790 w 6242459"/>
            <a:gd name="connsiteY15" fmla="*/ 2430292 h 4391623"/>
            <a:gd name="connsiteX16" fmla="*/ 2580967 w 6242459"/>
            <a:gd name="connsiteY16" fmla="*/ 2542954 h 4391623"/>
            <a:gd name="connsiteX17" fmla="*/ 2621935 w 6242459"/>
            <a:gd name="connsiteY17" fmla="*/ 2614647 h 4391623"/>
            <a:gd name="connsiteX18" fmla="*/ 2714113 w 6242459"/>
            <a:gd name="connsiteY18" fmla="*/ 2717067 h 4391623"/>
            <a:gd name="connsiteX19" fmla="*/ 2714113 w 6242459"/>
            <a:gd name="connsiteY19" fmla="*/ 2717067 h 4391623"/>
            <a:gd name="connsiteX20" fmla="*/ 2744838 w 6242459"/>
            <a:gd name="connsiteY20" fmla="*/ 2758034 h 4391623"/>
            <a:gd name="connsiteX21" fmla="*/ 2785806 w 6242459"/>
            <a:gd name="connsiteY21" fmla="*/ 2799002 h 4391623"/>
            <a:gd name="connsiteX22" fmla="*/ 2806290 w 6242459"/>
            <a:gd name="connsiteY22" fmla="*/ 2839970 h 4391623"/>
            <a:gd name="connsiteX23" fmla="*/ 2877984 w 6242459"/>
            <a:gd name="connsiteY23" fmla="*/ 2942389 h 4391623"/>
            <a:gd name="connsiteX24" fmla="*/ 2939435 w 6242459"/>
            <a:gd name="connsiteY24" fmla="*/ 3034567 h 4391623"/>
            <a:gd name="connsiteX25" fmla="*/ 3031613 w 6242459"/>
            <a:gd name="connsiteY25" fmla="*/ 3116502 h 4391623"/>
            <a:gd name="connsiteX26" fmla="*/ 3103306 w 6242459"/>
            <a:gd name="connsiteY26" fmla="*/ 3177954 h 4391623"/>
            <a:gd name="connsiteX27" fmla="*/ 3134032 w 6242459"/>
            <a:gd name="connsiteY27" fmla="*/ 3198438 h 4391623"/>
            <a:gd name="connsiteX28" fmla="*/ 3175000 w 6242459"/>
            <a:gd name="connsiteY28" fmla="*/ 3239405 h 4391623"/>
            <a:gd name="connsiteX29" fmla="*/ 3277419 w 6242459"/>
            <a:gd name="connsiteY29" fmla="*/ 3321341 h 4391623"/>
            <a:gd name="connsiteX30" fmla="*/ 3359354 w 6242459"/>
            <a:gd name="connsiteY30" fmla="*/ 3382792 h 4391623"/>
            <a:gd name="connsiteX31" fmla="*/ 3492500 w 6242459"/>
            <a:gd name="connsiteY31" fmla="*/ 3515938 h 4391623"/>
            <a:gd name="connsiteX32" fmla="*/ 3564193 w 6242459"/>
            <a:gd name="connsiteY32" fmla="*/ 3536422 h 4391623"/>
            <a:gd name="connsiteX33" fmla="*/ 3810000 w 6242459"/>
            <a:gd name="connsiteY33" fmla="*/ 3679809 h 4391623"/>
            <a:gd name="connsiteX34" fmla="*/ 3912419 w 6242459"/>
            <a:gd name="connsiteY34" fmla="*/ 3731018 h 4391623"/>
            <a:gd name="connsiteX35" fmla="*/ 3994354 w 6242459"/>
            <a:gd name="connsiteY35" fmla="*/ 3782228 h 4391623"/>
            <a:gd name="connsiteX36" fmla="*/ 4076290 w 6242459"/>
            <a:gd name="connsiteY36" fmla="*/ 3812954 h 4391623"/>
            <a:gd name="connsiteX37" fmla="*/ 4137742 w 6242459"/>
            <a:gd name="connsiteY37" fmla="*/ 3843680 h 4391623"/>
            <a:gd name="connsiteX38" fmla="*/ 4209435 w 6242459"/>
            <a:gd name="connsiteY38" fmla="*/ 3874405 h 4391623"/>
            <a:gd name="connsiteX39" fmla="*/ 4311854 w 6242459"/>
            <a:gd name="connsiteY39" fmla="*/ 3925615 h 4391623"/>
            <a:gd name="connsiteX40" fmla="*/ 4373306 w 6242459"/>
            <a:gd name="connsiteY40" fmla="*/ 3946099 h 4391623"/>
            <a:gd name="connsiteX41" fmla="*/ 4445000 w 6242459"/>
            <a:gd name="connsiteY41" fmla="*/ 3976825 h 4391623"/>
            <a:gd name="connsiteX42" fmla="*/ 4506451 w 6242459"/>
            <a:gd name="connsiteY42" fmla="*/ 3997309 h 4391623"/>
            <a:gd name="connsiteX43" fmla="*/ 4629354 w 6242459"/>
            <a:gd name="connsiteY43" fmla="*/ 4069002 h 4391623"/>
            <a:gd name="connsiteX44" fmla="*/ 4731774 w 6242459"/>
            <a:gd name="connsiteY44" fmla="*/ 4140696 h 4391623"/>
            <a:gd name="connsiteX45" fmla="*/ 4772742 w 6242459"/>
            <a:gd name="connsiteY45" fmla="*/ 4150938 h 4391623"/>
            <a:gd name="connsiteX46" fmla="*/ 4905887 w 6242459"/>
            <a:gd name="connsiteY46" fmla="*/ 4191905 h 4391623"/>
            <a:gd name="connsiteX47" fmla="*/ 4967338 w 6242459"/>
            <a:gd name="connsiteY47" fmla="*/ 4212389 h 4391623"/>
            <a:gd name="connsiteX48" fmla="*/ 5028790 w 6242459"/>
            <a:gd name="connsiteY48" fmla="*/ 4222631 h 4391623"/>
            <a:gd name="connsiteX49" fmla="*/ 5069758 w 6242459"/>
            <a:gd name="connsiteY49" fmla="*/ 4243115 h 4391623"/>
            <a:gd name="connsiteX50" fmla="*/ 5141451 w 6242459"/>
            <a:gd name="connsiteY50" fmla="*/ 4253357 h 4391623"/>
            <a:gd name="connsiteX51" fmla="*/ 5336048 w 6242459"/>
            <a:gd name="connsiteY51" fmla="*/ 4304567 h 4391623"/>
            <a:gd name="connsiteX52" fmla="*/ 5417984 w 6242459"/>
            <a:gd name="connsiteY52" fmla="*/ 4335292 h 4391623"/>
            <a:gd name="connsiteX53" fmla="*/ 5530645 w 6242459"/>
            <a:gd name="connsiteY53" fmla="*/ 4366018 h 4391623"/>
            <a:gd name="connsiteX54" fmla="*/ 6145161 w 6242459"/>
            <a:gd name="connsiteY54" fmla="*/ 4345534 h 4391623"/>
            <a:gd name="connsiteX55" fmla="*/ 6165645 w 6242459"/>
            <a:gd name="connsiteY55" fmla="*/ 3894889 h 4391623"/>
            <a:gd name="connsiteX56" fmla="*/ 6022258 w 6242459"/>
            <a:gd name="connsiteY56" fmla="*/ 3628599 h 4391623"/>
            <a:gd name="connsiteX57" fmla="*/ 5981290 w 6242459"/>
            <a:gd name="connsiteY57" fmla="*/ 3546663 h 4391623"/>
            <a:gd name="connsiteX58" fmla="*/ 5940322 w 6242459"/>
            <a:gd name="connsiteY58" fmla="*/ 3474970 h 4391623"/>
            <a:gd name="connsiteX59" fmla="*/ 5858387 w 6242459"/>
            <a:gd name="connsiteY59" fmla="*/ 3300857 h 4391623"/>
            <a:gd name="connsiteX60" fmla="*/ 5387258 w 6242459"/>
            <a:gd name="connsiteY60" fmla="*/ 2420051 h 4391623"/>
            <a:gd name="connsiteX61" fmla="*/ 5100484 w 6242459"/>
            <a:gd name="connsiteY61" fmla="*/ 2020615 h 4391623"/>
            <a:gd name="connsiteX62" fmla="*/ 4485967 w 6242459"/>
            <a:gd name="connsiteY62" fmla="*/ 1416341 h 4391623"/>
            <a:gd name="connsiteX63" fmla="*/ 4045564 w 6242459"/>
            <a:gd name="connsiteY63" fmla="*/ 1037389 h 4391623"/>
            <a:gd name="connsiteX64" fmla="*/ 3308145 w 6242459"/>
            <a:gd name="connsiteY64" fmla="*/ 474083 h 4391623"/>
            <a:gd name="connsiteX65" fmla="*/ 2017661 w 6242459"/>
            <a:gd name="connsiteY65" fmla="*/ 23438 h 4391623"/>
            <a:gd name="connsiteX66" fmla="*/ 1792338 w 6242459"/>
            <a:gd name="connsiteY66" fmla="*/ 2954 h 4391623"/>
            <a:gd name="connsiteX67" fmla="*/ 1218790 w 6242459"/>
            <a:gd name="connsiteY67" fmla="*/ 23438 h 4391623"/>
            <a:gd name="connsiteX68" fmla="*/ 583790 w 6242459"/>
            <a:gd name="connsiteY6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580967 w 6242459"/>
            <a:gd name="connsiteY15" fmla="*/ 2542954 h 4391623"/>
            <a:gd name="connsiteX16" fmla="*/ 2621935 w 6242459"/>
            <a:gd name="connsiteY16" fmla="*/ 2614647 h 4391623"/>
            <a:gd name="connsiteX17" fmla="*/ 2714113 w 6242459"/>
            <a:gd name="connsiteY17" fmla="*/ 2717067 h 4391623"/>
            <a:gd name="connsiteX18" fmla="*/ 2714113 w 6242459"/>
            <a:gd name="connsiteY18" fmla="*/ 2717067 h 4391623"/>
            <a:gd name="connsiteX19" fmla="*/ 2744838 w 6242459"/>
            <a:gd name="connsiteY19" fmla="*/ 2758034 h 4391623"/>
            <a:gd name="connsiteX20" fmla="*/ 2785806 w 6242459"/>
            <a:gd name="connsiteY20" fmla="*/ 2799002 h 4391623"/>
            <a:gd name="connsiteX21" fmla="*/ 2806290 w 6242459"/>
            <a:gd name="connsiteY21" fmla="*/ 2839970 h 4391623"/>
            <a:gd name="connsiteX22" fmla="*/ 2877984 w 6242459"/>
            <a:gd name="connsiteY22" fmla="*/ 2942389 h 4391623"/>
            <a:gd name="connsiteX23" fmla="*/ 2939435 w 6242459"/>
            <a:gd name="connsiteY23" fmla="*/ 3034567 h 4391623"/>
            <a:gd name="connsiteX24" fmla="*/ 3031613 w 6242459"/>
            <a:gd name="connsiteY24" fmla="*/ 3116502 h 4391623"/>
            <a:gd name="connsiteX25" fmla="*/ 3103306 w 6242459"/>
            <a:gd name="connsiteY25" fmla="*/ 3177954 h 4391623"/>
            <a:gd name="connsiteX26" fmla="*/ 3134032 w 6242459"/>
            <a:gd name="connsiteY26" fmla="*/ 3198438 h 4391623"/>
            <a:gd name="connsiteX27" fmla="*/ 3175000 w 6242459"/>
            <a:gd name="connsiteY27" fmla="*/ 3239405 h 4391623"/>
            <a:gd name="connsiteX28" fmla="*/ 3277419 w 6242459"/>
            <a:gd name="connsiteY28" fmla="*/ 3321341 h 4391623"/>
            <a:gd name="connsiteX29" fmla="*/ 3359354 w 6242459"/>
            <a:gd name="connsiteY29" fmla="*/ 3382792 h 4391623"/>
            <a:gd name="connsiteX30" fmla="*/ 3492500 w 6242459"/>
            <a:gd name="connsiteY30" fmla="*/ 3515938 h 4391623"/>
            <a:gd name="connsiteX31" fmla="*/ 3564193 w 6242459"/>
            <a:gd name="connsiteY31" fmla="*/ 3536422 h 4391623"/>
            <a:gd name="connsiteX32" fmla="*/ 3810000 w 6242459"/>
            <a:gd name="connsiteY32" fmla="*/ 3679809 h 4391623"/>
            <a:gd name="connsiteX33" fmla="*/ 3912419 w 6242459"/>
            <a:gd name="connsiteY33" fmla="*/ 3731018 h 4391623"/>
            <a:gd name="connsiteX34" fmla="*/ 3994354 w 6242459"/>
            <a:gd name="connsiteY34" fmla="*/ 3782228 h 4391623"/>
            <a:gd name="connsiteX35" fmla="*/ 4076290 w 6242459"/>
            <a:gd name="connsiteY35" fmla="*/ 3812954 h 4391623"/>
            <a:gd name="connsiteX36" fmla="*/ 4137742 w 6242459"/>
            <a:gd name="connsiteY36" fmla="*/ 3843680 h 4391623"/>
            <a:gd name="connsiteX37" fmla="*/ 4209435 w 6242459"/>
            <a:gd name="connsiteY37" fmla="*/ 3874405 h 4391623"/>
            <a:gd name="connsiteX38" fmla="*/ 4311854 w 6242459"/>
            <a:gd name="connsiteY38" fmla="*/ 3925615 h 4391623"/>
            <a:gd name="connsiteX39" fmla="*/ 4373306 w 6242459"/>
            <a:gd name="connsiteY39" fmla="*/ 3946099 h 4391623"/>
            <a:gd name="connsiteX40" fmla="*/ 4445000 w 6242459"/>
            <a:gd name="connsiteY40" fmla="*/ 3976825 h 4391623"/>
            <a:gd name="connsiteX41" fmla="*/ 4506451 w 6242459"/>
            <a:gd name="connsiteY41" fmla="*/ 3997309 h 4391623"/>
            <a:gd name="connsiteX42" fmla="*/ 4629354 w 6242459"/>
            <a:gd name="connsiteY42" fmla="*/ 4069002 h 4391623"/>
            <a:gd name="connsiteX43" fmla="*/ 4731774 w 6242459"/>
            <a:gd name="connsiteY43" fmla="*/ 4140696 h 4391623"/>
            <a:gd name="connsiteX44" fmla="*/ 4772742 w 6242459"/>
            <a:gd name="connsiteY44" fmla="*/ 4150938 h 4391623"/>
            <a:gd name="connsiteX45" fmla="*/ 4905887 w 6242459"/>
            <a:gd name="connsiteY45" fmla="*/ 4191905 h 4391623"/>
            <a:gd name="connsiteX46" fmla="*/ 4967338 w 6242459"/>
            <a:gd name="connsiteY46" fmla="*/ 4212389 h 4391623"/>
            <a:gd name="connsiteX47" fmla="*/ 5028790 w 6242459"/>
            <a:gd name="connsiteY47" fmla="*/ 4222631 h 4391623"/>
            <a:gd name="connsiteX48" fmla="*/ 5069758 w 6242459"/>
            <a:gd name="connsiteY48" fmla="*/ 4243115 h 4391623"/>
            <a:gd name="connsiteX49" fmla="*/ 5141451 w 6242459"/>
            <a:gd name="connsiteY49" fmla="*/ 4253357 h 4391623"/>
            <a:gd name="connsiteX50" fmla="*/ 5336048 w 6242459"/>
            <a:gd name="connsiteY50" fmla="*/ 4304567 h 4391623"/>
            <a:gd name="connsiteX51" fmla="*/ 5417984 w 6242459"/>
            <a:gd name="connsiteY51" fmla="*/ 4335292 h 4391623"/>
            <a:gd name="connsiteX52" fmla="*/ 5530645 w 6242459"/>
            <a:gd name="connsiteY52" fmla="*/ 4366018 h 4391623"/>
            <a:gd name="connsiteX53" fmla="*/ 6145161 w 6242459"/>
            <a:gd name="connsiteY53" fmla="*/ 4345534 h 4391623"/>
            <a:gd name="connsiteX54" fmla="*/ 6165645 w 6242459"/>
            <a:gd name="connsiteY54" fmla="*/ 3894889 h 4391623"/>
            <a:gd name="connsiteX55" fmla="*/ 6022258 w 6242459"/>
            <a:gd name="connsiteY55" fmla="*/ 3628599 h 4391623"/>
            <a:gd name="connsiteX56" fmla="*/ 5981290 w 6242459"/>
            <a:gd name="connsiteY56" fmla="*/ 3546663 h 4391623"/>
            <a:gd name="connsiteX57" fmla="*/ 5940322 w 6242459"/>
            <a:gd name="connsiteY57" fmla="*/ 3474970 h 4391623"/>
            <a:gd name="connsiteX58" fmla="*/ 5858387 w 6242459"/>
            <a:gd name="connsiteY58" fmla="*/ 3300857 h 4391623"/>
            <a:gd name="connsiteX59" fmla="*/ 5387258 w 6242459"/>
            <a:gd name="connsiteY59" fmla="*/ 2420051 h 4391623"/>
            <a:gd name="connsiteX60" fmla="*/ 5100484 w 6242459"/>
            <a:gd name="connsiteY60" fmla="*/ 2020615 h 4391623"/>
            <a:gd name="connsiteX61" fmla="*/ 4485967 w 6242459"/>
            <a:gd name="connsiteY61" fmla="*/ 1416341 h 4391623"/>
            <a:gd name="connsiteX62" fmla="*/ 4045564 w 6242459"/>
            <a:gd name="connsiteY62" fmla="*/ 1037389 h 4391623"/>
            <a:gd name="connsiteX63" fmla="*/ 3308145 w 6242459"/>
            <a:gd name="connsiteY63" fmla="*/ 474083 h 4391623"/>
            <a:gd name="connsiteX64" fmla="*/ 2017661 w 6242459"/>
            <a:gd name="connsiteY64" fmla="*/ 23438 h 4391623"/>
            <a:gd name="connsiteX65" fmla="*/ 1792338 w 6242459"/>
            <a:gd name="connsiteY65" fmla="*/ 2954 h 4391623"/>
            <a:gd name="connsiteX66" fmla="*/ 1218790 w 6242459"/>
            <a:gd name="connsiteY66" fmla="*/ 23438 h 4391623"/>
            <a:gd name="connsiteX67" fmla="*/ 583790 w 6242459"/>
            <a:gd name="connsiteY6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44838 w 6242459"/>
            <a:gd name="connsiteY18" fmla="*/ 2758034 h 4391623"/>
            <a:gd name="connsiteX19" fmla="*/ 2785806 w 6242459"/>
            <a:gd name="connsiteY19" fmla="*/ 2799002 h 4391623"/>
            <a:gd name="connsiteX20" fmla="*/ 2806290 w 6242459"/>
            <a:gd name="connsiteY20" fmla="*/ 2839970 h 4391623"/>
            <a:gd name="connsiteX21" fmla="*/ 2877984 w 6242459"/>
            <a:gd name="connsiteY21" fmla="*/ 2942389 h 4391623"/>
            <a:gd name="connsiteX22" fmla="*/ 2939435 w 6242459"/>
            <a:gd name="connsiteY22" fmla="*/ 3034567 h 4391623"/>
            <a:gd name="connsiteX23" fmla="*/ 3031613 w 6242459"/>
            <a:gd name="connsiteY23" fmla="*/ 3116502 h 4391623"/>
            <a:gd name="connsiteX24" fmla="*/ 3103306 w 6242459"/>
            <a:gd name="connsiteY24" fmla="*/ 3177954 h 4391623"/>
            <a:gd name="connsiteX25" fmla="*/ 3134032 w 6242459"/>
            <a:gd name="connsiteY25" fmla="*/ 3198438 h 4391623"/>
            <a:gd name="connsiteX26" fmla="*/ 3175000 w 6242459"/>
            <a:gd name="connsiteY26" fmla="*/ 3239405 h 4391623"/>
            <a:gd name="connsiteX27" fmla="*/ 3277419 w 6242459"/>
            <a:gd name="connsiteY27" fmla="*/ 3321341 h 4391623"/>
            <a:gd name="connsiteX28" fmla="*/ 3359354 w 6242459"/>
            <a:gd name="connsiteY28" fmla="*/ 3382792 h 4391623"/>
            <a:gd name="connsiteX29" fmla="*/ 3492500 w 6242459"/>
            <a:gd name="connsiteY29" fmla="*/ 3515938 h 4391623"/>
            <a:gd name="connsiteX30" fmla="*/ 3564193 w 6242459"/>
            <a:gd name="connsiteY30" fmla="*/ 3536422 h 4391623"/>
            <a:gd name="connsiteX31" fmla="*/ 3810000 w 6242459"/>
            <a:gd name="connsiteY31" fmla="*/ 3679809 h 4391623"/>
            <a:gd name="connsiteX32" fmla="*/ 3912419 w 6242459"/>
            <a:gd name="connsiteY32" fmla="*/ 3731018 h 4391623"/>
            <a:gd name="connsiteX33" fmla="*/ 3994354 w 6242459"/>
            <a:gd name="connsiteY33" fmla="*/ 3782228 h 4391623"/>
            <a:gd name="connsiteX34" fmla="*/ 4076290 w 6242459"/>
            <a:gd name="connsiteY34" fmla="*/ 3812954 h 4391623"/>
            <a:gd name="connsiteX35" fmla="*/ 4137742 w 6242459"/>
            <a:gd name="connsiteY35" fmla="*/ 3843680 h 4391623"/>
            <a:gd name="connsiteX36" fmla="*/ 4209435 w 6242459"/>
            <a:gd name="connsiteY36" fmla="*/ 3874405 h 4391623"/>
            <a:gd name="connsiteX37" fmla="*/ 4311854 w 6242459"/>
            <a:gd name="connsiteY37" fmla="*/ 3925615 h 4391623"/>
            <a:gd name="connsiteX38" fmla="*/ 4373306 w 6242459"/>
            <a:gd name="connsiteY38" fmla="*/ 3946099 h 4391623"/>
            <a:gd name="connsiteX39" fmla="*/ 4445000 w 6242459"/>
            <a:gd name="connsiteY39" fmla="*/ 3976825 h 4391623"/>
            <a:gd name="connsiteX40" fmla="*/ 4506451 w 6242459"/>
            <a:gd name="connsiteY40" fmla="*/ 3997309 h 4391623"/>
            <a:gd name="connsiteX41" fmla="*/ 4629354 w 6242459"/>
            <a:gd name="connsiteY41" fmla="*/ 4069002 h 4391623"/>
            <a:gd name="connsiteX42" fmla="*/ 4731774 w 6242459"/>
            <a:gd name="connsiteY42" fmla="*/ 4140696 h 4391623"/>
            <a:gd name="connsiteX43" fmla="*/ 4772742 w 6242459"/>
            <a:gd name="connsiteY43" fmla="*/ 4150938 h 4391623"/>
            <a:gd name="connsiteX44" fmla="*/ 4905887 w 6242459"/>
            <a:gd name="connsiteY44" fmla="*/ 4191905 h 4391623"/>
            <a:gd name="connsiteX45" fmla="*/ 4967338 w 6242459"/>
            <a:gd name="connsiteY45" fmla="*/ 4212389 h 4391623"/>
            <a:gd name="connsiteX46" fmla="*/ 5028790 w 6242459"/>
            <a:gd name="connsiteY46" fmla="*/ 4222631 h 4391623"/>
            <a:gd name="connsiteX47" fmla="*/ 5069758 w 6242459"/>
            <a:gd name="connsiteY47" fmla="*/ 4243115 h 4391623"/>
            <a:gd name="connsiteX48" fmla="*/ 5141451 w 6242459"/>
            <a:gd name="connsiteY48" fmla="*/ 4253357 h 4391623"/>
            <a:gd name="connsiteX49" fmla="*/ 5336048 w 6242459"/>
            <a:gd name="connsiteY49" fmla="*/ 4304567 h 4391623"/>
            <a:gd name="connsiteX50" fmla="*/ 5417984 w 6242459"/>
            <a:gd name="connsiteY50" fmla="*/ 4335292 h 4391623"/>
            <a:gd name="connsiteX51" fmla="*/ 5530645 w 6242459"/>
            <a:gd name="connsiteY51" fmla="*/ 4366018 h 4391623"/>
            <a:gd name="connsiteX52" fmla="*/ 6145161 w 6242459"/>
            <a:gd name="connsiteY52" fmla="*/ 4345534 h 4391623"/>
            <a:gd name="connsiteX53" fmla="*/ 6165645 w 6242459"/>
            <a:gd name="connsiteY53" fmla="*/ 3894889 h 4391623"/>
            <a:gd name="connsiteX54" fmla="*/ 6022258 w 6242459"/>
            <a:gd name="connsiteY54" fmla="*/ 3628599 h 4391623"/>
            <a:gd name="connsiteX55" fmla="*/ 5981290 w 6242459"/>
            <a:gd name="connsiteY55" fmla="*/ 3546663 h 4391623"/>
            <a:gd name="connsiteX56" fmla="*/ 5940322 w 6242459"/>
            <a:gd name="connsiteY56" fmla="*/ 3474970 h 4391623"/>
            <a:gd name="connsiteX57" fmla="*/ 5858387 w 6242459"/>
            <a:gd name="connsiteY57" fmla="*/ 3300857 h 4391623"/>
            <a:gd name="connsiteX58" fmla="*/ 5387258 w 6242459"/>
            <a:gd name="connsiteY58" fmla="*/ 2420051 h 4391623"/>
            <a:gd name="connsiteX59" fmla="*/ 5100484 w 6242459"/>
            <a:gd name="connsiteY59" fmla="*/ 2020615 h 4391623"/>
            <a:gd name="connsiteX60" fmla="*/ 4485967 w 6242459"/>
            <a:gd name="connsiteY60" fmla="*/ 1416341 h 4391623"/>
            <a:gd name="connsiteX61" fmla="*/ 4045564 w 6242459"/>
            <a:gd name="connsiteY61" fmla="*/ 1037389 h 4391623"/>
            <a:gd name="connsiteX62" fmla="*/ 3308145 w 6242459"/>
            <a:gd name="connsiteY62" fmla="*/ 474083 h 4391623"/>
            <a:gd name="connsiteX63" fmla="*/ 2017661 w 6242459"/>
            <a:gd name="connsiteY63" fmla="*/ 23438 h 4391623"/>
            <a:gd name="connsiteX64" fmla="*/ 1792338 w 6242459"/>
            <a:gd name="connsiteY64" fmla="*/ 2954 h 4391623"/>
            <a:gd name="connsiteX65" fmla="*/ 1218790 w 6242459"/>
            <a:gd name="connsiteY65" fmla="*/ 23438 h 4391623"/>
            <a:gd name="connsiteX66" fmla="*/ 583790 w 6242459"/>
            <a:gd name="connsiteY6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06290 w 6242459"/>
            <a:gd name="connsiteY19" fmla="*/ 2839970 h 4391623"/>
            <a:gd name="connsiteX20" fmla="*/ 2877984 w 6242459"/>
            <a:gd name="connsiteY20" fmla="*/ 2942389 h 4391623"/>
            <a:gd name="connsiteX21" fmla="*/ 2939435 w 6242459"/>
            <a:gd name="connsiteY21" fmla="*/ 3034567 h 4391623"/>
            <a:gd name="connsiteX22" fmla="*/ 3031613 w 6242459"/>
            <a:gd name="connsiteY22" fmla="*/ 3116502 h 4391623"/>
            <a:gd name="connsiteX23" fmla="*/ 3103306 w 6242459"/>
            <a:gd name="connsiteY23" fmla="*/ 3177954 h 4391623"/>
            <a:gd name="connsiteX24" fmla="*/ 3134032 w 6242459"/>
            <a:gd name="connsiteY24" fmla="*/ 3198438 h 4391623"/>
            <a:gd name="connsiteX25" fmla="*/ 3175000 w 6242459"/>
            <a:gd name="connsiteY25" fmla="*/ 3239405 h 4391623"/>
            <a:gd name="connsiteX26" fmla="*/ 3277419 w 6242459"/>
            <a:gd name="connsiteY26" fmla="*/ 3321341 h 4391623"/>
            <a:gd name="connsiteX27" fmla="*/ 3359354 w 6242459"/>
            <a:gd name="connsiteY27" fmla="*/ 3382792 h 4391623"/>
            <a:gd name="connsiteX28" fmla="*/ 3492500 w 6242459"/>
            <a:gd name="connsiteY28" fmla="*/ 3515938 h 4391623"/>
            <a:gd name="connsiteX29" fmla="*/ 3564193 w 6242459"/>
            <a:gd name="connsiteY29" fmla="*/ 3536422 h 4391623"/>
            <a:gd name="connsiteX30" fmla="*/ 3810000 w 6242459"/>
            <a:gd name="connsiteY30" fmla="*/ 3679809 h 4391623"/>
            <a:gd name="connsiteX31" fmla="*/ 3912419 w 6242459"/>
            <a:gd name="connsiteY31" fmla="*/ 3731018 h 4391623"/>
            <a:gd name="connsiteX32" fmla="*/ 3994354 w 6242459"/>
            <a:gd name="connsiteY32" fmla="*/ 3782228 h 4391623"/>
            <a:gd name="connsiteX33" fmla="*/ 4076290 w 6242459"/>
            <a:gd name="connsiteY33" fmla="*/ 3812954 h 4391623"/>
            <a:gd name="connsiteX34" fmla="*/ 4137742 w 6242459"/>
            <a:gd name="connsiteY34" fmla="*/ 3843680 h 4391623"/>
            <a:gd name="connsiteX35" fmla="*/ 4209435 w 6242459"/>
            <a:gd name="connsiteY35" fmla="*/ 3874405 h 4391623"/>
            <a:gd name="connsiteX36" fmla="*/ 4311854 w 6242459"/>
            <a:gd name="connsiteY36" fmla="*/ 3925615 h 4391623"/>
            <a:gd name="connsiteX37" fmla="*/ 4373306 w 6242459"/>
            <a:gd name="connsiteY37" fmla="*/ 3946099 h 4391623"/>
            <a:gd name="connsiteX38" fmla="*/ 4445000 w 6242459"/>
            <a:gd name="connsiteY38" fmla="*/ 3976825 h 4391623"/>
            <a:gd name="connsiteX39" fmla="*/ 4506451 w 6242459"/>
            <a:gd name="connsiteY39" fmla="*/ 3997309 h 4391623"/>
            <a:gd name="connsiteX40" fmla="*/ 4629354 w 6242459"/>
            <a:gd name="connsiteY40" fmla="*/ 4069002 h 4391623"/>
            <a:gd name="connsiteX41" fmla="*/ 4731774 w 6242459"/>
            <a:gd name="connsiteY41" fmla="*/ 4140696 h 4391623"/>
            <a:gd name="connsiteX42" fmla="*/ 4772742 w 6242459"/>
            <a:gd name="connsiteY42" fmla="*/ 4150938 h 4391623"/>
            <a:gd name="connsiteX43" fmla="*/ 4905887 w 6242459"/>
            <a:gd name="connsiteY43" fmla="*/ 4191905 h 4391623"/>
            <a:gd name="connsiteX44" fmla="*/ 4967338 w 6242459"/>
            <a:gd name="connsiteY44" fmla="*/ 4212389 h 4391623"/>
            <a:gd name="connsiteX45" fmla="*/ 5028790 w 6242459"/>
            <a:gd name="connsiteY45" fmla="*/ 4222631 h 4391623"/>
            <a:gd name="connsiteX46" fmla="*/ 5069758 w 6242459"/>
            <a:gd name="connsiteY46" fmla="*/ 4243115 h 4391623"/>
            <a:gd name="connsiteX47" fmla="*/ 5141451 w 6242459"/>
            <a:gd name="connsiteY47" fmla="*/ 4253357 h 4391623"/>
            <a:gd name="connsiteX48" fmla="*/ 5336048 w 6242459"/>
            <a:gd name="connsiteY48" fmla="*/ 4304567 h 4391623"/>
            <a:gd name="connsiteX49" fmla="*/ 5417984 w 6242459"/>
            <a:gd name="connsiteY49" fmla="*/ 4335292 h 4391623"/>
            <a:gd name="connsiteX50" fmla="*/ 5530645 w 6242459"/>
            <a:gd name="connsiteY50" fmla="*/ 4366018 h 4391623"/>
            <a:gd name="connsiteX51" fmla="*/ 6145161 w 6242459"/>
            <a:gd name="connsiteY51" fmla="*/ 4345534 h 4391623"/>
            <a:gd name="connsiteX52" fmla="*/ 6165645 w 6242459"/>
            <a:gd name="connsiteY52" fmla="*/ 3894889 h 4391623"/>
            <a:gd name="connsiteX53" fmla="*/ 6022258 w 6242459"/>
            <a:gd name="connsiteY53" fmla="*/ 3628599 h 4391623"/>
            <a:gd name="connsiteX54" fmla="*/ 5981290 w 6242459"/>
            <a:gd name="connsiteY54" fmla="*/ 3546663 h 4391623"/>
            <a:gd name="connsiteX55" fmla="*/ 5940322 w 6242459"/>
            <a:gd name="connsiteY55" fmla="*/ 3474970 h 4391623"/>
            <a:gd name="connsiteX56" fmla="*/ 5858387 w 6242459"/>
            <a:gd name="connsiteY56" fmla="*/ 3300857 h 4391623"/>
            <a:gd name="connsiteX57" fmla="*/ 5387258 w 6242459"/>
            <a:gd name="connsiteY57" fmla="*/ 2420051 h 4391623"/>
            <a:gd name="connsiteX58" fmla="*/ 5100484 w 6242459"/>
            <a:gd name="connsiteY58" fmla="*/ 2020615 h 4391623"/>
            <a:gd name="connsiteX59" fmla="*/ 4485967 w 6242459"/>
            <a:gd name="connsiteY59" fmla="*/ 1416341 h 4391623"/>
            <a:gd name="connsiteX60" fmla="*/ 4045564 w 6242459"/>
            <a:gd name="connsiteY60" fmla="*/ 1037389 h 4391623"/>
            <a:gd name="connsiteX61" fmla="*/ 3308145 w 6242459"/>
            <a:gd name="connsiteY61" fmla="*/ 474083 h 4391623"/>
            <a:gd name="connsiteX62" fmla="*/ 2017661 w 6242459"/>
            <a:gd name="connsiteY62" fmla="*/ 23438 h 4391623"/>
            <a:gd name="connsiteX63" fmla="*/ 1792338 w 6242459"/>
            <a:gd name="connsiteY63" fmla="*/ 2954 h 4391623"/>
            <a:gd name="connsiteX64" fmla="*/ 1218790 w 6242459"/>
            <a:gd name="connsiteY64" fmla="*/ 23438 h 4391623"/>
            <a:gd name="connsiteX65" fmla="*/ 583790 w 6242459"/>
            <a:gd name="connsiteY6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77984 w 6242459"/>
            <a:gd name="connsiteY19" fmla="*/ 2942389 h 4391623"/>
            <a:gd name="connsiteX20" fmla="*/ 2939435 w 6242459"/>
            <a:gd name="connsiteY20" fmla="*/ 3034567 h 4391623"/>
            <a:gd name="connsiteX21" fmla="*/ 3031613 w 6242459"/>
            <a:gd name="connsiteY21" fmla="*/ 3116502 h 4391623"/>
            <a:gd name="connsiteX22" fmla="*/ 3103306 w 6242459"/>
            <a:gd name="connsiteY22" fmla="*/ 3177954 h 4391623"/>
            <a:gd name="connsiteX23" fmla="*/ 3134032 w 6242459"/>
            <a:gd name="connsiteY23" fmla="*/ 3198438 h 4391623"/>
            <a:gd name="connsiteX24" fmla="*/ 3175000 w 6242459"/>
            <a:gd name="connsiteY24" fmla="*/ 3239405 h 4391623"/>
            <a:gd name="connsiteX25" fmla="*/ 3277419 w 6242459"/>
            <a:gd name="connsiteY25" fmla="*/ 3321341 h 4391623"/>
            <a:gd name="connsiteX26" fmla="*/ 3359354 w 6242459"/>
            <a:gd name="connsiteY26" fmla="*/ 3382792 h 4391623"/>
            <a:gd name="connsiteX27" fmla="*/ 3492500 w 6242459"/>
            <a:gd name="connsiteY27" fmla="*/ 3515938 h 4391623"/>
            <a:gd name="connsiteX28" fmla="*/ 3564193 w 6242459"/>
            <a:gd name="connsiteY28" fmla="*/ 3536422 h 4391623"/>
            <a:gd name="connsiteX29" fmla="*/ 3810000 w 6242459"/>
            <a:gd name="connsiteY29" fmla="*/ 3679809 h 4391623"/>
            <a:gd name="connsiteX30" fmla="*/ 3912419 w 6242459"/>
            <a:gd name="connsiteY30" fmla="*/ 3731018 h 4391623"/>
            <a:gd name="connsiteX31" fmla="*/ 3994354 w 6242459"/>
            <a:gd name="connsiteY31" fmla="*/ 3782228 h 4391623"/>
            <a:gd name="connsiteX32" fmla="*/ 4076290 w 6242459"/>
            <a:gd name="connsiteY32" fmla="*/ 3812954 h 4391623"/>
            <a:gd name="connsiteX33" fmla="*/ 4137742 w 6242459"/>
            <a:gd name="connsiteY33" fmla="*/ 3843680 h 4391623"/>
            <a:gd name="connsiteX34" fmla="*/ 4209435 w 6242459"/>
            <a:gd name="connsiteY34" fmla="*/ 3874405 h 4391623"/>
            <a:gd name="connsiteX35" fmla="*/ 4311854 w 6242459"/>
            <a:gd name="connsiteY35" fmla="*/ 3925615 h 4391623"/>
            <a:gd name="connsiteX36" fmla="*/ 4373306 w 6242459"/>
            <a:gd name="connsiteY36" fmla="*/ 3946099 h 4391623"/>
            <a:gd name="connsiteX37" fmla="*/ 4445000 w 6242459"/>
            <a:gd name="connsiteY37" fmla="*/ 3976825 h 4391623"/>
            <a:gd name="connsiteX38" fmla="*/ 4506451 w 6242459"/>
            <a:gd name="connsiteY38" fmla="*/ 3997309 h 4391623"/>
            <a:gd name="connsiteX39" fmla="*/ 4629354 w 6242459"/>
            <a:gd name="connsiteY39" fmla="*/ 4069002 h 4391623"/>
            <a:gd name="connsiteX40" fmla="*/ 4731774 w 6242459"/>
            <a:gd name="connsiteY40" fmla="*/ 4140696 h 4391623"/>
            <a:gd name="connsiteX41" fmla="*/ 4772742 w 6242459"/>
            <a:gd name="connsiteY41" fmla="*/ 4150938 h 4391623"/>
            <a:gd name="connsiteX42" fmla="*/ 4905887 w 6242459"/>
            <a:gd name="connsiteY42" fmla="*/ 4191905 h 4391623"/>
            <a:gd name="connsiteX43" fmla="*/ 4967338 w 6242459"/>
            <a:gd name="connsiteY43" fmla="*/ 4212389 h 4391623"/>
            <a:gd name="connsiteX44" fmla="*/ 5028790 w 6242459"/>
            <a:gd name="connsiteY44" fmla="*/ 4222631 h 4391623"/>
            <a:gd name="connsiteX45" fmla="*/ 5069758 w 6242459"/>
            <a:gd name="connsiteY45" fmla="*/ 4243115 h 4391623"/>
            <a:gd name="connsiteX46" fmla="*/ 5141451 w 6242459"/>
            <a:gd name="connsiteY46" fmla="*/ 4253357 h 4391623"/>
            <a:gd name="connsiteX47" fmla="*/ 5336048 w 6242459"/>
            <a:gd name="connsiteY47" fmla="*/ 4304567 h 4391623"/>
            <a:gd name="connsiteX48" fmla="*/ 5417984 w 6242459"/>
            <a:gd name="connsiteY48" fmla="*/ 4335292 h 4391623"/>
            <a:gd name="connsiteX49" fmla="*/ 5530645 w 6242459"/>
            <a:gd name="connsiteY49" fmla="*/ 4366018 h 4391623"/>
            <a:gd name="connsiteX50" fmla="*/ 6145161 w 6242459"/>
            <a:gd name="connsiteY50" fmla="*/ 4345534 h 4391623"/>
            <a:gd name="connsiteX51" fmla="*/ 6165645 w 6242459"/>
            <a:gd name="connsiteY51" fmla="*/ 3894889 h 4391623"/>
            <a:gd name="connsiteX52" fmla="*/ 6022258 w 6242459"/>
            <a:gd name="connsiteY52" fmla="*/ 3628599 h 4391623"/>
            <a:gd name="connsiteX53" fmla="*/ 5981290 w 6242459"/>
            <a:gd name="connsiteY53" fmla="*/ 3546663 h 4391623"/>
            <a:gd name="connsiteX54" fmla="*/ 5940322 w 6242459"/>
            <a:gd name="connsiteY54" fmla="*/ 3474970 h 4391623"/>
            <a:gd name="connsiteX55" fmla="*/ 5858387 w 6242459"/>
            <a:gd name="connsiteY55" fmla="*/ 3300857 h 4391623"/>
            <a:gd name="connsiteX56" fmla="*/ 5387258 w 6242459"/>
            <a:gd name="connsiteY56" fmla="*/ 2420051 h 4391623"/>
            <a:gd name="connsiteX57" fmla="*/ 5100484 w 6242459"/>
            <a:gd name="connsiteY57" fmla="*/ 2020615 h 4391623"/>
            <a:gd name="connsiteX58" fmla="*/ 4485967 w 6242459"/>
            <a:gd name="connsiteY58" fmla="*/ 1416341 h 4391623"/>
            <a:gd name="connsiteX59" fmla="*/ 4045564 w 6242459"/>
            <a:gd name="connsiteY59" fmla="*/ 1037389 h 4391623"/>
            <a:gd name="connsiteX60" fmla="*/ 3308145 w 6242459"/>
            <a:gd name="connsiteY60" fmla="*/ 474083 h 4391623"/>
            <a:gd name="connsiteX61" fmla="*/ 2017661 w 6242459"/>
            <a:gd name="connsiteY61" fmla="*/ 23438 h 4391623"/>
            <a:gd name="connsiteX62" fmla="*/ 1792338 w 6242459"/>
            <a:gd name="connsiteY62" fmla="*/ 2954 h 4391623"/>
            <a:gd name="connsiteX63" fmla="*/ 1218790 w 6242459"/>
            <a:gd name="connsiteY63" fmla="*/ 23438 h 4391623"/>
            <a:gd name="connsiteX64" fmla="*/ 583790 w 6242459"/>
            <a:gd name="connsiteY6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031613 w 6242459"/>
            <a:gd name="connsiteY20" fmla="*/ 3116502 h 4391623"/>
            <a:gd name="connsiteX21" fmla="*/ 3103306 w 6242459"/>
            <a:gd name="connsiteY21" fmla="*/ 3177954 h 4391623"/>
            <a:gd name="connsiteX22" fmla="*/ 3134032 w 6242459"/>
            <a:gd name="connsiteY22" fmla="*/ 3198438 h 4391623"/>
            <a:gd name="connsiteX23" fmla="*/ 3175000 w 6242459"/>
            <a:gd name="connsiteY23" fmla="*/ 3239405 h 4391623"/>
            <a:gd name="connsiteX24" fmla="*/ 3277419 w 6242459"/>
            <a:gd name="connsiteY24" fmla="*/ 3321341 h 4391623"/>
            <a:gd name="connsiteX25" fmla="*/ 3359354 w 6242459"/>
            <a:gd name="connsiteY25" fmla="*/ 3382792 h 4391623"/>
            <a:gd name="connsiteX26" fmla="*/ 3492500 w 6242459"/>
            <a:gd name="connsiteY26" fmla="*/ 3515938 h 4391623"/>
            <a:gd name="connsiteX27" fmla="*/ 3564193 w 6242459"/>
            <a:gd name="connsiteY27" fmla="*/ 3536422 h 4391623"/>
            <a:gd name="connsiteX28" fmla="*/ 3810000 w 6242459"/>
            <a:gd name="connsiteY28" fmla="*/ 3679809 h 4391623"/>
            <a:gd name="connsiteX29" fmla="*/ 3912419 w 6242459"/>
            <a:gd name="connsiteY29" fmla="*/ 3731018 h 4391623"/>
            <a:gd name="connsiteX30" fmla="*/ 3994354 w 6242459"/>
            <a:gd name="connsiteY30" fmla="*/ 3782228 h 4391623"/>
            <a:gd name="connsiteX31" fmla="*/ 4076290 w 6242459"/>
            <a:gd name="connsiteY31" fmla="*/ 3812954 h 4391623"/>
            <a:gd name="connsiteX32" fmla="*/ 4137742 w 6242459"/>
            <a:gd name="connsiteY32" fmla="*/ 3843680 h 4391623"/>
            <a:gd name="connsiteX33" fmla="*/ 4209435 w 6242459"/>
            <a:gd name="connsiteY33" fmla="*/ 3874405 h 4391623"/>
            <a:gd name="connsiteX34" fmla="*/ 4311854 w 6242459"/>
            <a:gd name="connsiteY34" fmla="*/ 3925615 h 4391623"/>
            <a:gd name="connsiteX35" fmla="*/ 4373306 w 6242459"/>
            <a:gd name="connsiteY35" fmla="*/ 3946099 h 4391623"/>
            <a:gd name="connsiteX36" fmla="*/ 4445000 w 6242459"/>
            <a:gd name="connsiteY36" fmla="*/ 3976825 h 4391623"/>
            <a:gd name="connsiteX37" fmla="*/ 4506451 w 6242459"/>
            <a:gd name="connsiteY37" fmla="*/ 3997309 h 4391623"/>
            <a:gd name="connsiteX38" fmla="*/ 4629354 w 6242459"/>
            <a:gd name="connsiteY38" fmla="*/ 4069002 h 4391623"/>
            <a:gd name="connsiteX39" fmla="*/ 4731774 w 6242459"/>
            <a:gd name="connsiteY39" fmla="*/ 4140696 h 4391623"/>
            <a:gd name="connsiteX40" fmla="*/ 4772742 w 6242459"/>
            <a:gd name="connsiteY40" fmla="*/ 4150938 h 4391623"/>
            <a:gd name="connsiteX41" fmla="*/ 4905887 w 6242459"/>
            <a:gd name="connsiteY41" fmla="*/ 4191905 h 4391623"/>
            <a:gd name="connsiteX42" fmla="*/ 4967338 w 6242459"/>
            <a:gd name="connsiteY42" fmla="*/ 4212389 h 4391623"/>
            <a:gd name="connsiteX43" fmla="*/ 5028790 w 6242459"/>
            <a:gd name="connsiteY43" fmla="*/ 4222631 h 4391623"/>
            <a:gd name="connsiteX44" fmla="*/ 5069758 w 6242459"/>
            <a:gd name="connsiteY44" fmla="*/ 4243115 h 4391623"/>
            <a:gd name="connsiteX45" fmla="*/ 5141451 w 6242459"/>
            <a:gd name="connsiteY45" fmla="*/ 4253357 h 4391623"/>
            <a:gd name="connsiteX46" fmla="*/ 5336048 w 6242459"/>
            <a:gd name="connsiteY46" fmla="*/ 4304567 h 4391623"/>
            <a:gd name="connsiteX47" fmla="*/ 5417984 w 6242459"/>
            <a:gd name="connsiteY47" fmla="*/ 4335292 h 4391623"/>
            <a:gd name="connsiteX48" fmla="*/ 5530645 w 6242459"/>
            <a:gd name="connsiteY48" fmla="*/ 4366018 h 4391623"/>
            <a:gd name="connsiteX49" fmla="*/ 6145161 w 6242459"/>
            <a:gd name="connsiteY49" fmla="*/ 4345534 h 4391623"/>
            <a:gd name="connsiteX50" fmla="*/ 6165645 w 6242459"/>
            <a:gd name="connsiteY50" fmla="*/ 3894889 h 4391623"/>
            <a:gd name="connsiteX51" fmla="*/ 6022258 w 6242459"/>
            <a:gd name="connsiteY51" fmla="*/ 3628599 h 4391623"/>
            <a:gd name="connsiteX52" fmla="*/ 5981290 w 6242459"/>
            <a:gd name="connsiteY52" fmla="*/ 3546663 h 4391623"/>
            <a:gd name="connsiteX53" fmla="*/ 5940322 w 6242459"/>
            <a:gd name="connsiteY53" fmla="*/ 3474970 h 4391623"/>
            <a:gd name="connsiteX54" fmla="*/ 5858387 w 6242459"/>
            <a:gd name="connsiteY54" fmla="*/ 3300857 h 4391623"/>
            <a:gd name="connsiteX55" fmla="*/ 5387258 w 6242459"/>
            <a:gd name="connsiteY55" fmla="*/ 2420051 h 4391623"/>
            <a:gd name="connsiteX56" fmla="*/ 5100484 w 6242459"/>
            <a:gd name="connsiteY56" fmla="*/ 2020615 h 4391623"/>
            <a:gd name="connsiteX57" fmla="*/ 4485967 w 6242459"/>
            <a:gd name="connsiteY57" fmla="*/ 1416341 h 4391623"/>
            <a:gd name="connsiteX58" fmla="*/ 4045564 w 6242459"/>
            <a:gd name="connsiteY58" fmla="*/ 1037389 h 4391623"/>
            <a:gd name="connsiteX59" fmla="*/ 3308145 w 6242459"/>
            <a:gd name="connsiteY59" fmla="*/ 474083 h 4391623"/>
            <a:gd name="connsiteX60" fmla="*/ 2017661 w 6242459"/>
            <a:gd name="connsiteY60" fmla="*/ 23438 h 4391623"/>
            <a:gd name="connsiteX61" fmla="*/ 1792338 w 6242459"/>
            <a:gd name="connsiteY61" fmla="*/ 2954 h 4391623"/>
            <a:gd name="connsiteX62" fmla="*/ 1218790 w 6242459"/>
            <a:gd name="connsiteY62" fmla="*/ 23438 h 4391623"/>
            <a:gd name="connsiteX63" fmla="*/ 583790 w 6242459"/>
            <a:gd name="connsiteY6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175000 w 6242459"/>
            <a:gd name="connsiteY22" fmla="*/ 3239405 h 4391623"/>
            <a:gd name="connsiteX23" fmla="*/ 3277419 w 6242459"/>
            <a:gd name="connsiteY23" fmla="*/ 3321341 h 4391623"/>
            <a:gd name="connsiteX24" fmla="*/ 3359354 w 6242459"/>
            <a:gd name="connsiteY24" fmla="*/ 3382792 h 4391623"/>
            <a:gd name="connsiteX25" fmla="*/ 3492500 w 6242459"/>
            <a:gd name="connsiteY25" fmla="*/ 3515938 h 4391623"/>
            <a:gd name="connsiteX26" fmla="*/ 3564193 w 6242459"/>
            <a:gd name="connsiteY26" fmla="*/ 3536422 h 4391623"/>
            <a:gd name="connsiteX27" fmla="*/ 3810000 w 6242459"/>
            <a:gd name="connsiteY27" fmla="*/ 3679809 h 4391623"/>
            <a:gd name="connsiteX28" fmla="*/ 3912419 w 6242459"/>
            <a:gd name="connsiteY28" fmla="*/ 3731018 h 4391623"/>
            <a:gd name="connsiteX29" fmla="*/ 3994354 w 6242459"/>
            <a:gd name="connsiteY29" fmla="*/ 3782228 h 4391623"/>
            <a:gd name="connsiteX30" fmla="*/ 4076290 w 6242459"/>
            <a:gd name="connsiteY30" fmla="*/ 3812954 h 4391623"/>
            <a:gd name="connsiteX31" fmla="*/ 4137742 w 6242459"/>
            <a:gd name="connsiteY31" fmla="*/ 3843680 h 4391623"/>
            <a:gd name="connsiteX32" fmla="*/ 4209435 w 6242459"/>
            <a:gd name="connsiteY32" fmla="*/ 3874405 h 4391623"/>
            <a:gd name="connsiteX33" fmla="*/ 4311854 w 6242459"/>
            <a:gd name="connsiteY33" fmla="*/ 3925615 h 4391623"/>
            <a:gd name="connsiteX34" fmla="*/ 4373306 w 6242459"/>
            <a:gd name="connsiteY34" fmla="*/ 3946099 h 4391623"/>
            <a:gd name="connsiteX35" fmla="*/ 4445000 w 6242459"/>
            <a:gd name="connsiteY35" fmla="*/ 3976825 h 4391623"/>
            <a:gd name="connsiteX36" fmla="*/ 4506451 w 6242459"/>
            <a:gd name="connsiteY36" fmla="*/ 3997309 h 4391623"/>
            <a:gd name="connsiteX37" fmla="*/ 4629354 w 6242459"/>
            <a:gd name="connsiteY37" fmla="*/ 4069002 h 4391623"/>
            <a:gd name="connsiteX38" fmla="*/ 4731774 w 6242459"/>
            <a:gd name="connsiteY38" fmla="*/ 4140696 h 4391623"/>
            <a:gd name="connsiteX39" fmla="*/ 4772742 w 6242459"/>
            <a:gd name="connsiteY39" fmla="*/ 4150938 h 4391623"/>
            <a:gd name="connsiteX40" fmla="*/ 4905887 w 6242459"/>
            <a:gd name="connsiteY40" fmla="*/ 4191905 h 4391623"/>
            <a:gd name="connsiteX41" fmla="*/ 4967338 w 6242459"/>
            <a:gd name="connsiteY41" fmla="*/ 4212389 h 4391623"/>
            <a:gd name="connsiteX42" fmla="*/ 5028790 w 6242459"/>
            <a:gd name="connsiteY42" fmla="*/ 4222631 h 4391623"/>
            <a:gd name="connsiteX43" fmla="*/ 5069758 w 6242459"/>
            <a:gd name="connsiteY43" fmla="*/ 4243115 h 4391623"/>
            <a:gd name="connsiteX44" fmla="*/ 5141451 w 6242459"/>
            <a:gd name="connsiteY44" fmla="*/ 4253357 h 4391623"/>
            <a:gd name="connsiteX45" fmla="*/ 5336048 w 6242459"/>
            <a:gd name="connsiteY45" fmla="*/ 4304567 h 4391623"/>
            <a:gd name="connsiteX46" fmla="*/ 5417984 w 6242459"/>
            <a:gd name="connsiteY46" fmla="*/ 4335292 h 4391623"/>
            <a:gd name="connsiteX47" fmla="*/ 5530645 w 6242459"/>
            <a:gd name="connsiteY47" fmla="*/ 4366018 h 4391623"/>
            <a:gd name="connsiteX48" fmla="*/ 6145161 w 6242459"/>
            <a:gd name="connsiteY48" fmla="*/ 4345534 h 4391623"/>
            <a:gd name="connsiteX49" fmla="*/ 6165645 w 6242459"/>
            <a:gd name="connsiteY49" fmla="*/ 3894889 h 4391623"/>
            <a:gd name="connsiteX50" fmla="*/ 6022258 w 6242459"/>
            <a:gd name="connsiteY50" fmla="*/ 3628599 h 4391623"/>
            <a:gd name="connsiteX51" fmla="*/ 5981290 w 6242459"/>
            <a:gd name="connsiteY51" fmla="*/ 3546663 h 4391623"/>
            <a:gd name="connsiteX52" fmla="*/ 5940322 w 6242459"/>
            <a:gd name="connsiteY52" fmla="*/ 3474970 h 4391623"/>
            <a:gd name="connsiteX53" fmla="*/ 5858387 w 6242459"/>
            <a:gd name="connsiteY53" fmla="*/ 3300857 h 4391623"/>
            <a:gd name="connsiteX54" fmla="*/ 5387258 w 6242459"/>
            <a:gd name="connsiteY54" fmla="*/ 2420051 h 4391623"/>
            <a:gd name="connsiteX55" fmla="*/ 5100484 w 6242459"/>
            <a:gd name="connsiteY55" fmla="*/ 2020615 h 4391623"/>
            <a:gd name="connsiteX56" fmla="*/ 4485967 w 6242459"/>
            <a:gd name="connsiteY56" fmla="*/ 1416341 h 4391623"/>
            <a:gd name="connsiteX57" fmla="*/ 4045564 w 6242459"/>
            <a:gd name="connsiteY57" fmla="*/ 1037389 h 4391623"/>
            <a:gd name="connsiteX58" fmla="*/ 3308145 w 6242459"/>
            <a:gd name="connsiteY58" fmla="*/ 474083 h 4391623"/>
            <a:gd name="connsiteX59" fmla="*/ 2017661 w 6242459"/>
            <a:gd name="connsiteY59" fmla="*/ 23438 h 4391623"/>
            <a:gd name="connsiteX60" fmla="*/ 1792338 w 6242459"/>
            <a:gd name="connsiteY60" fmla="*/ 2954 h 4391623"/>
            <a:gd name="connsiteX61" fmla="*/ 1218790 w 6242459"/>
            <a:gd name="connsiteY61" fmla="*/ 23438 h 4391623"/>
            <a:gd name="connsiteX62" fmla="*/ 583790 w 6242459"/>
            <a:gd name="connsiteY6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277419 w 6242459"/>
            <a:gd name="connsiteY22" fmla="*/ 3321341 h 4391623"/>
            <a:gd name="connsiteX23" fmla="*/ 3359354 w 6242459"/>
            <a:gd name="connsiteY23" fmla="*/ 3382792 h 4391623"/>
            <a:gd name="connsiteX24" fmla="*/ 3492500 w 6242459"/>
            <a:gd name="connsiteY24" fmla="*/ 3515938 h 4391623"/>
            <a:gd name="connsiteX25" fmla="*/ 3564193 w 6242459"/>
            <a:gd name="connsiteY25" fmla="*/ 3536422 h 4391623"/>
            <a:gd name="connsiteX26" fmla="*/ 3810000 w 6242459"/>
            <a:gd name="connsiteY26" fmla="*/ 3679809 h 4391623"/>
            <a:gd name="connsiteX27" fmla="*/ 3912419 w 6242459"/>
            <a:gd name="connsiteY27" fmla="*/ 3731018 h 4391623"/>
            <a:gd name="connsiteX28" fmla="*/ 3994354 w 6242459"/>
            <a:gd name="connsiteY28" fmla="*/ 3782228 h 4391623"/>
            <a:gd name="connsiteX29" fmla="*/ 4076290 w 6242459"/>
            <a:gd name="connsiteY29" fmla="*/ 3812954 h 4391623"/>
            <a:gd name="connsiteX30" fmla="*/ 4137742 w 6242459"/>
            <a:gd name="connsiteY30" fmla="*/ 3843680 h 4391623"/>
            <a:gd name="connsiteX31" fmla="*/ 4209435 w 6242459"/>
            <a:gd name="connsiteY31" fmla="*/ 3874405 h 4391623"/>
            <a:gd name="connsiteX32" fmla="*/ 4311854 w 6242459"/>
            <a:gd name="connsiteY32" fmla="*/ 3925615 h 4391623"/>
            <a:gd name="connsiteX33" fmla="*/ 4373306 w 6242459"/>
            <a:gd name="connsiteY33" fmla="*/ 3946099 h 4391623"/>
            <a:gd name="connsiteX34" fmla="*/ 4445000 w 6242459"/>
            <a:gd name="connsiteY34" fmla="*/ 3976825 h 4391623"/>
            <a:gd name="connsiteX35" fmla="*/ 4506451 w 6242459"/>
            <a:gd name="connsiteY35" fmla="*/ 3997309 h 4391623"/>
            <a:gd name="connsiteX36" fmla="*/ 4629354 w 6242459"/>
            <a:gd name="connsiteY36" fmla="*/ 4069002 h 4391623"/>
            <a:gd name="connsiteX37" fmla="*/ 4731774 w 6242459"/>
            <a:gd name="connsiteY37" fmla="*/ 4140696 h 4391623"/>
            <a:gd name="connsiteX38" fmla="*/ 4772742 w 6242459"/>
            <a:gd name="connsiteY38" fmla="*/ 4150938 h 4391623"/>
            <a:gd name="connsiteX39" fmla="*/ 4905887 w 6242459"/>
            <a:gd name="connsiteY39" fmla="*/ 4191905 h 4391623"/>
            <a:gd name="connsiteX40" fmla="*/ 4967338 w 6242459"/>
            <a:gd name="connsiteY40" fmla="*/ 4212389 h 4391623"/>
            <a:gd name="connsiteX41" fmla="*/ 5028790 w 6242459"/>
            <a:gd name="connsiteY41" fmla="*/ 4222631 h 4391623"/>
            <a:gd name="connsiteX42" fmla="*/ 5069758 w 6242459"/>
            <a:gd name="connsiteY42" fmla="*/ 4243115 h 4391623"/>
            <a:gd name="connsiteX43" fmla="*/ 5141451 w 6242459"/>
            <a:gd name="connsiteY43" fmla="*/ 4253357 h 4391623"/>
            <a:gd name="connsiteX44" fmla="*/ 5336048 w 6242459"/>
            <a:gd name="connsiteY44" fmla="*/ 4304567 h 4391623"/>
            <a:gd name="connsiteX45" fmla="*/ 5417984 w 6242459"/>
            <a:gd name="connsiteY45" fmla="*/ 4335292 h 4391623"/>
            <a:gd name="connsiteX46" fmla="*/ 5530645 w 6242459"/>
            <a:gd name="connsiteY46" fmla="*/ 4366018 h 4391623"/>
            <a:gd name="connsiteX47" fmla="*/ 6145161 w 6242459"/>
            <a:gd name="connsiteY47" fmla="*/ 4345534 h 4391623"/>
            <a:gd name="connsiteX48" fmla="*/ 6165645 w 6242459"/>
            <a:gd name="connsiteY48" fmla="*/ 3894889 h 4391623"/>
            <a:gd name="connsiteX49" fmla="*/ 6022258 w 6242459"/>
            <a:gd name="connsiteY49" fmla="*/ 3628599 h 4391623"/>
            <a:gd name="connsiteX50" fmla="*/ 5981290 w 6242459"/>
            <a:gd name="connsiteY50" fmla="*/ 3546663 h 4391623"/>
            <a:gd name="connsiteX51" fmla="*/ 5940322 w 6242459"/>
            <a:gd name="connsiteY51" fmla="*/ 3474970 h 4391623"/>
            <a:gd name="connsiteX52" fmla="*/ 5858387 w 6242459"/>
            <a:gd name="connsiteY52" fmla="*/ 3300857 h 4391623"/>
            <a:gd name="connsiteX53" fmla="*/ 5387258 w 6242459"/>
            <a:gd name="connsiteY53" fmla="*/ 2420051 h 4391623"/>
            <a:gd name="connsiteX54" fmla="*/ 5100484 w 6242459"/>
            <a:gd name="connsiteY54" fmla="*/ 2020615 h 4391623"/>
            <a:gd name="connsiteX55" fmla="*/ 4485967 w 6242459"/>
            <a:gd name="connsiteY55" fmla="*/ 1416341 h 4391623"/>
            <a:gd name="connsiteX56" fmla="*/ 4045564 w 6242459"/>
            <a:gd name="connsiteY56" fmla="*/ 1037389 h 4391623"/>
            <a:gd name="connsiteX57" fmla="*/ 3308145 w 6242459"/>
            <a:gd name="connsiteY57" fmla="*/ 474083 h 4391623"/>
            <a:gd name="connsiteX58" fmla="*/ 2017661 w 6242459"/>
            <a:gd name="connsiteY58" fmla="*/ 23438 h 4391623"/>
            <a:gd name="connsiteX59" fmla="*/ 1792338 w 6242459"/>
            <a:gd name="connsiteY59" fmla="*/ 2954 h 4391623"/>
            <a:gd name="connsiteX60" fmla="*/ 1218790 w 6242459"/>
            <a:gd name="connsiteY60" fmla="*/ 23438 h 4391623"/>
            <a:gd name="connsiteX61" fmla="*/ 583790 w 6242459"/>
            <a:gd name="connsiteY61" fmla="*/ 23438 h 4391623"/>
            <a:gd name="connsiteX0" fmla="*/ 583790 w 6242459"/>
            <a:gd name="connsiteY0" fmla="*/ 23438 h 4391623"/>
            <a:gd name="connsiteX1" fmla="*/ 0 w 6242459"/>
            <a:gd name="connsiteY1" fmla="*/ 556018 h 4391623"/>
            <a:gd name="connsiteX2" fmla="*/ 133145 w 6242459"/>
            <a:gd name="connsiteY2" fmla="*/ 904244 h 4391623"/>
            <a:gd name="connsiteX3" fmla="*/ 286774 w 6242459"/>
            <a:gd name="connsiteY3" fmla="*/ 1068115 h 4391623"/>
            <a:gd name="connsiteX4" fmla="*/ 471129 w 6242459"/>
            <a:gd name="connsiteY4" fmla="*/ 1191018 h 4391623"/>
            <a:gd name="connsiteX5" fmla="*/ 655484 w 6242459"/>
            <a:gd name="connsiteY5" fmla="*/ 1313922 h 4391623"/>
            <a:gd name="connsiteX6" fmla="*/ 839838 w 6242459"/>
            <a:gd name="connsiteY6" fmla="*/ 1395857 h 4391623"/>
            <a:gd name="connsiteX7" fmla="*/ 1075403 w 6242459"/>
            <a:gd name="connsiteY7" fmla="*/ 1488034 h 4391623"/>
            <a:gd name="connsiteX8" fmla="*/ 1249516 w 6242459"/>
            <a:gd name="connsiteY8" fmla="*/ 1549486 h 4391623"/>
            <a:gd name="connsiteX9" fmla="*/ 1454354 w 6242459"/>
            <a:gd name="connsiteY9" fmla="*/ 1703115 h 4391623"/>
            <a:gd name="connsiteX10" fmla="*/ 1751371 w 6242459"/>
            <a:gd name="connsiteY10" fmla="*/ 1907954 h 4391623"/>
            <a:gd name="connsiteX11" fmla="*/ 2181532 w 6242459"/>
            <a:gd name="connsiteY11" fmla="*/ 2204970 h 4391623"/>
            <a:gd name="connsiteX12" fmla="*/ 2376129 w 6242459"/>
            <a:gd name="connsiteY12" fmla="*/ 2327873 h 4391623"/>
            <a:gd name="connsiteX13" fmla="*/ 2488790 w 6242459"/>
            <a:gd name="connsiteY13" fmla="*/ 2430292 h 4391623"/>
            <a:gd name="connsiteX14" fmla="*/ 2621935 w 6242459"/>
            <a:gd name="connsiteY14" fmla="*/ 2614647 h 4391623"/>
            <a:gd name="connsiteX15" fmla="*/ 2714113 w 6242459"/>
            <a:gd name="connsiteY15" fmla="*/ 2717067 h 4391623"/>
            <a:gd name="connsiteX16" fmla="*/ 2714113 w 6242459"/>
            <a:gd name="connsiteY16" fmla="*/ 2717067 h 4391623"/>
            <a:gd name="connsiteX17" fmla="*/ 2785806 w 6242459"/>
            <a:gd name="connsiteY17" fmla="*/ 2799002 h 4391623"/>
            <a:gd name="connsiteX18" fmla="*/ 2939435 w 6242459"/>
            <a:gd name="connsiteY18" fmla="*/ 3034567 h 4391623"/>
            <a:gd name="connsiteX19" fmla="*/ 3103306 w 6242459"/>
            <a:gd name="connsiteY19" fmla="*/ 3177954 h 4391623"/>
            <a:gd name="connsiteX20" fmla="*/ 3134032 w 6242459"/>
            <a:gd name="connsiteY20" fmla="*/ 3198438 h 4391623"/>
            <a:gd name="connsiteX21" fmla="*/ 3277419 w 6242459"/>
            <a:gd name="connsiteY21" fmla="*/ 3321341 h 4391623"/>
            <a:gd name="connsiteX22" fmla="*/ 3359354 w 6242459"/>
            <a:gd name="connsiteY22" fmla="*/ 3382792 h 4391623"/>
            <a:gd name="connsiteX23" fmla="*/ 3492500 w 6242459"/>
            <a:gd name="connsiteY23" fmla="*/ 3515938 h 4391623"/>
            <a:gd name="connsiteX24" fmla="*/ 3564193 w 6242459"/>
            <a:gd name="connsiteY24" fmla="*/ 3536422 h 4391623"/>
            <a:gd name="connsiteX25" fmla="*/ 3810000 w 6242459"/>
            <a:gd name="connsiteY25" fmla="*/ 3679809 h 4391623"/>
            <a:gd name="connsiteX26" fmla="*/ 3912419 w 6242459"/>
            <a:gd name="connsiteY26" fmla="*/ 3731018 h 4391623"/>
            <a:gd name="connsiteX27" fmla="*/ 3994354 w 6242459"/>
            <a:gd name="connsiteY27" fmla="*/ 3782228 h 4391623"/>
            <a:gd name="connsiteX28" fmla="*/ 4076290 w 6242459"/>
            <a:gd name="connsiteY28" fmla="*/ 3812954 h 4391623"/>
            <a:gd name="connsiteX29" fmla="*/ 4137742 w 6242459"/>
            <a:gd name="connsiteY29" fmla="*/ 3843680 h 4391623"/>
            <a:gd name="connsiteX30" fmla="*/ 4209435 w 6242459"/>
            <a:gd name="connsiteY30" fmla="*/ 3874405 h 4391623"/>
            <a:gd name="connsiteX31" fmla="*/ 4311854 w 6242459"/>
            <a:gd name="connsiteY31" fmla="*/ 3925615 h 4391623"/>
            <a:gd name="connsiteX32" fmla="*/ 4373306 w 6242459"/>
            <a:gd name="connsiteY32" fmla="*/ 3946099 h 4391623"/>
            <a:gd name="connsiteX33" fmla="*/ 4445000 w 6242459"/>
            <a:gd name="connsiteY33" fmla="*/ 3976825 h 4391623"/>
            <a:gd name="connsiteX34" fmla="*/ 4506451 w 6242459"/>
            <a:gd name="connsiteY34" fmla="*/ 3997309 h 4391623"/>
            <a:gd name="connsiteX35" fmla="*/ 4629354 w 6242459"/>
            <a:gd name="connsiteY35" fmla="*/ 4069002 h 4391623"/>
            <a:gd name="connsiteX36" fmla="*/ 4731774 w 6242459"/>
            <a:gd name="connsiteY36" fmla="*/ 4140696 h 4391623"/>
            <a:gd name="connsiteX37" fmla="*/ 4772742 w 6242459"/>
            <a:gd name="connsiteY37" fmla="*/ 4150938 h 4391623"/>
            <a:gd name="connsiteX38" fmla="*/ 4905887 w 6242459"/>
            <a:gd name="connsiteY38" fmla="*/ 4191905 h 4391623"/>
            <a:gd name="connsiteX39" fmla="*/ 4967338 w 6242459"/>
            <a:gd name="connsiteY39" fmla="*/ 4212389 h 4391623"/>
            <a:gd name="connsiteX40" fmla="*/ 5028790 w 6242459"/>
            <a:gd name="connsiteY40" fmla="*/ 4222631 h 4391623"/>
            <a:gd name="connsiteX41" fmla="*/ 5069758 w 6242459"/>
            <a:gd name="connsiteY41" fmla="*/ 4243115 h 4391623"/>
            <a:gd name="connsiteX42" fmla="*/ 5141451 w 6242459"/>
            <a:gd name="connsiteY42" fmla="*/ 4253357 h 4391623"/>
            <a:gd name="connsiteX43" fmla="*/ 5336048 w 6242459"/>
            <a:gd name="connsiteY43" fmla="*/ 4304567 h 4391623"/>
            <a:gd name="connsiteX44" fmla="*/ 5417984 w 6242459"/>
            <a:gd name="connsiteY44" fmla="*/ 4335292 h 4391623"/>
            <a:gd name="connsiteX45" fmla="*/ 5530645 w 6242459"/>
            <a:gd name="connsiteY45" fmla="*/ 4366018 h 4391623"/>
            <a:gd name="connsiteX46" fmla="*/ 6145161 w 6242459"/>
            <a:gd name="connsiteY46" fmla="*/ 4345534 h 4391623"/>
            <a:gd name="connsiteX47" fmla="*/ 6165645 w 6242459"/>
            <a:gd name="connsiteY47" fmla="*/ 3894889 h 4391623"/>
            <a:gd name="connsiteX48" fmla="*/ 6022258 w 6242459"/>
            <a:gd name="connsiteY48" fmla="*/ 3628599 h 4391623"/>
            <a:gd name="connsiteX49" fmla="*/ 5981290 w 6242459"/>
            <a:gd name="connsiteY49" fmla="*/ 3546663 h 4391623"/>
            <a:gd name="connsiteX50" fmla="*/ 5940322 w 6242459"/>
            <a:gd name="connsiteY50" fmla="*/ 3474970 h 4391623"/>
            <a:gd name="connsiteX51" fmla="*/ 5858387 w 6242459"/>
            <a:gd name="connsiteY51" fmla="*/ 3300857 h 4391623"/>
            <a:gd name="connsiteX52" fmla="*/ 5387258 w 6242459"/>
            <a:gd name="connsiteY52" fmla="*/ 2420051 h 4391623"/>
            <a:gd name="connsiteX53" fmla="*/ 5100484 w 6242459"/>
            <a:gd name="connsiteY53" fmla="*/ 2020615 h 4391623"/>
            <a:gd name="connsiteX54" fmla="*/ 4485967 w 6242459"/>
            <a:gd name="connsiteY54" fmla="*/ 1416341 h 4391623"/>
            <a:gd name="connsiteX55" fmla="*/ 4045564 w 6242459"/>
            <a:gd name="connsiteY55" fmla="*/ 1037389 h 4391623"/>
            <a:gd name="connsiteX56" fmla="*/ 3308145 w 6242459"/>
            <a:gd name="connsiteY56" fmla="*/ 474083 h 4391623"/>
            <a:gd name="connsiteX57" fmla="*/ 2017661 w 6242459"/>
            <a:gd name="connsiteY57" fmla="*/ 23438 h 4391623"/>
            <a:gd name="connsiteX58" fmla="*/ 1792338 w 6242459"/>
            <a:gd name="connsiteY58" fmla="*/ 2954 h 4391623"/>
            <a:gd name="connsiteX59" fmla="*/ 1218790 w 6242459"/>
            <a:gd name="connsiteY59" fmla="*/ 23438 h 4391623"/>
            <a:gd name="connsiteX60" fmla="*/ 583790 w 6242459"/>
            <a:gd name="connsiteY60" fmla="*/ 23438 h 4391623"/>
            <a:gd name="connsiteX0" fmla="*/ 450645 w 6109314"/>
            <a:gd name="connsiteY0" fmla="*/ 23438 h 4391623"/>
            <a:gd name="connsiteX1" fmla="*/ 0 w 6109314"/>
            <a:gd name="connsiteY1" fmla="*/ 904244 h 4391623"/>
            <a:gd name="connsiteX2" fmla="*/ 153629 w 6109314"/>
            <a:gd name="connsiteY2" fmla="*/ 1068115 h 4391623"/>
            <a:gd name="connsiteX3" fmla="*/ 337984 w 6109314"/>
            <a:gd name="connsiteY3" fmla="*/ 1191018 h 4391623"/>
            <a:gd name="connsiteX4" fmla="*/ 522339 w 6109314"/>
            <a:gd name="connsiteY4" fmla="*/ 1313922 h 4391623"/>
            <a:gd name="connsiteX5" fmla="*/ 706693 w 6109314"/>
            <a:gd name="connsiteY5" fmla="*/ 1395857 h 4391623"/>
            <a:gd name="connsiteX6" fmla="*/ 942258 w 6109314"/>
            <a:gd name="connsiteY6" fmla="*/ 1488034 h 4391623"/>
            <a:gd name="connsiteX7" fmla="*/ 1116371 w 6109314"/>
            <a:gd name="connsiteY7" fmla="*/ 1549486 h 4391623"/>
            <a:gd name="connsiteX8" fmla="*/ 1321209 w 6109314"/>
            <a:gd name="connsiteY8" fmla="*/ 1703115 h 4391623"/>
            <a:gd name="connsiteX9" fmla="*/ 1618226 w 6109314"/>
            <a:gd name="connsiteY9" fmla="*/ 1907954 h 4391623"/>
            <a:gd name="connsiteX10" fmla="*/ 2048387 w 6109314"/>
            <a:gd name="connsiteY10" fmla="*/ 2204970 h 4391623"/>
            <a:gd name="connsiteX11" fmla="*/ 2242984 w 6109314"/>
            <a:gd name="connsiteY11" fmla="*/ 2327873 h 4391623"/>
            <a:gd name="connsiteX12" fmla="*/ 2355645 w 6109314"/>
            <a:gd name="connsiteY12" fmla="*/ 2430292 h 4391623"/>
            <a:gd name="connsiteX13" fmla="*/ 2488790 w 6109314"/>
            <a:gd name="connsiteY13" fmla="*/ 2614647 h 4391623"/>
            <a:gd name="connsiteX14" fmla="*/ 2580968 w 6109314"/>
            <a:gd name="connsiteY14" fmla="*/ 2717067 h 4391623"/>
            <a:gd name="connsiteX15" fmla="*/ 2580968 w 6109314"/>
            <a:gd name="connsiteY15" fmla="*/ 2717067 h 4391623"/>
            <a:gd name="connsiteX16" fmla="*/ 2652661 w 6109314"/>
            <a:gd name="connsiteY16" fmla="*/ 2799002 h 4391623"/>
            <a:gd name="connsiteX17" fmla="*/ 2806290 w 6109314"/>
            <a:gd name="connsiteY17" fmla="*/ 3034567 h 4391623"/>
            <a:gd name="connsiteX18" fmla="*/ 2970161 w 6109314"/>
            <a:gd name="connsiteY18" fmla="*/ 3177954 h 4391623"/>
            <a:gd name="connsiteX19" fmla="*/ 3000887 w 6109314"/>
            <a:gd name="connsiteY19" fmla="*/ 3198438 h 4391623"/>
            <a:gd name="connsiteX20" fmla="*/ 3144274 w 6109314"/>
            <a:gd name="connsiteY20" fmla="*/ 3321341 h 4391623"/>
            <a:gd name="connsiteX21" fmla="*/ 3226209 w 6109314"/>
            <a:gd name="connsiteY21" fmla="*/ 3382792 h 4391623"/>
            <a:gd name="connsiteX22" fmla="*/ 3359355 w 6109314"/>
            <a:gd name="connsiteY22" fmla="*/ 3515938 h 4391623"/>
            <a:gd name="connsiteX23" fmla="*/ 3431048 w 6109314"/>
            <a:gd name="connsiteY23" fmla="*/ 3536422 h 4391623"/>
            <a:gd name="connsiteX24" fmla="*/ 3676855 w 6109314"/>
            <a:gd name="connsiteY24" fmla="*/ 3679809 h 4391623"/>
            <a:gd name="connsiteX25" fmla="*/ 3779274 w 6109314"/>
            <a:gd name="connsiteY25" fmla="*/ 3731018 h 4391623"/>
            <a:gd name="connsiteX26" fmla="*/ 3861209 w 6109314"/>
            <a:gd name="connsiteY26" fmla="*/ 3782228 h 4391623"/>
            <a:gd name="connsiteX27" fmla="*/ 3943145 w 6109314"/>
            <a:gd name="connsiteY27" fmla="*/ 3812954 h 4391623"/>
            <a:gd name="connsiteX28" fmla="*/ 4004597 w 6109314"/>
            <a:gd name="connsiteY28" fmla="*/ 3843680 h 4391623"/>
            <a:gd name="connsiteX29" fmla="*/ 4076290 w 6109314"/>
            <a:gd name="connsiteY29" fmla="*/ 3874405 h 4391623"/>
            <a:gd name="connsiteX30" fmla="*/ 4178709 w 6109314"/>
            <a:gd name="connsiteY30" fmla="*/ 3925615 h 4391623"/>
            <a:gd name="connsiteX31" fmla="*/ 4240161 w 6109314"/>
            <a:gd name="connsiteY31" fmla="*/ 3946099 h 4391623"/>
            <a:gd name="connsiteX32" fmla="*/ 4311855 w 6109314"/>
            <a:gd name="connsiteY32" fmla="*/ 3976825 h 4391623"/>
            <a:gd name="connsiteX33" fmla="*/ 4373306 w 6109314"/>
            <a:gd name="connsiteY33" fmla="*/ 3997309 h 4391623"/>
            <a:gd name="connsiteX34" fmla="*/ 4496209 w 6109314"/>
            <a:gd name="connsiteY34" fmla="*/ 4069002 h 4391623"/>
            <a:gd name="connsiteX35" fmla="*/ 4598629 w 6109314"/>
            <a:gd name="connsiteY35" fmla="*/ 4140696 h 4391623"/>
            <a:gd name="connsiteX36" fmla="*/ 4639597 w 6109314"/>
            <a:gd name="connsiteY36" fmla="*/ 4150938 h 4391623"/>
            <a:gd name="connsiteX37" fmla="*/ 4772742 w 6109314"/>
            <a:gd name="connsiteY37" fmla="*/ 4191905 h 4391623"/>
            <a:gd name="connsiteX38" fmla="*/ 4834193 w 6109314"/>
            <a:gd name="connsiteY38" fmla="*/ 4212389 h 4391623"/>
            <a:gd name="connsiteX39" fmla="*/ 4895645 w 6109314"/>
            <a:gd name="connsiteY39" fmla="*/ 4222631 h 4391623"/>
            <a:gd name="connsiteX40" fmla="*/ 4936613 w 6109314"/>
            <a:gd name="connsiteY40" fmla="*/ 4243115 h 4391623"/>
            <a:gd name="connsiteX41" fmla="*/ 5008306 w 6109314"/>
            <a:gd name="connsiteY41" fmla="*/ 4253357 h 4391623"/>
            <a:gd name="connsiteX42" fmla="*/ 5202903 w 6109314"/>
            <a:gd name="connsiteY42" fmla="*/ 4304567 h 4391623"/>
            <a:gd name="connsiteX43" fmla="*/ 5284839 w 6109314"/>
            <a:gd name="connsiteY43" fmla="*/ 4335292 h 4391623"/>
            <a:gd name="connsiteX44" fmla="*/ 5397500 w 6109314"/>
            <a:gd name="connsiteY44" fmla="*/ 4366018 h 4391623"/>
            <a:gd name="connsiteX45" fmla="*/ 6012016 w 6109314"/>
            <a:gd name="connsiteY45" fmla="*/ 4345534 h 4391623"/>
            <a:gd name="connsiteX46" fmla="*/ 6032500 w 6109314"/>
            <a:gd name="connsiteY46" fmla="*/ 3894889 h 4391623"/>
            <a:gd name="connsiteX47" fmla="*/ 5889113 w 6109314"/>
            <a:gd name="connsiteY47" fmla="*/ 3628599 h 4391623"/>
            <a:gd name="connsiteX48" fmla="*/ 5848145 w 6109314"/>
            <a:gd name="connsiteY48" fmla="*/ 3546663 h 4391623"/>
            <a:gd name="connsiteX49" fmla="*/ 5807177 w 6109314"/>
            <a:gd name="connsiteY49" fmla="*/ 3474970 h 4391623"/>
            <a:gd name="connsiteX50" fmla="*/ 5725242 w 6109314"/>
            <a:gd name="connsiteY50" fmla="*/ 3300857 h 4391623"/>
            <a:gd name="connsiteX51" fmla="*/ 5254113 w 6109314"/>
            <a:gd name="connsiteY51" fmla="*/ 2420051 h 4391623"/>
            <a:gd name="connsiteX52" fmla="*/ 4967339 w 6109314"/>
            <a:gd name="connsiteY52" fmla="*/ 2020615 h 4391623"/>
            <a:gd name="connsiteX53" fmla="*/ 4352822 w 6109314"/>
            <a:gd name="connsiteY53" fmla="*/ 1416341 h 4391623"/>
            <a:gd name="connsiteX54" fmla="*/ 3912419 w 6109314"/>
            <a:gd name="connsiteY54" fmla="*/ 1037389 h 4391623"/>
            <a:gd name="connsiteX55" fmla="*/ 3175000 w 6109314"/>
            <a:gd name="connsiteY55" fmla="*/ 474083 h 4391623"/>
            <a:gd name="connsiteX56" fmla="*/ 1884516 w 6109314"/>
            <a:gd name="connsiteY56" fmla="*/ 23438 h 4391623"/>
            <a:gd name="connsiteX57" fmla="*/ 1659193 w 6109314"/>
            <a:gd name="connsiteY57" fmla="*/ 2954 h 4391623"/>
            <a:gd name="connsiteX58" fmla="*/ 1085645 w 6109314"/>
            <a:gd name="connsiteY58" fmla="*/ 23438 h 4391623"/>
            <a:gd name="connsiteX59" fmla="*/ 450645 w 6109314"/>
            <a:gd name="connsiteY59" fmla="*/ 23438 h 4391623"/>
            <a:gd name="connsiteX0" fmla="*/ 297016 w 5955685"/>
            <a:gd name="connsiteY0" fmla="*/ 23438 h 4391623"/>
            <a:gd name="connsiteX1" fmla="*/ 0 w 5955685"/>
            <a:gd name="connsiteY1" fmla="*/ 1068115 h 4391623"/>
            <a:gd name="connsiteX2" fmla="*/ 184355 w 5955685"/>
            <a:gd name="connsiteY2" fmla="*/ 1191018 h 4391623"/>
            <a:gd name="connsiteX3" fmla="*/ 368710 w 5955685"/>
            <a:gd name="connsiteY3" fmla="*/ 1313922 h 4391623"/>
            <a:gd name="connsiteX4" fmla="*/ 553064 w 5955685"/>
            <a:gd name="connsiteY4" fmla="*/ 1395857 h 4391623"/>
            <a:gd name="connsiteX5" fmla="*/ 788629 w 5955685"/>
            <a:gd name="connsiteY5" fmla="*/ 1488034 h 4391623"/>
            <a:gd name="connsiteX6" fmla="*/ 962742 w 5955685"/>
            <a:gd name="connsiteY6" fmla="*/ 1549486 h 4391623"/>
            <a:gd name="connsiteX7" fmla="*/ 1167580 w 5955685"/>
            <a:gd name="connsiteY7" fmla="*/ 1703115 h 4391623"/>
            <a:gd name="connsiteX8" fmla="*/ 1464597 w 5955685"/>
            <a:gd name="connsiteY8" fmla="*/ 1907954 h 4391623"/>
            <a:gd name="connsiteX9" fmla="*/ 1894758 w 5955685"/>
            <a:gd name="connsiteY9" fmla="*/ 2204970 h 4391623"/>
            <a:gd name="connsiteX10" fmla="*/ 2089355 w 5955685"/>
            <a:gd name="connsiteY10" fmla="*/ 2327873 h 4391623"/>
            <a:gd name="connsiteX11" fmla="*/ 2202016 w 5955685"/>
            <a:gd name="connsiteY11" fmla="*/ 2430292 h 4391623"/>
            <a:gd name="connsiteX12" fmla="*/ 2335161 w 5955685"/>
            <a:gd name="connsiteY12" fmla="*/ 2614647 h 4391623"/>
            <a:gd name="connsiteX13" fmla="*/ 2427339 w 5955685"/>
            <a:gd name="connsiteY13" fmla="*/ 2717067 h 4391623"/>
            <a:gd name="connsiteX14" fmla="*/ 2427339 w 5955685"/>
            <a:gd name="connsiteY14" fmla="*/ 2717067 h 4391623"/>
            <a:gd name="connsiteX15" fmla="*/ 2499032 w 5955685"/>
            <a:gd name="connsiteY15" fmla="*/ 2799002 h 4391623"/>
            <a:gd name="connsiteX16" fmla="*/ 2652661 w 5955685"/>
            <a:gd name="connsiteY16" fmla="*/ 3034567 h 4391623"/>
            <a:gd name="connsiteX17" fmla="*/ 2816532 w 5955685"/>
            <a:gd name="connsiteY17" fmla="*/ 3177954 h 4391623"/>
            <a:gd name="connsiteX18" fmla="*/ 2847258 w 5955685"/>
            <a:gd name="connsiteY18" fmla="*/ 3198438 h 4391623"/>
            <a:gd name="connsiteX19" fmla="*/ 2990645 w 5955685"/>
            <a:gd name="connsiteY19" fmla="*/ 3321341 h 4391623"/>
            <a:gd name="connsiteX20" fmla="*/ 3072580 w 5955685"/>
            <a:gd name="connsiteY20" fmla="*/ 3382792 h 4391623"/>
            <a:gd name="connsiteX21" fmla="*/ 3205726 w 5955685"/>
            <a:gd name="connsiteY21" fmla="*/ 3515938 h 4391623"/>
            <a:gd name="connsiteX22" fmla="*/ 3277419 w 5955685"/>
            <a:gd name="connsiteY22" fmla="*/ 3536422 h 4391623"/>
            <a:gd name="connsiteX23" fmla="*/ 3523226 w 5955685"/>
            <a:gd name="connsiteY23" fmla="*/ 3679809 h 4391623"/>
            <a:gd name="connsiteX24" fmla="*/ 3625645 w 5955685"/>
            <a:gd name="connsiteY24" fmla="*/ 3731018 h 4391623"/>
            <a:gd name="connsiteX25" fmla="*/ 3707580 w 5955685"/>
            <a:gd name="connsiteY25" fmla="*/ 3782228 h 4391623"/>
            <a:gd name="connsiteX26" fmla="*/ 3789516 w 5955685"/>
            <a:gd name="connsiteY26" fmla="*/ 3812954 h 4391623"/>
            <a:gd name="connsiteX27" fmla="*/ 3850968 w 5955685"/>
            <a:gd name="connsiteY27" fmla="*/ 3843680 h 4391623"/>
            <a:gd name="connsiteX28" fmla="*/ 3922661 w 5955685"/>
            <a:gd name="connsiteY28" fmla="*/ 3874405 h 4391623"/>
            <a:gd name="connsiteX29" fmla="*/ 4025080 w 5955685"/>
            <a:gd name="connsiteY29" fmla="*/ 3925615 h 4391623"/>
            <a:gd name="connsiteX30" fmla="*/ 4086532 w 5955685"/>
            <a:gd name="connsiteY30" fmla="*/ 3946099 h 4391623"/>
            <a:gd name="connsiteX31" fmla="*/ 4158226 w 5955685"/>
            <a:gd name="connsiteY31" fmla="*/ 3976825 h 4391623"/>
            <a:gd name="connsiteX32" fmla="*/ 4219677 w 5955685"/>
            <a:gd name="connsiteY32" fmla="*/ 3997309 h 4391623"/>
            <a:gd name="connsiteX33" fmla="*/ 4342580 w 5955685"/>
            <a:gd name="connsiteY33" fmla="*/ 4069002 h 4391623"/>
            <a:gd name="connsiteX34" fmla="*/ 4445000 w 5955685"/>
            <a:gd name="connsiteY34" fmla="*/ 4140696 h 4391623"/>
            <a:gd name="connsiteX35" fmla="*/ 4485968 w 5955685"/>
            <a:gd name="connsiteY35" fmla="*/ 4150938 h 4391623"/>
            <a:gd name="connsiteX36" fmla="*/ 4619113 w 5955685"/>
            <a:gd name="connsiteY36" fmla="*/ 4191905 h 4391623"/>
            <a:gd name="connsiteX37" fmla="*/ 4680564 w 5955685"/>
            <a:gd name="connsiteY37" fmla="*/ 4212389 h 4391623"/>
            <a:gd name="connsiteX38" fmla="*/ 4742016 w 5955685"/>
            <a:gd name="connsiteY38" fmla="*/ 4222631 h 4391623"/>
            <a:gd name="connsiteX39" fmla="*/ 4782984 w 5955685"/>
            <a:gd name="connsiteY39" fmla="*/ 4243115 h 4391623"/>
            <a:gd name="connsiteX40" fmla="*/ 4854677 w 5955685"/>
            <a:gd name="connsiteY40" fmla="*/ 4253357 h 4391623"/>
            <a:gd name="connsiteX41" fmla="*/ 5049274 w 5955685"/>
            <a:gd name="connsiteY41" fmla="*/ 4304567 h 4391623"/>
            <a:gd name="connsiteX42" fmla="*/ 5131210 w 5955685"/>
            <a:gd name="connsiteY42" fmla="*/ 4335292 h 4391623"/>
            <a:gd name="connsiteX43" fmla="*/ 5243871 w 5955685"/>
            <a:gd name="connsiteY43" fmla="*/ 4366018 h 4391623"/>
            <a:gd name="connsiteX44" fmla="*/ 5858387 w 5955685"/>
            <a:gd name="connsiteY44" fmla="*/ 4345534 h 4391623"/>
            <a:gd name="connsiteX45" fmla="*/ 5878871 w 5955685"/>
            <a:gd name="connsiteY45" fmla="*/ 3894889 h 4391623"/>
            <a:gd name="connsiteX46" fmla="*/ 5735484 w 5955685"/>
            <a:gd name="connsiteY46" fmla="*/ 3628599 h 4391623"/>
            <a:gd name="connsiteX47" fmla="*/ 5694516 w 5955685"/>
            <a:gd name="connsiteY47" fmla="*/ 3546663 h 4391623"/>
            <a:gd name="connsiteX48" fmla="*/ 5653548 w 5955685"/>
            <a:gd name="connsiteY48" fmla="*/ 3474970 h 4391623"/>
            <a:gd name="connsiteX49" fmla="*/ 5571613 w 5955685"/>
            <a:gd name="connsiteY49" fmla="*/ 3300857 h 4391623"/>
            <a:gd name="connsiteX50" fmla="*/ 5100484 w 5955685"/>
            <a:gd name="connsiteY50" fmla="*/ 2420051 h 4391623"/>
            <a:gd name="connsiteX51" fmla="*/ 4813710 w 5955685"/>
            <a:gd name="connsiteY51" fmla="*/ 2020615 h 4391623"/>
            <a:gd name="connsiteX52" fmla="*/ 4199193 w 5955685"/>
            <a:gd name="connsiteY52" fmla="*/ 1416341 h 4391623"/>
            <a:gd name="connsiteX53" fmla="*/ 3758790 w 5955685"/>
            <a:gd name="connsiteY53" fmla="*/ 1037389 h 4391623"/>
            <a:gd name="connsiteX54" fmla="*/ 3021371 w 5955685"/>
            <a:gd name="connsiteY54" fmla="*/ 474083 h 4391623"/>
            <a:gd name="connsiteX55" fmla="*/ 1730887 w 5955685"/>
            <a:gd name="connsiteY55" fmla="*/ 23438 h 4391623"/>
            <a:gd name="connsiteX56" fmla="*/ 1505564 w 5955685"/>
            <a:gd name="connsiteY56" fmla="*/ 2954 h 4391623"/>
            <a:gd name="connsiteX57" fmla="*/ 932016 w 5955685"/>
            <a:gd name="connsiteY57" fmla="*/ 23438 h 4391623"/>
            <a:gd name="connsiteX58" fmla="*/ 297016 w 5955685"/>
            <a:gd name="connsiteY58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196304 w 5783279"/>
            <a:gd name="connsiteY2" fmla="*/ 1313922 h 4391623"/>
            <a:gd name="connsiteX3" fmla="*/ 380658 w 5783279"/>
            <a:gd name="connsiteY3" fmla="*/ 1395857 h 4391623"/>
            <a:gd name="connsiteX4" fmla="*/ 616223 w 5783279"/>
            <a:gd name="connsiteY4" fmla="*/ 1488034 h 4391623"/>
            <a:gd name="connsiteX5" fmla="*/ 790336 w 5783279"/>
            <a:gd name="connsiteY5" fmla="*/ 1549486 h 4391623"/>
            <a:gd name="connsiteX6" fmla="*/ 995174 w 5783279"/>
            <a:gd name="connsiteY6" fmla="*/ 1703115 h 4391623"/>
            <a:gd name="connsiteX7" fmla="*/ 1292191 w 5783279"/>
            <a:gd name="connsiteY7" fmla="*/ 1907954 h 4391623"/>
            <a:gd name="connsiteX8" fmla="*/ 1722352 w 5783279"/>
            <a:gd name="connsiteY8" fmla="*/ 2204970 h 4391623"/>
            <a:gd name="connsiteX9" fmla="*/ 1916949 w 5783279"/>
            <a:gd name="connsiteY9" fmla="*/ 2327873 h 4391623"/>
            <a:gd name="connsiteX10" fmla="*/ 2029610 w 5783279"/>
            <a:gd name="connsiteY10" fmla="*/ 2430292 h 4391623"/>
            <a:gd name="connsiteX11" fmla="*/ 2162755 w 5783279"/>
            <a:gd name="connsiteY11" fmla="*/ 2614647 h 4391623"/>
            <a:gd name="connsiteX12" fmla="*/ 2254933 w 5783279"/>
            <a:gd name="connsiteY12" fmla="*/ 2717067 h 4391623"/>
            <a:gd name="connsiteX13" fmla="*/ 2254933 w 5783279"/>
            <a:gd name="connsiteY13" fmla="*/ 2717067 h 4391623"/>
            <a:gd name="connsiteX14" fmla="*/ 2326626 w 5783279"/>
            <a:gd name="connsiteY14" fmla="*/ 2799002 h 4391623"/>
            <a:gd name="connsiteX15" fmla="*/ 2480255 w 5783279"/>
            <a:gd name="connsiteY15" fmla="*/ 3034567 h 4391623"/>
            <a:gd name="connsiteX16" fmla="*/ 2644126 w 5783279"/>
            <a:gd name="connsiteY16" fmla="*/ 3177954 h 4391623"/>
            <a:gd name="connsiteX17" fmla="*/ 2674852 w 5783279"/>
            <a:gd name="connsiteY17" fmla="*/ 3198438 h 4391623"/>
            <a:gd name="connsiteX18" fmla="*/ 2818239 w 5783279"/>
            <a:gd name="connsiteY18" fmla="*/ 3321341 h 4391623"/>
            <a:gd name="connsiteX19" fmla="*/ 2900174 w 5783279"/>
            <a:gd name="connsiteY19" fmla="*/ 3382792 h 4391623"/>
            <a:gd name="connsiteX20" fmla="*/ 3033320 w 5783279"/>
            <a:gd name="connsiteY20" fmla="*/ 3515938 h 4391623"/>
            <a:gd name="connsiteX21" fmla="*/ 3105013 w 5783279"/>
            <a:gd name="connsiteY21" fmla="*/ 3536422 h 4391623"/>
            <a:gd name="connsiteX22" fmla="*/ 3350820 w 5783279"/>
            <a:gd name="connsiteY22" fmla="*/ 3679809 h 4391623"/>
            <a:gd name="connsiteX23" fmla="*/ 3453239 w 5783279"/>
            <a:gd name="connsiteY23" fmla="*/ 3731018 h 4391623"/>
            <a:gd name="connsiteX24" fmla="*/ 3535174 w 5783279"/>
            <a:gd name="connsiteY24" fmla="*/ 3782228 h 4391623"/>
            <a:gd name="connsiteX25" fmla="*/ 3617110 w 5783279"/>
            <a:gd name="connsiteY25" fmla="*/ 3812954 h 4391623"/>
            <a:gd name="connsiteX26" fmla="*/ 3678562 w 5783279"/>
            <a:gd name="connsiteY26" fmla="*/ 3843680 h 4391623"/>
            <a:gd name="connsiteX27" fmla="*/ 3750255 w 5783279"/>
            <a:gd name="connsiteY27" fmla="*/ 3874405 h 4391623"/>
            <a:gd name="connsiteX28" fmla="*/ 3852674 w 5783279"/>
            <a:gd name="connsiteY28" fmla="*/ 3925615 h 4391623"/>
            <a:gd name="connsiteX29" fmla="*/ 3914126 w 5783279"/>
            <a:gd name="connsiteY29" fmla="*/ 3946099 h 4391623"/>
            <a:gd name="connsiteX30" fmla="*/ 3985820 w 5783279"/>
            <a:gd name="connsiteY30" fmla="*/ 3976825 h 4391623"/>
            <a:gd name="connsiteX31" fmla="*/ 4047271 w 5783279"/>
            <a:gd name="connsiteY31" fmla="*/ 3997309 h 4391623"/>
            <a:gd name="connsiteX32" fmla="*/ 4170174 w 5783279"/>
            <a:gd name="connsiteY32" fmla="*/ 4069002 h 4391623"/>
            <a:gd name="connsiteX33" fmla="*/ 4272594 w 5783279"/>
            <a:gd name="connsiteY33" fmla="*/ 4140696 h 4391623"/>
            <a:gd name="connsiteX34" fmla="*/ 4313562 w 5783279"/>
            <a:gd name="connsiteY34" fmla="*/ 4150938 h 4391623"/>
            <a:gd name="connsiteX35" fmla="*/ 4446707 w 5783279"/>
            <a:gd name="connsiteY35" fmla="*/ 4191905 h 4391623"/>
            <a:gd name="connsiteX36" fmla="*/ 4508158 w 5783279"/>
            <a:gd name="connsiteY36" fmla="*/ 4212389 h 4391623"/>
            <a:gd name="connsiteX37" fmla="*/ 4569610 w 5783279"/>
            <a:gd name="connsiteY37" fmla="*/ 4222631 h 4391623"/>
            <a:gd name="connsiteX38" fmla="*/ 4610578 w 5783279"/>
            <a:gd name="connsiteY38" fmla="*/ 4243115 h 4391623"/>
            <a:gd name="connsiteX39" fmla="*/ 4682271 w 5783279"/>
            <a:gd name="connsiteY39" fmla="*/ 4253357 h 4391623"/>
            <a:gd name="connsiteX40" fmla="*/ 4876868 w 5783279"/>
            <a:gd name="connsiteY40" fmla="*/ 4304567 h 4391623"/>
            <a:gd name="connsiteX41" fmla="*/ 4958804 w 5783279"/>
            <a:gd name="connsiteY41" fmla="*/ 4335292 h 4391623"/>
            <a:gd name="connsiteX42" fmla="*/ 5071465 w 5783279"/>
            <a:gd name="connsiteY42" fmla="*/ 4366018 h 4391623"/>
            <a:gd name="connsiteX43" fmla="*/ 5685981 w 5783279"/>
            <a:gd name="connsiteY43" fmla="*/ 4345534 h 4391623"/>
            <a:gd name="connsiteX44" fmla="*/ 5706465 w 5783279"/>
            <a:gd name="connsiteY44" fmla="*/ 3894889 h 4391623"/>
            <a:gd name="connsiteX45" fmla="*/ 5563078 w 5783279"/>
            <a:gd name="connsiteY45" fmla="*/ 3628599 h 4391623"/>
            <a:gd name="connsiteX46" fmla="*/ 5522110 w 5783279"/>
            <a:gd name="connsiteY46" fmla="*/ 3546663 h 4391623"/>
            <a:gd name="connsiteX47" fmla="*/ 5481142 w 5783279"/>
            <a:gd name="connsiteY47" fmla="*/ 3474970 h 4391623"/>
            <a:gd name="connsiteX48" fmla="*/ 5399207 w 5783279"/>
            <a:gd name="connsiteY48" fmla="*/ 3300857 h 4391623"/>
            <a:gd name="connsiteX49" fmla="*/ 4928078 w 5783279"/>
            <a:gd name="connsiteY49" fmla="*/ 2420051 h 4391623"/>
            <a:gd name="connsiteX50" fmla="*/ 4641304 w 5783279"/>
            <a:gd name="connsiteY50" fmla="*/ 2020615 h 4391623"/>
            <a:gd name="connsiteX51" fmla="*/ 4026787 w 5783279"/>
            <a:gd name="connsiteY51" fmla="*/ 1416341 h 4391623"/>
            <a:gd name="connsiteX52" fmla="*/ 3586384 w 5783279"/>
            <a:gd name="connsiteY52" fmla="*/ 1037389 h 4391623"/>
            <a:gd name="connsiteX53" fmla="*/ 2848965 w 5783279"/>
            <a:gd name="connsiteY53" fmla="*/ 474083 h 4391623"/>
            <a:gd name="connsiteX54" fmla="*/ 1558481 w 5783279"/>
            <a:gd name="connsiteY54" fmla="*/ 23438 h 4391623"/>
            <a:gd name="connsiteX55" fmla="*/ 1333158 w 5783279"/>
            <a:gd name="connsiteY55" fmla="*/ 2954 h 4391623"/>
            <a:gd name="connsiteX56" fmla="*/ 759610 w 5783279"/>
            <a:gd name="connsiteY56" fmla="*/ 23438 h 4391623"/>
            <a:gd name="connsiteX57" fmla="*/ 124610 w 5783279"/>
            <a:gd name="connsiteY57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380658 w 5783279"/>
            <a:gd name="connsiteY2" fmla="*/ 1395857 h 4391623"/>
            <a:gd name="connsiteX3" fmla="*/ 616223 w 5783279"/>
            <a:gd name="connsiteY3" fmla="*/ 1488034 h 4391623"/>
            <a:gd name="connsiteX4" fmla="*/ 790336 w 5783279"/>
            <a:gd name="connsiteY4" fmla="*/ 1549486 h 4391623"/>
            <a:gd name="connsiteX5" fmla="*/ 995174 w 5783279"/>
            <a:gd name="connsiteY5" fmla="*/ 1703115 h 4391623"/>
            <a:gd name="connsiteX6" fmla="*/ 1292191 w 5783279"/>
            <a:gd name="connsiteY6" fmla="*/ 1907954 h 4391623"/>
            <a:gd name="connsiteX7" fmla="*/ 1722352 w 5783279"/>
            <a:gd name="connsiteY7" fmla="*/ 2204970 h 4391623"/>
            <a:gd name="connsiteX8" fmla="*/ 1916949 w 5783279"/>
            <a:gd name="connsiteY8" fmla="*/ 2327873 h 4391623"/>
            <a:gd name="connsiteX9" fmla="*/ 2029610 w 5783279"/>
            <a:gd name="connsiteY9" fmla="*/ 2430292 h 4391623"/>
            <a:gd name="connsiteX10" fmla="*/ 2162755 w 5783279"/>
            <a:gd name="connsiteY10" fmla="*/ 2614647 h 4391623"/>
            <a:gd name="connsiteX11" fmla="*/ 2254933 w 5783279"/>
            <a:gd name="connsiteY11" fmla="*/ 2717067 h 4391623"/>
            <a:gd name="connsiteX12" fmla="*/ 2254933 w 5783279"/>
            <a:gd name="connsiteY12" fmla="*/ 2717067 h 4391623"/>
            <a:gd name="connsiteX13" fmla="*/ 2326626 w 5783279"/>
            <a:gd name="connsiteY13" fmla="*/ 2799002 h 4391623"/>
            <a:gd name="connsiteX14" fmla="*/ 2480255 w 5783279"/>
            <a:gd name="connsiteY14" fmla="*/ 3034567 h 4391623"/>
            <a:gd name="connsiteX15" fmla="*/ 2644126 w 5783279"/>
            <a:gd name="connsiteY15" fmla="*/ 3177954 h 4391623"/>
            <a:gd name="connsiteX16" fmla="*/ 2674852 w 5783279"/>
            <a:gd name="connsiteY16" fmla="*/ 3198438 h 4391623"/>
            <a:gd name="connsiteX17" fmla="*/ 2818239 w 5783279"/>
            <a:gd name="connsiteY17" fmla="*/ 3321341 h 4391623"/>
            <a:gd name="connsiteX18" fmla="*/ 2900174 w 5783279"/>
            <a:gd name="connsiteY18" fmla="*/ 3382792 h 4391623"/>
            <a:gd name="connsiteX19" fmla="*/ 3033320 w 5783279"/>
            <a:gd name="connsiteY19" fmla="*/ 3515938 h 4391623"/>
            <a:gd name="connsiteX20" fmla="*/ 3105013 w 5783279"/>
            <a:gd name="connsiteY20" fmla="*/ 3536422 h 4391623"/>
            <a:gd name="connsiteX21" fmla="*/ 3350820 w 5783279"/>
            <a:gd name="connsiteY21" fmla="*/ 3679809 h 4391623"/>
            <a:gd name="connsiteX22" fmla="*/ 3453239 w 5783279"/>
            <a:gd name="connsiteY22" fmla="*/ 3731018 h 4391623"/>
            <a:gd name="connsiteX23" fmla="*/ 3535174 w 5783279"/>
            <a:gd name="connsiteY23" fmla="*/ 3782228 h 4391623"/>
            <a:gd name="connsiteX24" fmla="*/ 3617110 w 5783279"/>
            <a:gd name="connsiteY24" fmla="*/ 3812954 h 4391623"/>
            <a:gd name="connsiteX25" fmla="*/ 3678562 w 5783279"/>
            <a:gd name="connsiteY25" fmla="*/ 3843680 h 4391623"/>
            <a:gd name="connsiteX26" fmla="*/ 3750255 w 5783279"/>
            <a:gd name="connsiteY26" fmla="*/ 3874405 h 4391623"/>
            <a:gd name="connsiteX27" fmla="*/ 3852674 w 5783279"/>
            <a:gd name="connsiteY27" fmla="*/ 3925615 h 4391623"/>
            <a:gd name="connsiteX28" fmla="*/ 3914126 w 5783279"/>
            <a:gd name="connsiteY28" fmla="*/ 3946099 h 4391623"/>
            <a:gd name="connsiteX29" fmla="*/ 3985820 w 5783279"/>
            <a:gd name="connsiteY29" fmla="*/ 3976825 h 4391623"/>
            <a:gd name="connsiteX30" fmla="*/ 4047271 w 5783279"/>
            <a:gd name="connsiteY30" fmla="*/ 3997309 h 4391623"/>
            <a:gd name="connsiteX31" fmla="*/ 4170174 w 5783279"/>
            <a:gd name="connsiteY31" fmla="*/ 4069002 h 4391623"/>
            <a:gd name="connsiteX32" fmla="*/ 4272594 w 5783279"/>
            <a:gd name="connsiteY32" fmla="*/ 4140696 h 4391623"/>
            <a:gd name="connsiteX33" fmla="*/ 4313562 w 5783279"/>
            <a:gd name="connsiteY33" fmla="*/ 4150938 h 4391623"/>
            <a:gd name="connsiteX34" fmla="*/ 4446707 w 5783279"/>
            <a:gd name="connsiteY34" fmla="*/ 4191905 h 4391623"/>
            <a:gd name="connsiteX35" fmla="*/ 4508158 w 5783279"/>
            <a:gd name="connsiteY35" fmla="*/ 4212389 h 4391623"/>
            <a:gd name="connsiteX36" fmla="*/ 4569610 w 5783279"/>
            <a:gd name="connsiteY36" fmla="*/ 4222631 h 4391623"/>
            <a:gd name="connsiteX37" fmla="*/ 4610578 w 5783279"/>
            <a:gd name="connsiteY37" fmla="*/ 4243115 h 4391623"/>
            <a:gd name="connsiteX38" fmla="*/ 4682271 w 5783279"/>
            <a:gd name="connsiteY38" fmla="*/ 4253357 h 4391623"/>
            <a:gd name="connsiteX39" fmla="*/ 4876868 w 5783279"/>
            <a:gd name="connsiteY39" fmla="*/ 4304567 h 4391623"/>
            <a:gd name="connsiteX40" fmla="*/ 4958804 w 5783279"/>
            <a:gd name="connsiteY40" fmla="*/ 4335292 h 4391623"/>
            <a:gd name="connsiteX41" fmla="*/ 5071465 w 5783279"/>
            <a:gd name="connsiteY41" fmla="*/ 4366018 h 4391623"/>
            <a:gd name="connsiteX42" fmla="*/ 5685981 w 5783279"/>
            <a:gd name="connsiteY42" fmla="*/ 4345534 h 4391623"/>
            <a:gd name="connsiteX43" fmla="*/ 5706465 w 5783279"/>
            <a:gd name="connsiteY43" fmla="*/ 3894889 h 4391623"/>
            <a:gd name="connsiteX44" fmla="*/ 5563078 w 5783279"/>
            <a:gd name="connsiteY44" fmla="*/ 3628599 h 4391623"/>
            <a:gd name="connsiteX45" fmla="*/ 5522110 w 5783279"/>
            <a:gd name="connsiteY45" fmla="*/ 3546663 h 4391623"/>
            <a:gd name="connsiteX46" fmla="*/ 5481142 w 5783279"/>
            <a:gd name="connsiteY46" fmla="*/ 3474970 h 4391623"/>
            <a:gd name="connsiteX47" fmla="*/ 5399207 w 5783279"/>
            <a:gd name="connsiteY47" fmla="*/ 3300857 h 4391623"/>
            <a:gd name="connsiteX48" fmla="*/ 4928078 w 5783279"/>
            <a:gd name="connsiteY48" fmla="*/ 2420051 h 4391623"/>
            <a:gd name="connsiteX49" fmla="*/ 4641304 w 5783279"/>
            <a:gd name="connsiteY49" fmla="*/ 2020615 h 4391623"/>
            <a:gd name="connsiteX50" fmla="*/ 4026787 w 5783279"/>
            <a:gd name="connsiteY50" fmla="*/ 1416341 h 4391623"/>
            <a:gd name="connsiteX51" fmla="*/ 3586384 w 5783279"/>
            <a:gd name="connsiteY51" fmla="*/ 1037389 h 4391623"/>
            <a:gd name="connsiteX52" fmla="*/ 2848965 w 5783279"/>
            <a:gd name="connsiteY52" fmla="*/ 474083 h 4391623"/>
            <a:gd name="connsiteX53" fmla="*/ 1558481 w 5783279"/>
            <a:gd name="connsiteY53" fmla="*/ 23438 h 4391623"/>
            <a:gd name="connsiteX54" fmla="*/ 1333158 w 5783279"/>
            <a:gd name="connsiteY54" fmla="*/ 2954 h 4391623"/>
            <a:gd name="connsiteX55" fmla="*/ 759610 w 5783279"/>
            <a:gd name="connsiteY55" fmla="*/ 23438 h 4391623"/>
            <a:gd name="connsiteX56" fmla="*/ 124610 w 5783279"/>
            <a:gd name="connsiteY56" fmla="*/ 23438 h 4391623"/>
            <a:gd name="connsiteX0" fmla="*/ 63159 w 5721828"/>
            <a:gd name="connsiteY0" fmla="*/ 23438 h 4391623"/>
            <a:gd name="connsiteX1" fmla="*/ 319207 w 5721828"/>
            <a:gd name="connsiteY1" fmla="*/ 1395857 h 4391623"/>
            <a:gd name="connsiteX2" fmla="*/ 554772 w 5721828"/>
            <a:gd name="connsiteY2" fmla="*/ 1488034 h 4391623"/>
            <a:gd name="connsiteX3" fmla="*/ 728885 w 5721828"/>
            <a:gd name="connsiteY3" fmla="*/ 1549486 h 4391623"/>
            <a:gd name="connsiteX4" fmla="*/ 933723 w 5721828"/>
            <a:gd name="connsiteY4" fmla="*/ 1703115 h 4391623"/>
            <a:gd name="connsiteX5" fmla="*/ 1230740 w 5721828"/>
            <a:gd name="connsiteY5" fmla="*/ 1907954 h 4391623"/>
            <a:gd name="connsiteX6" fmla="*/ 1660901 w 5721828"/>
            <a:gd name="connsiteY6" fmla="*/ 2204970 h 4391623"/>
            <a:gd name="connsiteX7" fmla="*/ 1855498 w 5721828"/>
            <a:gd name="connsiteY7" fmla="*/ 2327873 h 4391623"/>
            <a:gd name="connsiteX8" fmla="*/ 1968159 w 5721828"/>
            <a:gd name="connsiteY8" fmla="*/ 2430292 h 4391623"/>
            <a:gd name="connsiteX9" fmla="*/ 2101304 w 5721828"/>
            <a:gd name="connsiteY9" fmla="*/ 2614647 h 4391623"/>
            <a:gd name="connsiteX10" fmla="*/ 2193482 w 5721828"/>
            <a:gd name="connsiteY10" fmla="*/ 2717067 h 4391623"/>
            <a:gd name="connsiteX11" fmla="*/ 2193482 w 5721828"/>
            <a:gd name="connsiteY11" fmla="*/ 2717067 h 4391623"/>
            <a:gd name="connsiteX12" fmla="*/ 2265175 w 5721828"/>
            <a:gd name="connsiteY12" fmla="*/ 2799002 h 4391623"/>
            <a:gd name="connsiteX13" fmla="*/ 2418804 w 5721828"/>
            <a:gd name="connsiteY13" fmla="*/ 3034567 h 4391623"/>
            <a:gd name="connsiteX14" fmla="*/ 2582675 w 5721828"/>
            <a:gd name="connsiteY14" fmla="*/ 3177954 h 4391623"/>
            <a:gd name="connsiteX15" fmla="*/ 2613401 w 5721828"/>
            <a:gd name="connsiteY15" fmla="*/ 3198438 h 4391623"/>
            <a:gd name="connsiteX16" fmla="*/ 2756788 w 5721828"/>
            <a:gd name="connsiteY16" fmla="*/ 3321341 h 4391623"/>
            <a:gd name="connsiteX17" fmla="*/ 2838723 w 5721828"/>
            <a:gd name="connsiteY17" fmla="*/ 3382792 h 4391623"/>
            <a:gd name="connsiteX18" fmla="*/ 2971869 w 5721828"/>
            <a:gd name="connsiteY18" fmla="*/ 3515938 h 4391623"/>
            <a:gd name="connsiteX19" fmla="*/ 3043562 w 5721828"/>
            <a:gd name="connsiteY19" fmla="*/ 3536422 h 4391623"/>
            <a:gd name="connsiteX20" fmla="*/ 3289369 w 5721828"/>
            <a:gd name="connsiteY20" fmla="*/ 3679809 h 4391623"/>
            <a:gd name="connsiteX21" fmla="*/ 3391788 w 5721828"/>
            <a:gd name="connsiteY21" fmla="*/ 3731018 h 4391623"/>
            <a:gd name="connsiteX22" fmla="*/ 3473723 w 5721828"/>
            <a:gd name="connsiteY22" fmla="*/ 3782228 h 4391623"/>
            <a:gd name="connsiteX23" fmla="*/ 3555659 w 5721828"/>
            <a:gd name="connsiteY23" fmla="*/ 3812954 h 4391623"/>
            <a:gd name="connsiteX24" fmla="*/ 3617111 w 5721828"/>
            <a:gd name="connsiteY24" fmla="*/ 3843680 h 4391623"/>
            <a:gd name="connsiteX25" fmla="*/ 3688804 w 5721828"/>
            <a:gd name="connsiteY25" fmla="*/ 3874405 h 4391623"/>
            <a:gd name="connsiteX26" fmla="*/ 3791223 w 5721828"/>
            <a:gd name="connsiteY26" fmla="*/ 3925615 h 4391623"/>
            <a:gd name="connsiteX27" fmla="*/ 3852675 w 5721828"/>
            <a:gd name="connsiteY27" fmla="*/ 3946099 h 4391623"/>
            <a:gd name="connsiteX28" fmla="*/ 3924369 w 5721828"/>
            <a:gd name="connsiteY28" fmla="*/ 3976825 h 4391623"/>
            <a:gd name="connsiteX29" fmla="*/ 3985820 w 5721828"/>
            <a:gd name="connsiteY29" fmla="*/ 3997309 h 4391623"/>
            <a:gd name="connsiteX30" fmla="*/ 4108723 w 5721828"/>
            <a:gd name="connsiteY30" fmla="*/ 4069002 h 4391623"/>
            <a:gd name="connsiteX31" fmla="*/ 4211143 w 5721828"/>
            <a:gd name="connsiteY31" fmla="*/ 4140696 h 4391623"/>
            <a:gd name="connsiteX32" fmla="*/ 4252111 w 5721828"/>
            <a:gd name="connsiteY32" fmla="*/ 4150938 h 4391623"/>
            <a:gd name="connsiteX33" fmla="*/ 4385256 w 5721828"/>
            <a:gd name="connsiteY33" fmla="*/ 4191905 h 4391623"/>
            <a:gd name="connsiteX34" fmla="*/ 4446707 w 5721828"/>
            <a:gd name="connsiteY34" fmla="*/ 4212389 h 4391623"/>
            <a:gd name="connsiteX35" fmla="*/ 4508159 w 5721828"/>
            <a:gd name="connsiteY35" fmla="*/ 4222631 h 4391623"/>
            <a:gd name="connsiteX36" fmla="*/ 4549127 w 5721828"/>
            <a:gd name="connsiteY36" fmla="*/ 4243115 h 4391623"/>
            <a:gd name="connsiteX37" fmla="*/ 4620820 w 5721828"/>
            <a:gd name="connsiteY37" fmla="*/ 4253357 h 4391623"/>
            <a:gd name="connsiteX38" fmla="*/ 4815417 w 5721828"/>
            <a:gd name="connsiteY38" fmla="*/ 4304567 h 4391623"/>
            <a:gd name="connsiteX39" fmla="*/ 4897353 w 5721828"/>
            <a:gd name="connsiteY39" fmla="*/ 4335292 h 4391623"/>
            <a:gd name="connsiteX40" fmla="*/ 5010014 w 5721828"/>
            <a:gd name="connsiteY40" fmla="*/ 4366018 h 4391623"/>
            <a:gd name="connsiteX41" fmla="*/ 5624530 w 5721828"/>
            <a:gd name="connsiteY41" fmla="*/ 4345534 h 4391623"/>
            <a:gd name="connsiteX42" fmla="*/ 5645014 w 5721828"/>
            <a:gd name="connsiteY42" fmla="*/ 3894889 h 4391623"/>
            <a:gd name="connsiteX43" fmla="*/ 5501627 w 5721828"/>
            <a:gd name="connsiteY43" fmla="*/ 3628599 h 4391623"/>
            <a:gd name="connsiteX44" fmla="*/ 5460659 w 5721828"/>
            <a:gd name="connsiteY44" fmla="*/ 3546663 h 4391623"/>
            <a:gd name="connsiteX45" fmla="*/ 5419691 w 5721828"/>
            <a:gd name="connsiteY45" fmla="*/ 3474970 h 4391623"/>
            <a:gd name="connsiteX46" fmla="*/ 5337756 w 5721828"/>
            <a:gd name="connsiteY46" fmla="*/ 3300857 h 4391623"/>
            <a:gd name="connsiteX47" fmla="*/ 4866627 w 5721828"/>
            <a:gd name="connsiteY47" fmla="*/ 2420051 h 4391623"/>
            <a:gd name="connsiteX48" fmla="*/ 4579853 w 5721828"/>
            <a:gd name="connsiteY48" fmla="*/ 2020615 h 4391623"/>
            <a:gd name="connsiteX49" fmla="*/ 3965336 w 5721828"/>
            <a:gd name="connsiteY49" fmla="*/ 1416341 h 4391623"/>
            <a:gd name="connsiteX50" fmla="*/ 3524933 w 5721828"/>
            <a:gd name="connsiteY50" fmla="*/ 1037389 h 4391623"/>
            <a:gd name="connsiteX51" fmla="*/ 2787514 w 5721828"/>
            <a:gd name="connsiteY51" fmla="*/ 474083 h 4391623"/>
            <a:gd name="connsiteX52" fmla="*/ 1497030 w 5721828"/>
            <a:gd name="connsiteY52" fmla="*/ 23438 h 4391623"/>
            <a:gd name="connsiteX53" fmla="*/ 1271707 w 5721828"/>
            <a:gd name="connsiteY53" fmla="*/ 2954 h 4391623"/>
            <a:gd name="connsiteX54" fmla="*/ 698159 w 5721828"/>
            <a:gd name="connsiteY54" fmla="*/ 23438 h 4391623"/>
            <a:gd name="connsiteX55" fmla="*/ 63159 w 5721828"/>
            <a:gd name="connsiteY55" fmla="*/ 23438 h 4391623"/>
            <a:gd name="connsiteX0" fmla="*/ 288482 w 5947151"/>
            <a:gd name="connsiteY0" fmla="*/ 23438 h 4391623"/>
            <a:gd name="connsiteX1" fmla="*/ 42675 w 5947151"/>
            <a:gd name="connsiteY1" fmla="*/ 719890 h 4391623"/>
            <a:gd name="connsiteX2" fmla="*/ 544530 w 5947151"/>
            <a:gd name="connsiteY2" fmla="*/ 1395857 h 4391623"/>
            <a:gd name="connsiteX3" fmla="*/ 780095 w 5947151"/>
            <a:gd name="connsiteY3" fmla="*/ 1488034 h 4391623"/>
            <a:gd name="connsiteX4" fmla="*/ 954208 w 5947151"/>
            <a:gd name="connsiteY4" fmla="*/ 1549486 h 4391623"/>
            <a:gd name="connsiteX5" fmla="*/ 1159046 w 5947151"/>
            <a:gd name="connsiteY5" fmla="*/ 1703115 h 4391623"/>
            <a:gd name="connsiteX6" fmla="*/ 1456063 w 5947151"/>
            <a:gd name="connsiteY6" fmla="*/ 1907954 h 4391623"/>
            <a:gd name="connsiteX7" fmla="*/ 1886224 w 5947151"/>
            <a:gd name="connsiteY7" fmla="*/ 2204970 h 4391623"/>
            <a:gd name="connsiteX8" fmla="*/ 2080821 w 5947151"/>
            <a:gd name="connsiteY8" fmla="*/ 2327873 h 4391623"/>
            <a:gd name="connsiteX9" fmla="*/ 2193482 w 5947151"/>
            <a:gd name="connsiteY9" fmla="*/ 2430292 h 4391623"/>
            <a:gd name="connsiteX10" fmla="*/ 2326627 w 5947151"/>
            <a:gd name="connsiteY10" fmla="*/ 2614647 h 4391623"/>
            <a:gd name="connsiteX11" fmla="*/ 2418805 w 5947151"/>
            <a:gd name="connsiteY11" fmla="*/ 2717067 h 4391623"/>
            <a:gd name="connsiteX12" fmla="*/ 2418805 w 5947151"/>
            <a:gd name="connsiteY12" fmla="*/ 2717067 h 4391623"/>
            <a:gd name="connsiteX13" fmla="*/ 2490498 w 5947151"/>
            <a:gd name="connsiteY13" fmla="*/ 2799002 h 4391623"/>
            <a:gd name="connsiteX14" fmla="*/ 2644127 w 5947151"/>
            <a:gd name="connsiteY14" fmla="*/ 3034567 h 4391623"/>
            <a:gd name="connsiteX15" fmla="*/ 2807998 w 5947151"/>
            <a:gd name="connsiteY15" fmla="*/ 3177954 h 4391623"/>
            <a:gd name="connsiteX16" fmla="*/ 2838724 w 5947151"/>
            <a:gd name="connsiteY16" fmla="*/ 3198438 h 4391623"/>
            <a:gd name="connsiteX17" fmla="*/ 2982111 w 5947151"/>
            <a:gd name="connsiteY17" fmla="*/ 3321341 h 4391623"/>
            <a:gd name="connsiteX18" fmla="*/ 3064046 w 5947151"/>
            <a:gd name="connsiteY18" fmla="*/ 3382792 h 4391623"/>
            <a:gd name="connsiteX19" fmla="*/ 3197192 w 5947151"/>
            <a:gd name="connsiteY19" fmla="*/ 3515938 h 4391623"/>
            <a:gd name="connsiteX20" fmla="*/ 3268885 w 5947151"/>
            <a:gd name="connsiteY20" fmla="*/ 3536422 h 4391623"/>
            <a:gd name="connsiteX21" fmla="*/ 3514692 w 5947151"/>
            <a:gd name="connsiteY21" fmla="*/ 3679809 h 4391623"/>
            <a:gd name="connsiteX22" fmla="*/ 3617111 w 5947151"/>
            <a:gd name="connsiteY22" fmla="*/ 3731018 h 4391623"/>
            <a:gd name="connsiteX23" fmla="*/ 3699046 w 5947151"/>
            <a:gd name="connsiteY23" fmla="*/ 3782228 h 4391623"/>
            <a:gd name="connsiteX24" fmla="*/ 3780982 w 5947151"/>
            <a:gd name="connsiteY24" fmla="*/ 3812954 h 4391623"/>
            <a:gd name="connsiteX25" fmla="*/ 3842434 w 5947151"/>
            <a:gd name="connsiteY25" fmla="*/ 3843680 h 4391623"/>
            <a:gd name="connsiteX26" fmla="*/ 3914127 w 5947151"/>
            <a:gd name="connsiteY26" fmla="*/ 3874405 h 4391623"/>
            <a:gd name="connsiteX27" fmla="*/ 4016546 w 5947151"/>
            <a:gd name="connsiteY27" fmla="*/ 3925615 h 4391623"/>
            <a:gd name="connsiteX28" fmla="*/ 4077998 w 5947151"/>
            <a:gd name="connsiteY28" fmla="*/ 3946099 h 4391623"/>
            <a:gd name="connsiteX29" fmla="*/ 4149692 w 5947151"/>
            <a:gd name="connsiteY29" fmla="*/ 3976825 h 4391623"/>
            <a:gd name="connsiteX30" fmla="*/ 4211143 w 5947151"/>
            <a:gd name="connsiteY30" fmla="*/ 3997309 h 4391623"/>
            <a:gd name="connsiteX31" fmla="*/ 4334046 w 5947151"/>
            <a:gd name="connsiteY31" fmla="*/ 4069002 h 4391623"/>
            <a:gd name="connsiteX32" fmla="*/ 4436466 w 5947151"/>
            <a:gd name="connsiteY32" fmla="*/ 4140696 h 4391623"/>
            <a:gd name="connsiteX33" fmla="*/ 4477434 w 5947151"/>
            <a:gd name="connsiteY33" fmla="*/ 4150938 h 4391623"/>
            <a:gd name="connsiteX34" fmla="*/ 4610579 w 5947151"/>
            <a:gd name="connsiteY34" fmla="*/ 4191905 h 4391623"/>
            <a:gd name="connsiteX35" fmla="*/ 4672030 w 5947151"/>
            <a:gd name="connsiteY35" fmla="*/ 4212389 h 4391623"/>
            <a:gd name="connsiteX36" fmla="*/ 4733482 w 5947151"/>
            <a:gd name="connsiteY36" fmla="*/ 4222631 h 4391623"/>
            <a:gd name="connsiteX37" fmla="*/ 4774450 w 5947151"/>
            <a:gd name="connsiteY37" fmla="*/ 4243115 h 4391623"/>
            <a:gd name="connsiteX38" fmla="*/ 4846143 w 5947151"/>
            <a:gd name="connsiteY38" fmla="*/ 4253357 h 4391623"/>
            <a:gd name="connsiteX39" fmla="*/ 5040740 w 5947151"/>
            <a:gd name="connsiteY39" fmla="*/ 4304567 h 4391623"/>
            <a:gd name="connsiteX40" fmla="*/ 5122676 w 5947151"/>
            <a:gd name="connsiteY40" fmla="*/ 4335292 h 4391623"/>
            <a:gd name="connsiteX41" fmla="*/ 5235337 w 5947151"/>
            <a:gd name="connsiteY41" fmla="*/ 4366018 h 4391623"/>
            <a:gd name="connsiteX42" fmla="*/ 5849853 w 5947151"/>
            <a:gd name="connsiteY42" fmla="*/ 4345534 h 4391623"/>
            <a:gd name="connsiteX43" fmla="*/ 5870337 w 5947151"/>
            <a:gd name="connsiteY43" fmla="*/ 3894889 h 4391623"/>
            <a:gd name="connsiteX44" fmla="*/ 5726950 w 5947151"/>
            <a:gd name="connsiteY44" fmla="*/ 3628599 h 4391623"/>
            <a:gd name="connsiteX45" fmla="*/ 5685982 w 5947151"/>
            <a:gd name="connsiteY45" fmla="*/ 3546663 h 4391623"/>
            <a:gd name="connsiteX46" fmla="*/ 5645014 w 5947151"/>
            <a:gd name="connsiteY46" fmla="*/ 3474970 h 4391623"/>
            <a:gd name="connsiteX47" fmla="*/ 5563079 w 5947151"/>
            <a:gd name="connsiteY47" fmla="*/ 3300857 h 4391623"/>
            <a:gd name="connsiteX48" fmla="*/ 5091950 w 5947151"/>
            <a:gd name="connsiteY48" fmla="*/ 2420051 h 4391623"/>
            <a:gd name="connsiteX49" fmla="*/ 4805176 w 5947151"/>
            <a:gd name="connsiteY49" fmla="*/ 2020615 h 4391623"/>
            <a:gd name="connsiteX50" fmla="*/ 4190659 w 5947151"/>
            <a:gd name="connsiteY50" fmla="*/ 1416341 h 4391623"/>
            <a:gd name="connsiteX51" fmla="*/ 3750256 w 5947151"/>
            <a:gd name="connsiteY51" fmla="*/ 1037389 h 4391623"/>
            <a:gd name="connsiteX52" fmla="*/ 3012837 w 5947151"/>
            <a:gd name="connsiteY52" fmla="*/ 474083 h 4391623"/>
            <a:gd name="connsiteX53" fmla="*/ 1722353 w 5947151"/>
            <a:gd name="connsiteY53" fmla="*/ 23438 h 4391623"/>
            <a:gd name="connsiteX54" fmla="*/ 1497030 w 5947151"/>
            <a:gd name="connsiteY54" fmla="*/ 2954 h 4391623"/>
            <a:gd name="connsiteX55" fmla="*/ 923482 w 5947151"/>
            <a:gd name="connsiteY55" fmla="*/ 23438 h 4391623"/>
            <a:gd name="connsiteX56" fmla="*/ 288482 w 5947151"/>
            <a:gd name="connsiteY56" fmla="*/ 23438 h 4391623"/>
            <a:gd name="connsiteX0" fmla="*/ 880807 w 5904476"/>
            <a:gd name="connsiteY0" fmla="*/ 20820 h 4389005"/>
            <a:gd name="connsiteX1" fmla="*/ 0 w 5904476"/>
            <a:gd name="connsiteY1" fmla="*/ 717272 h 4389005"/>
            <a:gd name="connsiteX2" fmla="*/ 501855 w 5904476"/>
            <a:gd name="connsiteY2" fmla="*/ 1393239 h 4389005"/>
            <a:gd name="connsiteX3" fmla="*/ 737420 w 5904476"/>
            <a:gd name="connsiteY3" fmla="*/ 1485416 h 4389005"/>
            <a:gd name="connsiteX4" fmla="*/ 911533 w 5904476"/>
            <a:gd name="connsiteY4" fmla="*/ 1546868 h 4389005"/>
            <a:gd name="connsiteX5" fmla="*/ 1116371 w 5904476"/>
            <a:gd name="connsiteY5" fmla="*/ 1700497 h 4389005"/>
            <a:gd name="connsiteX6" fmla="*/ 1413388 w 5904476"/>
            <a:gd name="connsiteY6" fmla="*/ 1905336 h 4389005"/>
            <a:gd name="connsiteX7" fmla="*/ 1843549 w 5904476"/>
            <a:gd name="connsiteY7" fmla="*/ 2202352 h 4389005"/>
            <a:gd name="connsiteX8" fmla="*/ 2038146 w 5904476"/>
            <a:gd name="connsiteY8" fmla="*/ 2325255 h 4389005"/>
            <a:gd name="connsiteX9" fmla="*/ 2150807 w 5904476"/>
            <a:gd name="connsiteY9" fmla="*/ 2427674 h 4389005"/>
            <a:gd name="connsiteX10" fmla="*/ 2283952 w 5904476"/>
            <a:gd name="connsiteY10" fmla="*/ 2612029 h 4389005"/>
            <a:gd name="connsiteX11" fmla="*/ 2376130 w 5904476"/>
            <a:gd name="connsiteY11" fmla="*/ 2714449 h 4389005"/>
            <a:gd name="connsiteX12" fmla="*/ 2376130 w 5904476"/>
            <a:gd name="connsiteY12" fmla="*/ 2714449 h 4389005"/>
            <a:gd name="connsiteX13" fmla="*/ 2447823 w 5904476"/>
            <a:gd name="connsiteY13" fmla="*/ 2796384 h 4389005"/>
            <a:gd name="connsiteX14" fmla="*/ 2601452 w 5904476"/>
            <a:gd name="connsiteY14" fmla="*/ 3031949 h 4389005"/>
            <a:gd name="connsiteX15" fmla="*/ 2765323 w 5904476"/>
            <a:gd name="connsiteY15" fmla="*/ 3175336 h 4389005"/>
            <a:gd name="connsiteX16" fmla="*/ 2796049 w 5904476"/>
            <a:gd name="connsiteY16" fmla="*/ 3195820 h 4389005"/>
            <a:gd name="connsiteX17" fmla="*/ 2939436 w 5904476"/>
            <a:gd name="connsiteY17" fmla="*/ 3318723 h 4389005"/>
            <a:gd name="connsiteX18" fmla="*/ 3021371 w 5904476"/>
            <a:gd name="connsiteY18" fmla="*/ 3380174 h 4389005"/>
            <a:gd name="connsiteX19" fmla="*/ 3154517 w 5904476"/>
            <a:gd name="connsiteY19" fmla="*/ 3513320 h 4389005"/>
            <a:gd name="connsiteX20" fmla="*/ 3226210 w 5904476"/>
            <a:gd name="connsiteY20" fmla="*/ 3533804 h 4389005"/>
            <a:gd name="connsiteX21" fmla="*/ 3472017 w 5904476"/>
            <a:gd name="connsiteY21" fmla="*/ 3677191 h 4389005"/>
            <a:gd name="connsiteX22" fmla="*/ 3574436 w 5904476"/>
            <a:gd name="connsiteY22" fmla="*/ 3728400 h 4389005"/>
            <a:gd name="connsiteX23" fmla="*/ 3656371 w 5904476"/>
            <a:gd name="connsiteY23" fmla="*/ 3779610 h 4389005"/>
            <a:gd name="connsiteX24" fmla="*/ 3738307 w 5904476"/>
            <a:gd name="connsiteY24" fmla="*/ 3810336 h 4389005"/>
            <a:gd name="connsiteX25" fmla="*/ 3799759 w 5904476"/>
            <a:gd name="connsiteY25" fmla="*/ 3841062 h 4389005"/>
            <a:gd name="connsiteX26" fmla="*/ 3871452 w 5904476"/>
            <a:gd name="connsiteY26" fmla="*/ 3871787 h 4389005"/>
            <a:gd name="connsiteX27" fmla="*/ 3973871 w 5904476"/>
            <a:gd name="connsiteY27" fmla="*/ 3922997 h 4389005"/>
            <a:gd name="connsiteX28" fmla="*/ 4035323 w 5904476"/>
            <a:gd name="connsiteY28" fmla="*/ 3943481 h 4389005"/>
            <a:gd name="connsiteX29" fmla="*/ 4107017 w 5904476"/>
            <a:gd name="connsiteY29" fmla="*/ 3974207 h 4389005"/>
            <a:gd name="connsiteX30" fmla="*/ 4168468 w 5904476"/>
            <a:gd name="connsiteY30" fmla="*/ 3994691 h 4389005"/>
            <a:gd name="connsiteX31" fmla="*/ 4291371 w 5904476"/>
            <a:gd name="connsiteY31" fmla="*/ 4066384 h 4389005"/>
            <a:gd name="connsiteX32" fmla="*/ 4393791 w 5904476"/>
            <a:gd name="connsiteY32" fmla="*/ 4138078 h 4389005"/>
            <a:gd name="connsiteX33" fmla="*/ 4434759 w 5904476"/>
            <a:gd name="connsiteY33" fmla="*/ 4148320 h 4389005"/>
            <a:gd name="connsiteX34" fmla="*/ 4567904 w 5904476"/>
            <a:gd name="connsiteY34" fmla="*/ 4189287 h 4389005"/>
            <a:gd name="connsiteX35" fmla="*/ 4629355 w 5904476"/>
            <a:gd name="connsiteY35" fmla="*/ 4209771 h 4389005"/>
            <a:gd name="connsiteX36" fmla="*/ 4690807 w 5904476"/>
            <a:gd name="connsiteY36" fmla="*/ 4220013 h 4389005"/>
            <a:gd name="connsiteX37" fmla="*/ 4731775 w 5904476"/>
            <a:gd name="connsiteY37" fmla="*/ 4240497 h 4389005"/>
            <a:gd name="connsiteX38" fmla="*/ 4803468 w 5904476"/>
            <a:gd name="connsiteY38" fmla="*/ 4250739 h 4389005"/>
            <a:gd name="connsiteX39" fmla="*/ 4998065 w 5904476"/>
            <a:gd name="connsiteY39" fmla="*/ 4301949 h 4389005"/>
            <a:gd name="connsiteX40" fmla="*/ 5080001 w 5904476"/>
            <a:gd name="connsiteY40" fmla="*/ 4332674 h 4389005"/>
            <a:gd name="connsiteX41" fmla="*/ 5192662 w 5904476"/>
            <a:gd name="connsiteY41" fmla="*/ 4363400 h 4389005"/>
            <a:gd name="connsiteX42" fmla="*/ 5807178 w 5904476"/>
            <a:gd name="connsiteY42" fmla="*/ 4342916 h 4389005"/>
            <a:gd name="connsiteX43" fmla="*/ 5827662 w 5904476"/>
            <a:gd name="connsiteY43" fmla="*/ 3892271 h 4389005"/>
            <a:gd name="connsiteX44" fmla="*/ 5684275 w 5904476"/>
            <a:gd name="connsiteY44" fmla="*/ 3625981 h 4389005"/>
            <a:gd name="connsiteX45" fmla="*/ 5643307 w 5904476"/>
            <a:gd name="connsiteY45" fmla="*/ 3544045 h 4389005"/>
            <a:gd name="connsiteX46" fmla="*/ 5602339 w 5904476"/>
            <a:gd name="connsiteY46" fmla="*/ 3472352 h 4389005"/>
            <a:gd name="connsiteX47" fmla="*/ 5520404 w 5904476"/>
            <a:gd name="connsiteY47" fmla="*/ 3298239 h 4389005"/>
            <a:gd name="connsiteX48" fmla="*/ 5049275 w 5904476"/>
            <a:gd name="connsiteY48" fmla="*/ 2417433 h 4389005"/>
            <a:gd name="connsiteX49" fmla="*/ 4762501 w 5904476"/>
            <a:gd name="connsiteY49" fmla="*/ 2017997 h 4389005"/>
            <a:gd name="connsiteX50" fmla="*/ 4147984 w 5904476"/>
            <a:gd name="connsiteY50" fmla="*/ 1413723 h 4389005"/>
            <a:gd name="connsiteX51" fmla="*/ 3707581 w 5904476"/>
            <a:gd name="connsiteY51" fmla="*/ 1034771 h 4389005"/>
            <a:gd name="connsiteX52" fmla="*/ 2970162 w 5904476"/>
            <a:gd name="connsiteY52" fmla="*/ 471465 h 4389005"/>
            <a:gd name="connsiteX53" fmla="*/ 1679678 w 5904476"/>
            <a:gd name="connsiteY53" fmla="*/ 20820 h 4389005"/>
            <a:gd name="connsiteX54" fmla="*/ 1454355 w 5904476"/>
            <a:gd name="connsiteY54" fmla="*/ 336 h 4389005"/>
            <a:gd name="connsiteX55" fmla="*/ 880807 w 5904476"/>
            <a:gd name="connsiteY55" fmla="*/ 20820 h 4389005"/>
            <a:gd name="connsiteX0" fmla="*/ 884221 w 5907890"/>
            <a:gd name="connsiteY0" fmla="*/ 105832 h 4474017"/>
            <a:gd name="connsiteX1" fmla="*/ 279946 w 5907890"/>
            <a:gd name="connsiteY1" fmla="*/ 116075 h 4474017"/>
            <a:gd name="connsiteX2" fmla="*/ 3414 w 5907890"/>
            <a:gd name="connsiteY2" fmla="*/ 802284 h 4474017"/>
            <a:gd name="connsiteX3" fmla="*/ 505269 w 5907890"/>
            <a:gd name="connsiteY3" fmla="*/ 1478251 h 4474017"/>
            <a:gd name="connsiteX4" fmla="*/ 740834 w 5907890"/>
            <a:gd name="connsiteY4" fmla="*/ 1570428 h 4474017"/>
            <a:gd name="connsiteX5" fmla="*/ 914947 w 5907890"/>
            <a:gd name="connsiteY5" fmla="*/ 1631880 h 4474017"/>
            <a:gd name="connsiteX6" fmla="*/ 1119785 w 5907890"/>
            <a:gd name="connsiteY6" fmla="*/ 1785509 h 4474017"/>
            <a:gd name="connsiteX7" fmla="*/ 1416802 w 5907890"/>
            <a:gd name="connsiteY7" fmla="*/ 1990348 h 4474017"/>
            <a:gd name="connsiteX8" fmla="*/ 1846963 w 5907890"/>
            <a:gd name="connsiteY8" fmla="*/ 2287364 h 4474017"/>
            <a:gd name="connsiteX9" fmla="*/ 2041560 w 5907890"/>
            <a:gd name="connsiteY9" fmla="*/ 2410267 h 4474017"/>
            <a:gd name="connsiteX10" fmla="*/ 2154221 w 5907890"/>
            <a:gd name="connsiteY10" fmla="*/ 2512686 h 4474017"/>
            <a:gd name="connsiteX11" fmla="*/ 2287366 w 5907890"/>
            <a:gd name="connsiteY11" fmla="*/ 2697041 h 4474017"/>
            <a:gd name="connsiteX12" fmla="*/ 2379544 w 5907890"/>
            <a:gd name="connsiteY12" fmla="*/ 2799461 h 4474017"/>
            <a:gd name="connsiteX13" fmla="*/ 2379544 w 5907890"/>
            <a:gd name="connsiteY13" fmla="*/ 2799461 h 4474017"/>
            <a:gd name="connsiteX14" fmla="*/ 2451237 w 5907890"/>
            <a:gd name="connsiteY14" fmla="*/ 2881396 h 4474017"/>
            <a:gd name="connsiteX15" fmla="*/ 2604866 w 5907890"/>
            <a:gd name="connsiteY15" fmla="*/ 3116961 h 4474017"/>
            <a:gd name="connsiteX16" fmla="*/ 2768737 w 5907890"/>
            <a:gd name="connsiteY16" fmla="*/ 3260348 h 4474017"/>
            <a:gd name="connsiteX17" fmla="*/ 2799463 w 5907890"/>
            <a:gd name="connsiteY17" fmla="*/ 3280832 h 4474017"/>
            <a:gd name="connsiteX18" fmla="*/ 2942850 w 5907890"/>
            <a:gd name="connsiteY18" fmla="*/ 3403735 h 4474017"/>
            <a:gd name="connsiteX19" fmla="*/ 3024785 w 5907890"/>
            <a:gd name="connsiteY19" fmla="*/ 3465186 h 4474017"/>
            <a:gd name="connsiteX20" fmla="*/ 3157931 w 5907890"/>
            <a:gd name="connsiteY20" fmla="*/ 3598332 h 4474017"/>
            <a:gd name="connsiteX21" fmla="*/ 3229624 w 5907890"/>
            <a:gd name="connsiteY21" fmla="*/ 3618816 h 4474017"/>
            <a:gd name="connsiteX22" fmla="*/ 3475431 w 5907890"/>
            <a:gd name="connsiteY22" fmla="*/ 3762203 h 4474017"/>
            <a:gd name="connsiteX23" fmla="*/ 3577850 w 5907890"/>
            <a:gd name="connsiteY23" fmla="*/ 3813412 h 4474017"/>
            <a:gd name="connsiteX24" fmla="*/ 3659785 w 5907890"/>
            <a:gd name="connsiteY24" fmla="*/ 3864622 h 4474017"/>
            <a:gd name="connsiteX25" fmla="*/ 3741721 w 5907890"/>
            <a:gd name="connsiteY25" fmla="*/ 3895348 h 4474017"/>
            <a:gd name="connsiteX26" fmla="*/ 3803173 w 5907890"/>
            <a:gd name="connsiteY26" fmla="*/ 3926074 h 4474017"/>
            <a:gd name="connsiteX27" fmla="*/ 3874866 w 5907890"/>
            <a:gd name="connsiteY27" fmla="*/ 3956799 h 4474017"/>
            <a:gd name="connsiteX28" fmla="*/ 3977285 w 5907890"/>
            <a:gd name="connsiteY28" fmla="*/ 4008009 h 4474017"/>
            <a:gd name="connsiteX29" fmla="*/ 4038737 w 5907890"/>
            <a:gd name="connsiteY29" fmla="*/ 4028493 h 4474017"/>
            <a:gd name="connsiteX30" fmla="*/ 4110431 w 5907890"/>
            <a:gd name="connsiteY30" fmla="*/ 4059219 h 4474017"/>
            <a:gd name="connsiteX31" fmla="*/ 4171882 w 5907890"/>
            <a:gd name="connsiteY31" fmla="*/ 4079703 h 4474017"/>
            <a:gd name="connsiteX32" fmla="*/ 4294785 w 5907890"/>
            <a:gd name="connsiteY32" fmla="*/ 4151396 h 4474017"/>
            <a:gd name="connsiteX33" fmla="*/ 4397205 w 5907890"/>
            <a:gd name="connsiteY33" fmla="*/ 4223090 h 4474017"/>
            <a:gd name="connsiteX34" fmla="*/ 4438173 w 5907890"/>
            <a:gd name="connsiteY34" fmla="*/ 4233332 h 4474017"/>
            <a:gd name="connsiteX35" fmla="*/ 4571318 w 5907890"/>
            <a:gd name="connsiteY35" fmla="*/ 4274299 h 4474017"/>
            <a:gd name="connsiteX36" fmla="*/ 4632769 w 5907890"/>
            <a:gd name="connsiteY36" fmla="*/ 4294783 h 4474017"/>
            <a:gd name="connsiteX37" fmla="*/ 4694221 w 5907890"/>
            <a:gd name="connsiteY37" fmla="*/ 4305025 h 4474017"/>
            <a:gd name="connsiteX38" fmla="*/ 4735189 w 5907890"/>
            <a:gd name="connsiteY38" fmla="*/ 4325509 h 4474017"/>
            <a:gd name="connsiteX39" fmla="*/ 4806882 w 5907890"/>
            <a:gd name="connsiteY39" fmla="*/ 4335751 h 4474017"/>
            <a:gd name="connsiteX40" fmla="*/ 5001479 w 5907890"/>
            <a:gd name="connsiteY40" fmla="*/ 4386961 h 4474017"/>
            <a:gd name="connsiteX41" fmla="*/ 5083415 w 5907890"/>
            <a:gd name="connsiteY41" fmla="*/ 4417686 h 4474017"/>
            <a:gd name="connsiteX42" fmla="*/ 5196076 w 5907890"/>
            <a:gd name="connsiteY42" fmla="*/ 4448412 h 4474017"/>
            <a:gd name="connsiteX43" fmla="*/ 5810592 w 5907890"/>
            <a:gd name="connsiteY43" fmla="*/ 4427928 h 4474017"/>
            <a:gd name="connsiteX44" fmla="*/ 5831076 w 5907890"/>
            <a:gd name="connsiteY44" fmla="*/ 3977283 h 4474017"/>
            <a:gd name="connsiteX45" fmla="*/ 5687689 w 5907890"/>
            <a:gd name="connsiteY45" fmla="*/ 3710993 h 4474017"/>
            <a:gd name="connsiteX46" fmla="*/ 5646721 w 5907890"/>
            <a:gd name="connsiteY46" fmla="*/ 3629057 h 4474017"/>
            <a:gd name="connsiteX47" fmla="*/ 5605753 w 5907890"/>
            <a:gd name="connsiteY47" fmla="*/ 3557364 h 4474017"/>
            <a:gd name="connsiteX48" fmla="*/ 5523818 w 5907890"/>
            <a:gd name="connsiteY48" fmla="*/ 3383251 h 4474017"/>
            <a:gd name="connsiteX49" fmla="*/ 5052689 w 5907890"/>
            <a:gd name="connsiteY49" fmla="*/ 2502445 h 4474017"/>
            <a:gd name="connsiteX50" fmla="*/ 4765915 w 5907890"/>
            <a:gd name="connsiteY50" fmla="*/ 2103009 h 4474017"/>
            <a:gd name="connsiteX51" fmla="*/ 4151398 w 5907890"/>
            <a:gd name="connsiteY51" fmla="*/ 1498735 h 4474017"/>
            <a:gd name="connsiteX52" fmla="*/ 3710995 w 5907890"/>
            <a:gd name="connsiteY52" fmla="*/ 1119783 h 4474017"/>
            <a:gd name="connsiteX53" fmla="*/ 2973576 w 5907890"/>
            <a:gd name="connsiteY53" fmla="*/ 556477 h 4474017"/>
            <a:gd name="connsiteX54" fmla="*/ 1683092 w 5907890"/>
            <a:gd name="connsiteY54" fmla="*/ 105832 h 4474017"/>
            <a:gd name="connsiteX55" fmla="*/ 1457769 w 5907890"/>
            <a:gd name="connsiteY55" fmla="*/ 85348 h 4474017"/>
            <a:gd name="connsiteX56" fmla="*/ 884221 w 5907890"/>
            <a:gd name="connsiteY56" fmla="*/ 105832 h 4474017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505269 w 5907890"/>
            <a:gd name="connsiteY3" fmla="*/ 1481665 h 4477431"/>
            <a:gd name="connsiteX4" fmla="*/ 740834 w 5907890"/>
            <a:gd name="connsiteY4" fmla="*/ 1573842 h 4477431"/>
            <a:gd name="connsiteX5" fmla="*/ 914947 w 5907890"/>
            <a:gd name="connsiteY5" fmla="*/ 1635294 h 4477431"/>
            <a:gd name="connsiteX6" fmla="*/ 1119785 w 5907890"/>
            <a:gd name="connsiteY6" fmla="*/ 1788923 h 4477431"/>
            <a:gd name="connsiteX7" fmla="*/ 1416802 w 5907890"/>
            <a:gd name="connsiteY7" fmla="*/ 1993762 h 4477431"/>
            <a:gd name="connsiteX8" fmla="*/ 1846963 w 5907890"/>
            <a:gd name="connsiteY8" fmla="*/ 2290778 h 4477431"/>
            <a:gd name="connsiteX9" fmla="*/ 2041560 w 5907890"/>
            <a:gd name="connsiteY9" fmla="*/ 2413681 h 4477431"/>
            <a:gd name="connsiteX10" fmla="*/ 2154221 w 5907890"/>
            <a:gd name="connsiteY10" fmla="*/ 2516100 h 4477431"/>
            <a:gd name="connsiteX11" fmla="*/ 2287366 w 5907890"/>
            <a:gd name="connsiteY11" fmla="*/ 2700455 h 4477431"/>
            <a:gd name="connsiteX12" fmla="*/ 2379544 w 5907890"/>
            <a:gd name="connsiteY12" fmla="*/ 2802875 h 4477431"/>
            <a:gd name="connsiteX13" fmla="*/ 2379544 w 5907890"/>
            <a:gd name="connsiteY13" fmla="*/ 2802875 h 4477431"/>
            <a:gd name="connsiteX14" fmla="*/ 2451237 w 5907890"/>
            <a:gd name="connsiteY14" fmla="*/ 2884810 h 4477431"/>
            <a:gd name="connsiteX15" fmla="*/ 2604866 w 5907890"/>
            <a:gd name="connsiteY15" fmla="*/ 3120375 h 4477431"/>
            <a:gd name="connsiteX16" fmla="*/ 2768737 w 5907890"/>
            <a:gd name="connsiteY16" fmla="*/ 3263762 h 4477431"/>
            <a:gd name="connsiteX17" fmla="*/ 2799463 w 5907890"/>
            <a:gd name="connsiteY17" fmla="*/ 3284246 h 4477431"/>
            <a:gd name="connsiteX18" fmla="*/ 2942850 w 5907890"/>
            <a:gd name="connsiteY18" fmla="*/ 3407149 h 4477431"/>
            <a:gd name="connsiteX19" fmla="*/ 3024785 w 5907890"/>
            <a:gd name="connsiteY19" fmla="*/ 3468600 h 4477431"/>
            <a:gd name="connsiteX20" fmla="*/ 3157931 w 5907890"/>
            <a:gd name="connsiteY20" fmla="*/ 3601746 h 4477431"/>
            <a:gd name="connsiteX21" fmla="*/ 3229624 w 5907890"/>
            <a:gd name="connsiteY21" fmla="*/ 3622230 h 4477431"/>
            <a:gd name="connsiteX22" fmla="*/ 3475431 w 5907890"/>
            <a:gd name="connsiteY22" fmla="*/ 3765617 h 4477431"/>
            <a:gd name="connsiteX23" fmla="*/ 3577850 w 5907890"/>
            <a:gd name="connsiteY23" fmla="*/ 3816826 h 4477431"/>
            <a:gd name="connsiteX24" fmla="*/ 3659785 w 5907890"/>
            <a:gd name="connsiteY24" fmla="*/ 3868036 h 4477431"/>
            <a:gd name="connsiteX25" fmla="*/ 3741721 w 5907890"/>
            <a:gd name="connsiteY25" fmla="*/ 3898762 h 4477431"/>
            <a:gd name="connsiteX26" fmla="*/ 3803173 w 5907890"/>
            <a:gd name="connsiteY26" fmla="*/ 3929488 h 4477431"/>
            <a:gd name="connsiteX27" fmla="*/ 3874866 w 5907890"/>
            <a:gd name="connsiteY27" fmla="*/ 3960213 h 4477431"/>
            <a:gd name="connsiteX28" fmla="*/ 3977285 w 5907890"/>
            <a:gd name="connsiteY28" fmla="*/ 4011423 h 4477431"/>
            <a:gd name="connsiteX29" fmla="*/ 4038737 w 5907890"/>
            <a:gd name="connsiteY29" fmla="*/ 4031907 h 4477431"/>
            <a:gd name="connsiteX30" fmla="*/ 4110431 w 5907890"/>
            <a:gd name="connsiteY30" fmla="*/ 4062633 h 4477431"/>
            <a:gd name="connsiteX31" fmla="*/ 4171882 w 5907890"/>
            <a:gd name="connsiteY31" fmla="*/ 4083117 h 4477431"/>
            <a:gd name="connsiteX32" fmla="*/ 4294785 w 5907890"/>
            <a:gd name="connsiteY32" fmla="*/ 4154810 h 4477431"/>
            <a:gd name="connsiteX33" fmla="*/ 4397205 w 5907890"/>
            <a:gd name="connsiteY33" fmla="*/ 4226504 h 4477431"/>
            <a:gd name="connsiteX34" fmla="*/ 4438173 w 5907890"/>
            <a:gd name="connsiteY34" fmla="*/ 4236746 h 4477431"/>
            <a:gd name="connsiteX35" fmla="*/ 4571318 w 5907890"/>
            <a:gd name="connsiteY35" fmla="*/ 4277713 h 4477431"/>
            <a:gd name="connsiteX36" fmla="*/ 4632769 w 5907890"/>
            <a:gd name="connsiteY36" fmla="*/ 4298197 h 4477431"/>
            <a:gd name="connsiteX37" fmla="*/ 4694221 w 5907890"/>
            <a:gd name="connsiteY37" fmla="*/ 4308439 h 4477431"/>
            <a:gd name="connsiteX38" fmla="*/ 4735189 w 5907890"/>
            <a:gd name="connsiteY38" fmla="*/ 4328923 h 4477431"/>
            <a:gd name="connsiteX39" fmla="*/ 4806882 w 5907890"/>
            <a:gd name="connsiteY39" fmla="*/ 4339165 h 4477431"/>
            <a:gd name="connsiteX40" fmla="*/ 5001479 w 5907890"/>
            <a:gd name="connsiteY40" fmla="*/ 4390375 h 4477431"/>
            <a:gd name="connsiteX41" fmla="*/ 5083415 w 5907890"/>
            <a:gd name="connsiteY41" fmla="*/ 4421100 h 4477431"/>
            <a:gd name="connsiteX42" fmla="*/ 5196076 w 5907890"/>
            <a:gd name="connsiteY42" fmla="*/ 4451826 h 4477431"/>
            <a:gd name="connsiteX43" fmla="*/ 5810592 w 5907890"/>
            <a:gd name="connsiteY43" fmla="*/ 4431342 h 4477431"/>
            <a:gd name="connsiteX44" fmla="*/ 5831076 w 5907890"/>
            <a:gd name="connsiteY44" fmla="*/ 3980697 h 4477431"/>
            <a:gd name="connsiteX45" fmla="*/ 5687689 w 5907890"/>
            <a:gd name="connsiteY45" fmla="*/ 3714407 h 4477431"/>
            <a:gd name="connsiteX46" fmla="*/ 5646721 w 5907890"/>
            <a:gd name="connsiteY46" fmla="*/ 3632471 h 4477431"/>
            <a:gd name="connsiteX47" fmla="*/ 5605753 w 5907890"/>
            <a:gd name="connsiteY47" fmla="*/ 3560778 h 4477431"/>
            <a:gd name="connsiteX48" fmla="*/ 5523818 w 5907890"/>
            <a:gd name="connsiteY48" fmla="*/ 3386665 h 4477431"/>
            <a:gd name="connsiteX49" fmla="*/ 5052689 w 5907890"/>
            <a:gd name="connsiteY49" fmla="*/ 2505859 h 4477431"/>
            <a:gd name="connsiteX50" fmla="*/ 4765915 w 5907890"/>
            <a:gd name="connsiteY50" fmla="*/ 2106423 h 4477431"/>
            <a:gd name="connsiteX51" fmla="*/ 4151398 w 5907890"/>
            <a:gd name="connsiteY51" fmla="*/ 1502149 h 4477431"/>
            <a:gd name="connsiteX52" fmla="*/ 3710995 w 5907890"/>
            <a:gd name="connsiteY52" fmla="*/ 1123197 h 4477431"/>
            <a:gd name="connsiteX53" fmla="*/ 2973576 w 5907890"/>
            <a:gd name="connsiteY53" fmla="*/ 559891 h 4477431"/>
            <a:gd name="connsiteX54" fmla="*/ 1683092 w 5907890"/>
            <a:gd name="connsiteY54" fmla="*/ 109246 h 4477431"/>
            <a:gd name="connsiteX55" fmla="*/ 1457769 w 5907890"/>
            <a:gd name="connsiteY55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740834 w 5907890"/>
            <a:gd name="connsiteY3" fmla="*/ 1573842 h 4477431"/>
            <a:gd name="connsiteX4" fmla="*/ 914947 w 5907890"/>
            <a:gd name="connsiteY4" fmla="*/ 1635294 h 4477431"/>
            <a:gd name="connsiteX5" fmla="*/ 1119785 w 5907890"/>
            <a:gd name="connsiteY5" fmla="*/ 1788923 h 4477431"/>
            <a:gd name="connsiteX6" fmla="*/ 1416802 w 5907890"/>
            <a:gd name="connsiteY6" fmla="*/ 1993762 h 4477431"/>
            <a:gd name="connsiteX7" fmla="*/ 1846963 w 5907890"/>
            <a:gd name="connsiteY7" fmla="*/ 2290778 h 4477431"/>
            <a:gd name="connsiteX8" fmla="*/ 2041560 w 5907890"/>
            <a:gd name="connsiteY8" fmla="*/ 2413681 h 4477431"/>
            <a:gd name="connsiteX9" fmla="*/ 2154221 w 5907890"/>
            <a:gd name="connsiteY9" fmla="*/ 2516100 h 4477431"/>
            <a:gd name="connsiteX10" fmla="*/ 2287366 w 5907890"/>
            <a:gd name="connsiteY10" fmla="*/ 2700455 h 4477431"/>
            <a:gd name="connsiteX11" fmla="*/ 2379544 w 5907890"/>
            <a:gd name="connsiteY11" fmla="*/ 2802875 h 4477431"/>
            <a:gd name="connsiteX12" fmla="*/ 2379544 w 5907890"/>
            <a:gd name="connsiteY12" fmla="*/ 2802875 h 4477431"/>
            <a:gd name="connsiteX13" fmla="*/ 2451237 w 5907890"/>
            <a:gd name="connsiteY13" fmla="*/ 2884810 h 4477431"/>
            <a:gd name="connsiteX14" fmla="*/ 2604866 w 5907890"/>
            <a:gd name="connsiteY14" fmla="*/ 3120375 h 4477431"/>
            <a:gd name="connsiteX15" fmla="*/ 2768737 w 5907890"/>
            <a:gd name="connsiteY15" fmla="*/ 3263762 h 4477431"/>
            <a:gd name="connsiteX16" fmla="*/ 2799463 w 5907890"/>
            <a:gd name="connsiteY16" fmla="*/ 3284246 h 4477431"/>
            <a:gd name="connsiteX17" fmla="*/ 2942850 w 5907890"/>
            <a:gd name="connsiteY17" fmla="*/ 3407149 h 4477431"/>
            <a:gd name="connsiteX18" fmla="*/ 3024785 w 5907890"/>
            <a:gd name="connsiteY18" fmla="*/ 3468600 h 4477431"/>
            <a:gd name="connsiteX19" fmla="*/ 3157931 w 5907890"/>
            <a:gd name="connsiteY19" fmla="*/ 3601746 h 4477431"/>
            <a:gd name="connsiteX20" fmla="*/ 3229624 w 5907890"/>
            <a:gd name="connsiteY20" fmla="*/ 3622230 h 4477431"/>
            <a:gd name="connsiteX21" fmla="*/ 3475431 w 5907890"/>
            <a:gd name="connsiteY21" fmla="*/ 3765617 h 4477431"/>
            <a:gd name="connsiteX22" fmla="*/ 3577850 w 5907890"/>
            <a:gd name="connsiteY22" fmla="*/ 3816826 h 4477431"/>
            <a:gd name="connsiteX23" fmla="*/ 3659785 w 5907890"/>
            <a:gd name="connsiteY23" fmla="*/ 3868036 h 4477431"/>
            <a:gd name="connsiteX24" fmla="*/ 3741721 w 5907890"/>
            <a:gd name="connsiteY24" fmla="*/ 3898762 h 4477431"/>
            <a:gd name="connsiteX25" fmla="*/ 3803173 w 5907890"/>
            <a:gd name="connsiteY25" fmla="*/ 3929488 h 4477431"/>
            <a:gd name="connsiteX26" fmla="*/ 3874866 w 5907890"/>
            <a:gd name="connsiteY26" fmla="*/ 3960213 h 4477431"/>
            <a:gd name="connsiteX27" fmla="*/ 3977285 w 5907890"/>
            <a:gd name="connsiteY27" fmla="*/ 4011423 h 4477431"/>
            <a:gd name="connsiteX28" fmla="*/ 4038737 w 5907890"/>
            <a:gd name="connsiteY28" fmla="*/ 4031907 h 4477431"/>
            <a:gd name="connsiteX29" fmla="*/ 4110431 w 5907890"/>
            <a:gd name="connsiteY29" fmla="*/ 4062633 h 4477431"/>
            <a:gd name="connsiteX30" fmla="*/ 4171882 w 5907890"/>
            <a:gd name="connsiteY30" fmla="*/ 4083117 h 4477431"/>
            <a:gd name="connsiteX31" fmla="*/ 4294785 w 5907890"/>
            <a:gd name="connsiteY31" fmla="*/ 4154810 h 4477431"/>
            <a:gd name="connsiteX32" fmla="*/ 4397205 w 5907890"/>
            <a:gd name="connsiteY32" fmla="*/ 4226504 h 4477431"/>
            <a:gd name="connsiteX33" fmla="*/ 4438173 w 5907890"/>
            <a:gd name="connsiteY33" fmla="*/ 4236746 h 4477431"/>
            <a:gd name="connsiteX34" fmla="*/ 4571318 w 5907890"/>
            <a:gd name="connsiteY34" fmla="*/ 4277713 h 4477431"/>
            <a:gd name="connsiteX35" fmla="*/ 4632769 w 5907890"/>
            <a:gd name="connsiteY35" fmla="*/ 4298197 h 4477431"/>
            <a:gd name="connsiteX36" fmla="*/ 4694221 w 5907890"/>
            <a:gd name="connsiteY36" fmla="*/ 4308439 h 4477431"/>
            <a:gd name="connsiteX37" fmla="*/ 4735189 w 5907890"/>
            <a:gd name="connsiteY37" fmla="*/ 4328923 h 4477431"/>
            <a:gd name="connsiteX38" fmla="*/ 4806882 w 5907890"/>
            <a:gd name="connsiteY38" fmla="*/ 4339165 h 4477431"/>
            <a:gd name="connsiteX39" fmla="*/ 5001479 w 5907890"/>
            <a:gd name="connsiteY39" fmla="*/ 4390375 h 4477431"/>
            <a:gd name="connsiteX40" fmla="*/ 5083415 w 5907890"/>
            <a:gd name="connsiteY40" fmla="*/ 4421100 h 4477431"/>
            <a:gd name="connsiteX41" fmla="*/ 5196076 w 5907890"/>
            <a:gd name="connsiteY41" fmla="*/ 4451826 h 4477431"/>
            <a:gd name="connsiteX42" fmla="*/ 5810592 w 5907890"/>
            <a:gd name="connsiteY42" fmla="*/ 4431342 h 4477431"/>
            <a:gd name="connsiteX43" fmla="*/ 5831076 w 5907890"/>
            <a:gd name="connsiteY43" fmla="*/ 3980697 h 4477431"/>
            <a:gd name="connsiteX44" fmla="*/ 5687689 w 5907890"/>
            <a:gd name="connsiteY44" fmla="*/ 3714407 h 4477431"/>
            <a:gd name="connsiteX45" fmla="*/ 5646721 w 5907890"/>
            <a:gd name="connsiteY45" fmla="*/ 3632471 h 4477431"/>
            <a:gd name="connsiteX46" fmla="*/ 5605753 w 5907890"/>
            <a:gd name="connsiteY46" fmla="*/ 3560778 h 4477431"/>
            <a:gd name="connsiteX47" fmla="*/ 5523818 w 5907890"/>
            <a:gd name="connsiteY47" fmla="*/ 3386665 h 4477431"/>
            <a:gd name="connsiteX48" fmla="*/ 5052689 w 5907890"/>
            <a:gd name="connsiteY48" fmla="*/ 2505859 h 4477431"/>
            <a:gd name="connsiteX49" fmla="*/ 4765915 w 5907890"/>
            <a:gd name="connsiteY49" fmla="*/ 2106423 h 4477431"/>
            <a:gd name="connsiteX50" fmla="*/ 4151398 w 5907890"/>
            <a:gd name="connsiteY50" fmla="*/ 1502149 h 4477431"/>
            <a:gd name="connsiteX51" fmla="*/ 3710995 w 5907890"/>
            <a:gd name="connsiteY51" fmla="*/ 1123197 h 4477431"/>
            <a:gd name="connsiteX52" fmla="*/ 2973576 w 5907890"/>
            <a:gd name="connsiteY52" fmla="*/ 559891 h 4477431"/>
            <a:gd name="connsiteX53" fmla="*/ 1683092 w 5907890"/>
            <a:gd name="connsiteY53" fmla="*/ 109246 h 4477431"/>
            <a:gd name="connsiteX54" fmla="*/ 1457769 w 5907890"/>
            <a:gd name="connsiteY54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119785 w 5907890"/>
            <a:gd name="connsiteY4" fmla="*/ 1788923 h 4477431"/>
            <a:gd name="connsiteX5" fmla="*/ 1416802 w 5907890"/>
            <a:gd name="connsiteY5" fmla="*/ 1993762 h 4477431"/>
            <a:gd name="connsiteX6" fmla="*/ 1846963 w 5907890"/>
            <a:gd name="connsiteY6" fmla="*/ 2290778 h 4477431"/>
            <a:gd name="connsiteX7" fmla="*/ 2041560 w 5907890"/>
            <a:gd name="connsiteY7" fmla="*/ 2413681 h 4477431"/>
            <a:gd name="connsiteX8" fmla="*/ 2154221 w 5907890"/>
            <a:gd name="connsiteY8" fmla="*/ 2516100 h 4477431"/>
            <a:gd name="connsiteX9" fmla="*/ 2287366 w 5907890"/>
            <a:gd name="connsiteY9" fmla="*/ 2700455 h 4477431"/>
            <a:gd name="connsiteX10" fmla="*/ 2379544 w 5907890"/>
            <a:gd name="connsiteY10" fmla="*/ 2802875 h 4477431"/>
            <a:gd name="connsiteX11" fmla="*/ 2379544 w 5907890"/>
            <a:gd name="connsiteY11" fmla="*/ 2802875 h 4477431"/>
            <a:gd name="connsiteX12" fmla="*/ 2451237 w 5907890"/>
            <a:gd name="connsiteY12" fmla="*/ 2884810 h 4477431"/>
            <a:gd name="connsiteX13" fmla="*/ 2604866 w 5907890"/>
            <a:gd name="connsiteY13" fmla="*/ 3120375 h 4477431"/>
            <a:gd name="connsiteX14" fmla="*/ 2768737 w 5907890"/>
            <a:gd name="connsiteY14" fmla="*/ 3263762 h 4477431"/>
            <a:gd name="connsiteX15" fmla="*/ 2799463 w 5907890"/>
            <a:gd name="connsiteY15" fmla="*/ 3284246 h 4477431"/>
            <a:gd name="connsiteX16" fmla="*/ 2942850 w 5907890"/>
            <a:gd name="connsiteY16" fmla="*/ 3407149 h 4477431"/>
            <a:gd name="connsiteX17" fmla="*/ 3024785 w 5907890"/>
            <a:gd name="connsiteY17" fmla="*/ 3468600 h 4477431"/>
            <a:gd name="connsiteX18" fmla="*/ 3157931 w 5907890"/>
            <a:gd name="connsiteY18" fmla="*/ 3601746 h 4477431"/>
            <a:gd name="connsiteX19" fmla="*/ 3229624 w 5907890"/>
            <a:gd name="connsiteY19" fmla="*/ 3622230 h 4477431"/>
            <a:gd name="connsiteX20" fmla="*/ 3475431 w 5907890"/>
            <a:gd name="connsiteY20" fmla="*/ 3765617 h 4477431"/>
            <a:gd name="connsiteX21" fmla="*/ 3577850 w 5907890"/>
            <a:gd name="connsiteY21" fmla="*/ 3816826 h 4477431"/>
            <a:gd name="connsiteX22" fmla="*/ 3659785 w 5907890"/>
            <a:gd name="connsiteY22" fmla="*/ 3868036 h 4477431"/>
            <a:gd name="connsiteX23" fmla="*/ 3741721 w 5907890"/>
            <a:gd name="connsiteY23" fmla="*/ 3898762 h 4477431"/>
            <a:gd name="connsiteX24" fmla="*/ 3803173 w 5907890"/>
            <a:gd name="connsiteY24" fmla="*/ 3929488 h 4477431"/>
            <a:gd name="connsiteX25" fmla="*/ 3874866 w 5907890"/>
            <a:gd name="connsiteY25" fmla="*/ 3960213 h 4477431"/>
            <a:gd name="connsiteX26" fmla="*/ 3977285 w 5907890"/>
            <a:gd name="connsiteY26" fmla="*/ 4011423 h 4477431"/>
            <a:gd name="connsiteX27" fmla="*/ 4038737 w 5907890"/>
            <a:gd name="connsiteY27" fmla="*/ 4031907 h 4477431"/>
            <a:gd name="connsiteX28" fmla="*/ 4110431 w 5907890"/>
            <a:gd name="connsiteY28" fmla="*/ 4062633 h 4477431"/>
            <a:gd name="connsiteX29" fmla="*/ 4171882 w 5907890"/>
            <a:gd name="connsiteY29" fmla="*/ 4083117 h 4477431"/>
            <a:gd name="connsiteX30" fmla="*/ 4294785 w 5907890"/>
            <a:gd name="connsiteY30" fmla="*/ 4154810 h 4477431"/>
            <a:gd name="connsiteX31" fmla="*/ 4397205 w 5907890"/>
            <a:gd name="connsiteY31" fmla="*/ 4226504 h 4477431"/>
            <a:gd name="connsiteX32" fmla="*/ 4438173 w 5907890"/>
            <a:gd name="connsiteY32" fmla="*/ 4236746 h 4477431"/>
            <a:gd name="connsiteX33" fmla="*/ 4571318 w 5907890"/>
            <a:gd name="connsiteY33" fmla="*/ 4277713 h 4477431"/>
            <a:gd name="connsiteX34" fmla="*/ 4632769 w 5907890"/>
            <a:gd name="connsiteY34" fmla="*/ 4298197 h 4477431"/>
            <a:gd name="connsiteX35" fmla="*/ 4694221 w 5907890"/>
            <a:gd name="connsiteY35" fmla="*/ 4308439 h 4477431"/>
            <a:gd name="connsiteX36" fmla="*/ 4735189 w 5907890"/>
            <a:gd name="connsiteY36" fmla="*/ 4328923 h 4477431"/>
            <a:gd name="connsiteX37" fmla="*/ 4806882 w 5907890"/>
            <a:gd name="connsiteY37" fmla="*/ 4339165 h 4477431"/>
            <a:gd name="connsiteX38" fmla="*/ 5001479 w 5907890"/>
            <a:gd name="connsiteY38" fmla="*/ 4390375 h 4477431"/>
            <a:gd name="connsiteX39" fmla="*/ 5083415 w 5907890"/>
            <a:gd name="connsiteY39" fmla="*/ 4421100 h 4477431"/>
            <a:gd name="connsiteX40" fmla="*/ 5196076 w 5907890"/>
            <a:gd name="connsiteY40" fmla="*/ 4451826 h 4477431"/>
            <a:gd name="connsiteX41" fmla="*/ 5810592 w 5907890"/>
            <a:gd name="connsiteY41" fmla="*/ 4431342 h 4477431"/>
            <a:gd name="connsiteX42" fmla="*/ 5831076 w 5907890"/>
            <a:gd name="connsiteY42" fmla="*/ 3980697 h 4477431"/>
            <a:gd name="connsiteX43" fmla="*/ 5687689 w 5907890"/>
            <a:gd name="connsiteY43" fmla="*/ 3714407 h 4477431"/>
            <a:gd name="connsiteX44" fmla="*/ 5646721 w 5907890"/>
            <a:gd name="connsiteY44" fmla="*/ 3632471 h 4477431"/>
            <a:gd name="connsiteX45" fmla="*/ 5605753 w 5907890"/>
            <a:gd name="connsiteY45" fmla="*/ 3560778 h 4477431"/>
            <a:gd name="connsiteX46" fmla="*/ 5523818 w 5907890"/>
            <a:gd name="connsiteY46" fmla="*/ 3386665 h 4477431"/>
            <a:gd name="connsiteX47" fmla="*/ 5052689 w 5907890"/>
            <a:gd name="connsiteY47" fmla="*/ 2505859 h 4477431"/>
            <a:gd name="connsiteX48" fmla="*/ 4765915 w 5907890"/>
            <a:gd name="connsiteY48" fmla="*/ 2106423 h 4477431"/>
            <a:gd name="connsiteX49" fmla="*/ 4151398 w 5907890"/>
            <a:gd name="connsiteY49" fmla="*/ 1502149 h 4477431"/>
            <a:gd name="connsiteX50" fmla="*/ 3710995 w 5907890"/>
            <a:gd name="connsiteY50" fmla="*/ 1123197 h 4477431"/>
            <a:gd name="connsiteX51" fmla="*/ 2973576 w 5907890"/>
            <a:gd name="connsiteY51" fmla="*/ 559891 h 4477431"/>
            <a:gd name="connsiteX52" fmla="*/ 1683092 w 5907890"/>
            <a:gd name="connsiteY52" fmla="*/ 109246 h 4477431"/>
            <a:gd name="connsiteX53" fmla="*/ 1457769 w 5907890"/>
            <a:gd name="connsiteY53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416802 w 5907890"/>
            <a:gd name="connsiteY4" fmla="*/ 1993762 h 4477431"/>
            <a:gd name="connsiteX5" fmla="*/ 1846963 w 5907890"/>
            <a:gd name="connsiteY5" fmla="*/ 2290778 h 4477431"/>
            <a:gd name="connsiteX6" fmla="*/ 2041560 w 5907890"/>
            <a:gd name="connsiteY6" fmla="*/ 2413681 h 4477431"/>
            <a:gd name="connsiteX7" fmla="*/ 2154221 w 5907890"/>
            <a:gd name="connsiteY7" fmla="*/ 2516100 h 4477431"/>
            <a:gd name="connsiteX8" fmla="*/ 2287366 w 5907890"/>
            <a:gd name="connsiteY8" fmla="*/ 2700455 h 4477431"/>
            <a:gd name="connsiteX9" fmla="*/ 2379544 w 5907890"/>
            <a:gd name="connsiteY9" fmla="*/ 2802875 h 4477431"/>
            <a:gd name="connsiteX10" fmla="*/ 2379544 w 5907890"/>
            <a:gd name="connsiteY10" fmla="*/ 2802875 h 4477431"/>
            <a:gd name="connsiteX11" fmla="*/ 2451237 w 5907890"/>
            <a:gd name="connsiteY11" fmla="*/ 2884810 h 4477431"/>
            <a:gd name="connsiteX12" fmla="*/ 2604866 w 5907890"/>
            <a:gd name="connsiteY12" fmla="*/ 3120375 h 4477431"/>
            <a:gd name="connsiteX13" fmla="*/ 2768737 w 5907890"/>
            <a:gd name="connsiteY13" fmla="*/ 3263762 h 4477431"/>
            <a:gd name="connsiteX14" fmla="*/ 2799463 w 5907890"/>
            <a:gd name="connsiteY14" fmla="*/ 3284246 h 4477431"/>
            <a:gd name="connsiteX15" fmla="*/ 2942850 w 5907890"/>
            <a:gd name="connsiteY15" fmla="*/ 3407149 h 4477431"/>
            <a:gd name="connsiteX16" fmla="*/ 3024785 w 5907890"/>
            <a:gd name="connsiteY16" fmla="*/ 3468600 h 4477431"/>
            <a:gd name="connsiteX17" fmla="*/ 3157931 w 5907890"/>
            <a:gd name="connsiteY17" fmla="*/ 3601746 h 4477431"/>
            <a:gd name="connsiteX18" fmla="*/ 3229624 w 5907890"/>
            <a:gd name="connsiteY18" fmla="*/ 3622230 h 4477431"/>
            <a:gd name="connsiteX19" fmla="*/ 3475431 w 5907890"/>
            <a:gd name="connsiteY19" fmla="*/ 3765617 h 4477431"/>
            <a:gd name="connsiteX20" fmla="*/ 3577850 w 5907890"/>
            <a:gd name="connsiteY20" fmla="*/ 3816826 h 4477431"/>
            <a:gd name="connsiteX21" fmla="*/ 3659785 w 5907890"/>
            <a:gd name="connsiteY21" fmla="*/ 3868036 h 4477431"/>
            <a:gd name="connsiteX22" fmla="*/ 3741721 w 5907890"/>
            <a:gd name="connsiteY22" fmla="*/ 3898762 h 4477431"/>
            <a:gd name="connsiteX23" fmla="*/ 3803173 w 5907890"/>
            <a:gd name="connsiteY23" fmla="*/ 3929488 h 4477431"/>
            <a:gd name="connsiteX24" fmla="*/ 3874866 w 5907890"/>
            <a:gd name="connsiteY24" fmla="*/ 3960213 h 4477431"/>
            <a:gd name="connsiteX25" fmla="*/ 3977285 w 5907890"/>
            <a:gd name="connsiteY25" fmla="*/ 4011423 h 4477431"/>
            <a:gd name="connsiteX26" fmla="*/ 4038737 w 5907890"/>
            <a:gd name="connsiteY26" fmla="*/ 4031907 h 4477431"/>
            <a:gd name="connsiteX27" fmla="*/ 4110431 w 5907890"/>
            <a:gd name="connsiteY27" fmla="*/ 4062633 h 4477431"/>
            <a:gd name="connsiteX28" fmla="*/ 4171882 w 5907890"/>
            <a:gd name="connsiteY28" fmla="*/ 4083117 h 4477431"/>
            <a:gd name="connsiteX29" fmla="*/ 4294785 w 5907890"/>
            <a:gd name="connsiteY29" fmla="*/ 4154810 h 4477431"/>
            <a:gd name="connsiteX30" fmla="*/ 4397205 w 5907890"/>
            <a:gd name="connsiteY30" fmla="*/ 4226504 h 4477431"/>
            <a:gd name="connsiteX31" fmla="*/ 4438173 w 5907890"/>
            <a:gd name="connsiteY31" fmla="*/ 4236746 h 4477431"/>
            <a:gd name="connsiteX32" fmla="*/ 4571318 w 5907890"/>
            <a:gd name="connsiteY32" fmla="*/ 4277713 h 4477431"/>
            <a:gd name="connsiteX33" fmla="*/ 4632769 w 5907890"/>
            <a:gd name="connsiteY33" fmla="*/ 4298197 h 4477431"/>
            <a:gd name="connsiteX34" fmla="*/ 4694221 w 5907890"/>
            <a:gd name="connsiteY34" fmla="*/ 4308439 h 4477431"/>
            <a:gd name="connsiteX35" fmla="*/ 4735189 w 5907890"/>
            <a:gd name="connsiteY35" fmla="*/ 4328923 h 4477431"/>
            <a:gd name="connsiteX36" fmla="*/ 4806882 w 5907890"/>
            <a:gd name="connsiteY36" fmla="*/ 4339165 h 4477431"/>
            <a:gd name="connsiteX37" fmla="*/ 5001479 w 5907890"/>
            <a:gd name="connsiteY37" fmla="*/ 4390375 h 4477431"/>
            <a:gd name="connsiteX38" fmla="*/ 5083415 w 5907890"/>
            <a:gd name="connsiteY38" fmla="*/ 4421100 h 4477431"/>
            <a:gd name="connsiteX39" fmla="*/ 5196076 w 5907890"/>
            <a:gd name="connsiteY39" fmla="*/ 4451826 h 4477431"/>
            <a:gd name="connsiteX40" fmla="*/ 5810592 w 5907890"/>
            <a:gd name="connsiteY40" fmla="*/ 4431342 h 4477431"/>
            <a:gd name="connsiteX41" fmla="*/ 5831076 w 5907890"/>
            <a:gd name="connsiteY41" fmla="*/ 3980697 h 4477431"/>
            <a:gd name="connsiteX42" fmla="*/ 5687689 w 5907890"/>
            <a:gd name="connsiteY42" fmla="*/ 3714407 h 4477431"/>
            <a:gd name="connsiteX43" fmla="*/ 5646721 w 5907890"/>
            <a:gd name="connsiteY43" fmla="*/ 3632471 h 4477431"/>
            <a:gd name="connsiteX44" fmla="*/ 5605753 w 5907890"/>
            <a:gd name="connsiteY44" fmla="*/ 3560778 h 4477431"/>
            <a:gd name="connsiteX45" fmla="*/ 5523818 w 5907890"/>
            <a:gd name="connsiteY45" fmla="*/ 3386665 h 4477431"/>
            <a:gd name="connsiteX46" fmla="*/ 5052689 w 5907890"/>
            <a:gd name="connsiteY46" fmla="*/ 2505859 h 4477431"/>
            <a:gd name="connsiteX47" fmla="*/ 4765915 w 5907890"/>
            <a:gd name="connsiteY47" fmla="*/ 2106423 h 4477431"/>
            <a:gd name="connsiteX48" fmla="*/ 4151398 w 5907890"/>
            <a:gd name="connsiteY48" fmla="*/ 1502149 h 4477431"/>
            <a:gd name="connsiteX49" fmla="*/ 3710995 w 5907890"/>
            <a:gd name="connsiteY49" fmla="*/ 1123197 h 4477431"/>
            <a:gd name="connsiteX50" fmla="*/ 2973576 w 5907890"/>
            <a:gd name="connsiteY50" fmla="*/ 559891 h 4477431"/>
            <a:gd name="connsiteX51" fmla="*/ 1683092 w 5907890"/>
            <a:gd name="connsiteY51" fmla="*/ 109246 h 4477431"/>
            <a:gd name="connsiteX52" fmla="*/ 1457769 w 5907890"/>
            <a:gd name="connsiteY52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55915 w 5907890"/>
            <a:gd name="connsiteY3" fmla="*/ 1645536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597742 w 6047863"/>
            <a:gd name="connsiteY0" fmla="*/ 88762 h 4477431"/>
            <a:gd name="connsiteX1" fmla="*/ 419919 w 6047863"/>
            <a:gd name="connsiteY1" fmla="*/ 119489 h 4477431"/>
            <a:gd name="connsiteX2" fmla="*/ 122903 w 6047863"/>
            <a:gd name="connsiteY2" fmla="*/ 365295 h 4477431"/>
            <a:gd name="connsiteX3" fmla="*/ 143387 w 6047863"/>
            <a:gd name="connsiteY3" fmla="*/ 805698 h 4477431"/>
            <a:gd name="connsiteX4" fmla="*/ 1095888 w 6047863"/>
            <a:gd name="connsiteY4" fmla="*/ 1645536 h 4477431"/>
            <a:gd name="connsiteX5" fmla="*/ 1986936 w 6047863"/>
            <a:gd name="connsiteY5" fmla="*/ 2290778 h 4477431"/>
            <a:gd name="connsiteX6" fmla="*/ 2181533 w 6047863"/>
            <a:gd name="connsiteY6" fmla="*/ 2413681 h 4477431"/>
            <a:gd name="connsiteX7" fmla="*/ 2294194 w 6047863"/>
            <a:gd name="connsiteY7" fmla="*/ 2516100 h 4477431"/>
            <a:gd name="connsiteX8" fmla="*/ 2427339 w 6047863"/>
            <a:gd name="connsiteY8" fmla="*/ 2700455 h 4477431"/>
            <a:gd name="connsiteX9" fmla="*/ 2519517 w 6047863"/>
            <a:gd name="connsiteY9" fmla="*/ 2802875 h 4477431"/>
            <a:gd name="connsiteX10" fmla="*/ 2519517 w 6047863"/>
            <a:gd name="connsiteY10" fmla="*/ 2802875 h 4477431"/>
            <a:gd name="connsiteX11" fmla="*/ 2591210 w 6047863"/>
            <a:gd name="connsiteY11" fmla="*/ 2884810 h 4477431"/>
            <a:gd name="connsiteX12" fmla="*/ 2744839 w 6047863"/>
            <a:gd name="connsiteY12" fmla="*/ 3120375 h 4477431"/>
            <a:gd name="connsiteX13" fmla="*/ 2908710 w 6047863"/>
            <a:gd name="connsiteY13" fmla="*/ 3263762 h 4477431"/>
            <a:gd name="connsiteX14" fmla="*/ 2939436 w 6047863"/>
            <a:gd name="connsiteY14" fmla="*/ 3284246 h 4477431"/>
            <a:gd name="connsiteX15" fmla="*/ 3082823 w 6047863"/>
            <a:gd name="connsiteY15" fmla="*/ 3407149 h 4477431"/>
            <a:gd name="connsiteX16" fmla="*/ 3164758 w 6047863"/>
            <a:gd name="connsiteY16" fmla="*/ 3468600 h 4477431"/>
            <a:gd name="connsiteX17" fmla="*/ 3297904 w 6047863"/>
            <a:gd name="connsiteY17" fmla="*/ 3601746 h 4477431"/>
            <a:gd name="connsiteX18" fmla="*/ 3369597 w 6047863"/>
            <a:gd name="connsiteY18" fmla="*/ 3622230 h 4477431"/>
            <a:gd name="connsiteX19" fmla="*/ 3615404 w 6047863"/>
            <a:gd name="connsiteY19" fmla="*/ 3765617 h 4477431"/>
            <a:gd name="connsiteX20" fmla="*/ 3717823 w 6047863"/>
            <a:gd name="connsiteY20" fmla="*/ 3816826 h 4477431"/>
            <a:gd name="connsiteX21" fmla="*/ 3799758 w 6047863"/>
            <a:gd name="connsiteY21" fmla="*/ 3868036 h 4477431"/>
            <a:gd name="connsiteX22" fmla="*/ 3881694 w 6047863"/>
            <a:gd name="connsiteY22" fmla="*/ 3898762 h 4477431"/>
            <a:gd name="connsiteX23" fmla="*/ 3943146 w 6047863"/>
            <a:gd name="connsiteY23" fmla="*/ 3929488 h 4477431"/>
            <a:gd name="connsiteX24" fmla="*/ 4014839 w 6047863"/>
            <a:gd name="connsiteY24" fmla="*/ 3960213 h 4477431"/>
            <a:gd name="connsiteX25" fmla="*/ 4117258 w 6047863"/>
            <a:gd name="connsiteY25" fmla="*/ 4011423 h 4477431"/>
            <a:gd name="connsiteX26" fmla="*/ 4178710 w 6047863"/>
            <a:gd name="connsiteY26" fmla="*/ 4031907 h 4477431"/>
            <a:gd name="connsiteX27" fmla="*/ 4250404 w 6047863"/>
            <a:gd name="connsiteY27" fmla="*/ 4062633 h 4477431"/>
            <a:gd name="connsiteX28" fmla="*/ 4311855 w 6047863"/>
            <a:gd name="connsiteY28" fmla="*/ 4083117 h 4477431"/>
            <a:gd name="connsiteX29" fmla="*/ 4434758 w 6047863"/>
            <a:gd name="connsiteY29" fmla="*/ 4154810 h 4477431"/>
            <a:gd name="connsiteX30" fmla="*/ 4537178 w 6047863"/>
            <a:gd name="connsiteY30" fmla="*/ 4226504 h 4477431"/>
            <a:gd name="connsiteX31" fmla="*/ 4578146 w 6047863"/>
            <a:gd name="connsiteY31" fmla="*/ 4236746 h 4477431"/>
            <a:gd name="connsiteX32" fmla="*/ 4711291 w 6047863"/>
            <a:gd name="connsiteY32" fmla="*/ 4277713 h 4477431"/>
            <a:gd name="connsiteX33" fmla="*/ 4772742 w 6047863"/>
            <a:gd name="connsiteY33" fmla="*/ 4298197 h 4477431"/>
            <a:gd name="connsiteX34" fmla="*/ 4834194 w 6047863"/>
            <a:gd name="connsiteY34" fmla="*/ 4308439 h 4477431"/>
            <a:gd name="connsiteX35" fmla="*/ 4875162 w 6047863"/>
            <a:gd name="connsiteY35" fmla="*/ 4328923 h 4477431"/>
            <a:gd name="connsiteX36" fmla="*/ 4946855 w 6047863"/>
            <a:gd name="connsiteY36" fmla="*/ 4339165 h 4477431"/>
            <a:gd name="connsiteX37" fmla="*/ 5141452 w 6047863"/>
            <a:gd name="connsiteY37" fmla="*/ 4390375 h 4477431"/>
            <a:gd name="connsiteX38" fmla="*/ 5223388 w 6047863"/>
            <a:gd name="connsiteY38" fmla="*/ 4421100 h 4477431"/>
            <a:gd name="connsiteX39" fmla="*/ 5336049 w 6047863"/>
            <a:gd name="connsiteY39" fmla="*/ 4451826 h 4477431"/>
            <a:gd name="connsiteX40" fmla="*/ 5950565 w 6047863"/>
            <a:gd name="connsiteY40" fmla="*/ 4431342 h 4477431"/>
            <a:gd name="connsiteX41" fmla="*/ 5971049 w 6047863"/>
            <a:gd name="connsiteY41" fmla="*/ 3980697 h 4477431"/>
            <a:gd name="connsiteX42" fmla="*/ 5827662 w 6047863"/>
            <a:gd name="connsiteY42" fmla="*/ 3714407 h 4477431"/>
            <a:gd name="connsiteX43" fmla="*/ 5786694 w 6047863"/>
            <a:gd name="connsiteY43" fmla="*/ 3632471 h 4477431"/>
            <a:gd name="connsiteX44" fmla="*/ 5745726 w 6047863"/>
            <a:gd name="connsiteY44" fmla="*/ 3560778 h 4477431"/>
            <a:gd name="connsiteX45" fmla="*/ 5663791 w 6047863"/>
            <a:gd name="connsiteY45" fmla="*/ 3386665 h 4477431"/>
            <a:gd name="connsiteX46" fmla="*/ 5192662 w 6047863"/>
            <a:gd name="connsiteY46" fmla="*/ 2505859 h 4477431"/>
            <a:gd name="connsiteX47" fmla="*/ 4905888 w 6047863"/>
            <a:gd name="connsiteY47" fmla="*/ 2106423 h 4477431"/>
            <a:gd name="connsiteX48" fmla="*/ 4291371 w 6047863"/>
            <a:gd name="connsiteY48" fmla="*/ 1502149 h 4477431"/>
            <a:gd name="connsiteX49" fmla="*/ 3850968 w 6047863"/>
            <a:gd name="connsiteY49" fmla="*/ 1123197 h 4477431"/>
            <a:gd name="connsiteX50" fmla="*/ 3113549 w 6047863"/>
            <a:gd name="connsiteY50" fmla="*/ 559891 h 4477431"/>
            <a:gd name="connsiteX51" fmla="*/ 1823065 w 6047863"/>
            <a:gd name="connsiteY51" fmla="*/ 109246 h 4477431"/>
            <a:gd name="connsiteX52" fmla="*/ 1597742 w 6047863"/>
            <a:gd name="connsiteY52" fmla="*/ 88762 h 4477431"/>
            <a:gd name="connsiteX0" fmla="*/ 1556775 w 6006896"/>
            <a:gd name="connsiteY0" fmla="*/ 88762 h 4477431"/>
            <a:gd name="connsiteX1" fmla="*/ 378952 w 6006896"/>
            <a:gd name="connsiteY1" fmla="*/ 119489 h 4477431"/>
            <a:gd name="connsiteX2" fmla="*/ 81936 w 6006896"/>
            <a:gd name="connsiteY2" fmla="*/ 365295 h 4477431"/>
            <a:gd name="connsiteX3" fmla="*/ 143387 w 6006896"/>
            <a:gd name="connsiteY3" fmla="*/ 949085 h 4477431"/>
            <a:gd name="connsiteX4" fmla="*/ 1054921 w 6006896"/>
            <a:gd name="connsiteY4" fmla="*/ 1645536 h 4477431"/>
            <a:gd name="connsiteX5" fmla="*/ 1945969 w 6006896"/>
            <a:gd name="connsiteY5" fmla="*/ 2290778 h 4477431"/>
            <a:gd name="connsiteX6" fmla="*/ 2140566 w 6006896"/>
            <a:gd name="connsiteY6" fmla="*/ 2413681 h 4477431"/>
            <a:gd name="connsiteX7" fmla="*/ 2253227 w 6006896"/>
            <a:gd name="connsiteY7" fmla="*/ 2516100 h 4477431"/>
            <a:gd name="connsiteX8" fmla="*/ 2386372 w 6006896"/>
            <a:gd name="connsiteY8" fmla="*/ 2700455 h 4477431"/>
            <a:gd name="connsiteX9" fmla="*/ 2478550 w 6006896"/>
            <a:gd name="connsiteY9" fmla="*/ 2802875 h 4477431"/>
            <a:gd name="connsiteX10" fmla="*/ 2478550 w 6006896"/>
            <a:gd name="connsiteY10" fmla="*/ 2802875 h 4477431"/>
            <a:gd name="connsiteX11" fmla="*/ 2550243 w 6006896"/>
            <a:gd name="connsiteY11" fmla="*/ 2884810 h 4477431"/>
            <a:gd name="connsiteX12" fmla="*/ 2703872 w 6006896"/>
            <a:gd name="connsiteY12" fmla="*/ 3120375 h 4477431"/>
            <a:gd name="connsiteX13" fmla="*/ 2867743 w 6006896"/>
            <a:gd name="connsiteY13" fmla="*/ 3263762 h 4477431"/>
            <a:gd name="connsiteX14" fmla="*/ 2898469 w 6006896"/>
            <a:gd name="connsiteY14" fmla="*/ 3284246 h 4477431"/>
            <a:gd name="connsiteX15" fmla="*/ 3041856 w 6006896"/>
            <a:gd name="connsiteY15" fmla="*/ 3407149 h 4477431"/>
            <a:gd name="connsiteX16" fmla="*/ 3123791 w 6006896"/>
            <a:gd name="connsiteY16" fmla="*/ 3468600 h 4477431"/>
            <a:gd name="connsiteX17" fmla="*/ 3256937 w 6006896"/>
            <a:gd name="connsiteY17" fmla="*/ 3601746 h 4477431"/>
            <a:gd name="connsiteX18" fmla="*/ 3328630 w 6006896"/>
            <a:gd name="connsiteY18" fmla="*/ 3622230 h 4477431"/>
            <a:gd name="connsiteX19" fmla="*/ 3574437 w 6006896"/>
            <a:gd name="connsiteY19" fmla="*/ 3765617 h 4477431"/>
            <a:gd name="connsiteX20" fmla="*/ 3676856 w 6006896"/>
            <a:gd name="connsiteY20" fmla="*/ 3816826 h 4477431"/>
            <a:gd name="connsiteX21" fmla="*/ 3758791 w 6006896"/>
            <a:gd name="connsiteY21" fmla="*/ 3868036 h 4477431"/>
            <a:gd name="connsiteX22" fmla="*/ 3840727 w 6006896"/>
            <a:gd name="connsiteY22" fmla="*/ 3898762 h 4477431"/>
            <a:gd name="connsiteX23" fmla="*/ 3902179 w 6006896"/>
            <a:gd name="connsiteY23" fmla="*/ 3929488 h 4477431"/>
            <a:gd name="connsiteX24" fmla="*/ 3973872 w 6006896"/>
            <a:gd name="connsiteY24" fmla="*/ 3960213 h 4477431"/>
            <a:gd name="connsiteX25" fmla="*/ 4076291 w 6006896"/>
            <a:gd name="connsiteY25" fmla="*/ 4011423 h 4477431"/>
            <a:gd name="connsiteX26" fmla="*/ 4137743 w 6006896"/>
            <a:gd name="connsiteY26" fmla="*/ 4031907 h 4477431"/>
            <a:gd name="connsiteX27" fmla="*/ 4209437 w 6006896"/>
            <a:gd name="connsiteY27" fmla="*/ 4062633 h 4477431"/>
            <a:gd name="connsiteX28" fmla="*/ 4270888 w 6006896"/>
            <a:gd name="connsiteY28" fmla="*/ 4083117 h 4477431"/>
            <a:gd name="connsiteX29" fmla="*/ 4393791 w 6006896"/>
            <a:gd name="connsiteY29" fmla="*/ 4154810 h 4477431"/>
            <a:gd name="connsiteX30" fmla="*/ 4496211 w 6006896"/>
            <a:gd name="connsiteY30" fmla="*/ 4226504 h 4477431"/>
            <a:gd name="connsiteX31" fmla="*/ 4537179 w 6006896"/>
            <a:gd name="connsiteY31" fmla="*/ 4236746 h 4477431"/>
            <a:gd name="connsiteX32" fmla="*/ 4670324 w 6006896"/>
            <a:gd name="connsiteY32" fmla="*/ 4277713 h 4477431"/>
            <a:gd name="connsiteX33" fmla="*/ 4731775 w 6006896"/>
            <a:gd name="connsiteY33" fmla="*/ 4298197 h 4477431"/>
            <a:gd name="connsiteX34" fmla="*/ 4793227 w 6006896"/>
            <a:gd name="connsiteY34" fmla="*/ 4308439 h 4477431"/>
            <a:gd name="connsiteX35" fmla="*/ 4834195 w 6006896"/>
            <a:gd name="connsiteY35" fmla="*/ 4328923 h 4477431"/>
            <a:gd name="connsiteX36" fmla="*/ 4905888 w 6006896"/>
            <a:gd name="connsiteY36" fmla="*/ 4339165 h 4477431"/>
            <a:gd name="connsiteX37" fmla="*/ 5100485 w 6006896"/>
            <a:gd name="connsiteY37" fmla="*/ 4390375 h 4477431"/>
            <a:gd name="connsiteX38" fmla="*/ 5182421 w 6006896"/>
            <a:gd name="connsiteY38" fmla="*/ 4421100 h 4477431"/>
            <a:gd name="connsiteX39" fmla="*/ 5295082 w 6006896"/>
            <a:gd name="connsiteY39" fmla="*/ 4451826 h 4477431"/>
            <a:gd name="connsiteX40" fmla="*/ 5909598 w 6006896"/>
            <a:gd name="connsiteY40" fmla="*/ 4431342 h 4477431"/>
            <a:gd name="connsiteX41" fmla="*/ 5930082 w 6006896"/>
            <a:gd name="connsiteY41" fmla="*/ 3980697 h 4477431"/>
            <a:gd name="connsiteX42" fmla="*/ 5786695 w 6006896"/>
            <a:gd name="connsiteY42" fmla="*/ 3714407 h 4477431"/>
            <a:gd name="connsiteX43" fmla="*/ 5745727 w 6006896"/>
            <a:gd name="connsiteY43" fmla="*/ 3632471 h 4477431"/>
            <a:gd name="connsiteX44" fmla="*/ 5704759 w 6006896"/>
            <a:gd name="connsiteY44" fmla="*/ 3560778 h 4477431"/>
            <a:gd name="connsiteX45" fmla="*/ 5622824 w 6006896"/>
            <a:gd name="connsiteY45" fmla="*/ 3386665 h 4477431"/>
            <a:gd name="connsiteX46" fmla="*/ 5151695 w 6006896"/>
            <a:gd name="connsiteY46" fmla="*/ 2505859 h 4477431"/>
            <a:gd name="connsiteX47" fmla="*/ 4864921 w 6006896"/>
            <a:gd name="connsiteY47" fmla="*/ 2106423 h 4477431"/>
            <a:gd name="connsiteX48" fmla="*/ 4250404 w 6006896"/>
            <a:gd name="connsiteY48" fmla="*/ 1502149 h 4477431"/>
            <a:gd name="connsiteX49" fmla="*/ 3810001 w 6006896"/>
            <a:gd name="connsiteY49" fmla="*/ 1123197 h 4477431"/>
            <a:gd name="connsiteX50" fmla="*/ 3072582 w 6006896"/>
            <a:gd name="connsiteY50" fmla="*/ 559891 h 4477431"/>
            <a:gd name="connsiteX51" fmla="*/ 1782098 w 6006896"/>
            <a:gd name="connsiteY51" fmla="*/ 109246 h 4477431"/>
            <a:gd name="connsiteX52" fmla="*/ 1556775 w 6006896"/>
            <a:gd name="connsiteY5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109840 w 5976170"/>
            <a:gd name="connsiteY5" fmla="*/ 2413681 h 4477431"/>
            <a:gd name="connsiteX6" fmla="*/ 2222501 w 5976170"/>
            <a:gd name="connsiteY6" fmla="*/ 2516100 h 4477431"/>
            <a:gd name="connsiteX7" fmla="*/ 2355646 w 5976170"/>
            <a:gd name="connsiteY7" fmla="*/ 2700455 h 4477431"/>
            <a:gd name="connsiteX8" fmla="*/ 2447824 w 5976170"/>
            <a:gd name="connsiteY8" fmla="*/ 2802875 h 4477431"/>
            <a:gd name="connsiteX9" fmla="*/ 2447824 w 5976170"/>
            <a:gd name="connsiteY9" fmla="*/ 2802875 h 4477431"/>
            <a:gd name="connsiteX10" fmla="*/ 2519517 w 5976170"/>
            <a:gd name="connsiteY10" fmla="*/ 2884810 h 4477431"/>
            <a:gd name="connsiteX11" fmla="*/ 2673146 w 5976170"/>
            <a:gd name="connsiteY11" fmla="*/ 3120375 h 4477431"/>
            <a:gd name="connsiteX12" fmla="*/ 2837017 w 5976170"/>
            <a:gd name="connsiteY12" fmla="*/ 3263762 h 4477431"/>
            <a:gd name="connsiteX13" fmla="*/ 2867743 w 5976170"/>
            <a:gd name="connsiteY13" fmla="*/ 3284246 h 4477431"/>
            <a:gd name="connsiteX14" fmla="*/ 3011130 w 5976170"/>
            <a:gd name="connsiteY14" fmla="*/ 3407149 h 4477431"/>
            <a:gd name="connsiteX15" fmla="*/ 3093065 w 5976170"/>
            <a:gd name="connsiteY15" fmla="*/ 3468600 h 4477431"/>
            <a:gd name="connsiteX16" fmla="*/ 3226211 w 5976170"/>
            <a:gd name="connsiteY16" fmla="*/ 3601746 h 4477431"/>
            <a:gd name="connsiteX17" fmla="*/ 3297904 w 5976170"/>
            <a:gd name="connsiteY17" fmla="*/ 3622230 h 4477431"/>
            <a:gd name="connsiteX18" fmla="*/ 3543711 w 5976170"/>
            <a:gd name="connsiteY18" fmla="*/ 3765617 h 4477431"/>
            <a:gd name="connsiteX19" fmla="*/ 3646130 w 5976170"/>
            <a:gd name="connsiteY19" fmla="*/ 3816826 h 4477431"/>
            <a:gd name="connsiteX20" fmla="*/ 3728065 w 5976170"/>
            <a:gd name="connsiteY20" fmla="*/ 3868036 h 4477431"/>
            <a:gd name="connsiteX21" fmla="*/ 3810001 w 5976170"/>
            <a:gd name="connsiteY21" fmla="*/ 3898762 h 4477431"/>
            <a:gd name="connsiteX22" fmla="*/ 3871453 w 5976170"/>
            <a:gd name="connsiteY22" fmla="*/ 3929488 h 4477431"/>
            <a:gd name="connsiteX23" fmla="*/ 3943146 w 5976170"/>
            <a:gd name="connsiteY23" fmla="*/ 3960213 h 4477431"/>
            <a:gd name="connsiteX24" fmla="*/ 4045565 w 5976170"/>
            <a:gd name="connsiteY24" fmla="*/ 4011423 h 4477431"/>
            <a:gd name="connsiteX25" fmla="*/ 4107017 w 5976170"/>
            <a:gd name="connsiteY25" fmla="*/ 4031907 h 4477431"/>
            <a:gd name="connsiteX26" fmla="*/ 4178711 w 5976170"/>
            <a:gd name="connsiteY26" fmla="*/ 4062633 h 4477431"/>
            <a:gd name="connsiteX27" fmla="*/ 4240162 w 5976170"/>
            <a:gd name="connsiteY27" fmla="*/ 4083117 h 4477431"/>
            <a:gd name="connsiteX28" fmla="*/ 4363065 w 5976170"/>
            <a:gd name="connsiteY28" fmla="*/ 4154810 h 4477431"/>
            <a:gd name="connsiteX29" fmla="*/ 4465485 w 5976170"/>
            <a:gd name="connsiteY29" fmla="*/ 4226504 h 4477431"/>
            <a:gd name="connsiteX30" fmla="*/ 4506453 w 5976170"/>
            <a:gd name="connsiteY30" fmla="*/ 4236746 h 4477431"/>
            <a:gd name="connsiteX31" fmla="*/ 4639598 w 5976170"/>
            <a:gd name="connsiteY31" fmla="*/ 4277713 h 4477431"/>
            <a:gd name="connsiteX32" fmla="*/ 4701049 w 5976170"/>
            <a:gd name="connsiteY32" fmla="*/ 4298197 h 4477431"/>
            <a:gd name="connsiteX33" fmla="*/ 4762501 w 5976170"/>
            <a:gd name="connsiteY33" fmla="*/ 4308439 h 4477431"/>
            <a:gd name="connsiteX34" fmla="*/ 4803469 w 5976170"/>
            <a:gd name="connsiteY34" fmla="*/ 4328923 h 4477431"/>
            <a:gd name="connsiteX35" fmla="*/ 4875162 w 5976170"/>
            <a:gd name="connsiteY35" fmla="*/ 4339165 h 4477431"/>
            <a:gd name="connsiteX36" fmla="*/ 5069759 w 5976170"/>
            <a:gd name="connsiteY36" fmla="*/ 4390375 h 4477431"/>
            <a:gd name="connsiteX37" fmla="*/ 5151695 w 5976170"/>
            <a:gd name="connsiteY37" fmla="*/ 4421100 h 4477431"/>
            <a:gd name="connsiteX38" fmla="*/ 5264356 w 5976170"/>
            <a:gd name="connsiteY38" fmla="*/ 4451826 h 4477431"/>
            <a:gd name="connsiteX39" fmla="*/ 5878872 w 5976170"/>
            <a:gd name="connsiteY39" fmla="*/ 4431342 h 4477431"/>
            <a:gd name="connsiteX40" fmla="*/ 5899356 w 5976170"/>
            <a:gd name="connsiteY40" fmla="*/ 3980697 h 4477431"/>
            <a:gd name="connsiteX41" fmla="*/ 5755969 w 5976170"/>
            <a:gd name="connsiteY41" fmla="*/ 3714407 h 4477431"/>
            <a:gd name="connsiteX42" fmla="*/ 5715001 w 5976170"/>
            <a:gd name="connsiteY42" fmla="*/ 3632471 h 4477431"/>
            <a:gd name="connsiteX43" fmla="*/ 5674033 w 5976170"/>
            <a:gd name="connsiteY43" fmla="*/ 3560778 h 4477431"/>
            <a:gd name="connsiteX44" fmla="*/ 5592098 w 5976170"/>
            <a:gd name="connsiteY44" fmla="*/ 3386665 h 4477431"/>
            <a:gd name="connsiteX45" fmla="*/ 5120969 w 5976170"/>
            <a:gd name="connsiteY45" fmla="*/ 2505859 h 4477431"/>
            <a:gd name="connsiteX46" fmla="*/ 4834195 w 5976170"/>
            <a:gd name="connsiteY46" fmla="*/ 2106423 h 4477431"/>
            <a:gd name="connsiteX47" fmla="*/ 4219678 w 5976170"/>
            <a:gd name="connsiteY47" fmla="*/ 1502149 h 4477431"/>
            <a:gd name="connsiteX48" fmla="*/ 3779275 w 5976170"/>
            <a:gd name="connsiteY48" fmla="*/ 1123197 h 4477431"/>
            <a:gd name="connsiteX49" fmla="*/ 3041856 w 5976170"/>
            <a:gd name="connsiteY49" fmla="*/ 559891 h 4477431"/>
            <a:gd name="connsiteX50" fmla="*/ 1751372 w 5976170"/>
            <a:gd name="connsiteY50" fmla="*/ 109246 h 4477431"/>
            <a:gd name="connsiteX51" fmla="*/ 1526049 w 5976170"/>
            <a:gd name="connsiteY5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355646 w 5976170"/>
            <a:gd name="connsiteY6" fmla="*/ 2700455 h 4477431"/>
            <a:gd name="connsiteX7" fmla="*/ 2447824 w 5976170"/>
            <a:gd name="connsiteY7" fmla="*/ 2802875 h 4477431"/>
            <a:gd name="connsiteX8" fmla="*/ 2447824 w 5976170"/>
            <a:gd name="connsiteY8" fmla="*/ 2802875 h 4477431"/>
            <a:gd name="connsiteX9" fmla="*/ 2519517 w 5976170"/>
            <a:gd name="connsiteY9" fmla="*/ 2884810 h 4477431"/>
            <a:gd name="connsiteX10" fmla="*/ 2673146 w 5976170"/>
            <a:gd name="connsiteY10" fmla="*/ 3120375 h 4477431"/>
            <a:gd name="connsiteX11" fmla="*/ 2837017 w 5976170"/>
            <a:gd name="connsiteY11" fmla="*/ 3263762 h 4477431"/>
            <a:gd name="connsiteX12" fmla="*/ 2867743 w 5976170"/>
            <a:gd name="connsiteY12" fmla="*/ 3284246 h 4477431"/>
            <a:gd name="connsiteX13" fmla="*/ 3011130 w 5976170"/>
            <a:gd name="connsiteY13" fmla="*/ 3407149 h 4477431"/>
            <a:gd name="connsiteX14" fmla="*/ 3093065 w 5976170"/>
            <a:gd name="connsiteY14" fmla="*/ 3468600 h 4477431"/>
            <a:gd name="connsiteX15" fmla="*/ 3226211 w 5976170"/>
            <a:gd name="connsiteY15" fmla="*/ 3601746 h 4477431"/>
            <a:gd name="connsiteX16" fmla="*/ 3297904 w 5976170"/>
            <a:gd name="connsiteY16" fmla="*/ 3622230 h 4477431"/>
            <a:gd name="connsiteX17" fmla="*/ 3543711 w 5976170"/>
            <a:gd name="connsiteY17" fmla="*/ 3765617 h 4477431"/>
            <a:gd name="connsiteX18" fmla="*/ 3646130 w 5976170"/>
            <a:gd name="connsiteY18" fmla="*/ 3816826 h 4477431"/>
            <a:gd name="connsiteX19" fmla="*/ 3728065 w 5976170"/>
            <a:gd name="connsiteY19" fmla="*/ 3868036 h 4477431"/>
            <a:gd name="connsiteX20" fmla="*/ 3810001 w 5976170"/>
            <a:gd name="connsiteY20" fmla="*/ 3898762 h 4477431"/>
            <a:gd name="connsiteX21" fmla="*/ 3871453 w 5976170"/>
            <a:gd name="connsiteY21" fmla="*/ 3929488 h 4477431"/>
            <a:gd name="connsiteX22" fmla="*/ 3943146 w 5976170"/>
            <a:gd name="connsiteY22" fmla="*/ 3960213 h 4477431"/>
            <a:gd name="connsiteX23" fmla="*/ 4045565 w 5976170"/>
            <a:gd name="connsiteY23" fmla="*/ 4011423 h 4477431"/>
            <a:gd name="connsiteX24" fmla="*/ 4107017 w 5976170"/>
            <a:gd name="connsiteY24" fmla="*/ 4031907 h 4477431"/>
            <a:gd name="connsiteX25" fmla="*/ 4178711 w 5976170"/>
            <a:gd name="connsiteY25" fmla="*/ 4062633 h 4477431"/>
            <a:gd name="connsiteX26" fmla="*/ 4240162 w 5976170"/>
            <a:gd name="connsiteY26" fmla="*/ 4083117 h 4477431"/>
            <a:gd name="connsiteX27" fmla="*/ 4363065 w 5976170"/>
            <a:gd name="connsiteY27" fmla="*/ 4154810 h 4477431"/>
            <a:gd name="connsiteX28" fmla="*/ 4465485 w 5976170"/>
            <a:gd name="connsiteY28" fmla="*/ 4226504 h 4477431"/>
            <a:gd name="connsiteX29" fmla="*/ 4506453 w 5976170"/>
            <a:gd name="connsiteY29" fmla="*/ 4236746 h 4477431"/>
            <a:gd name="connsiteX30" fmla="*/ 4639598 w 5976170"/>
            <a:gd name="connsiteY30" fmla="*/ 4277713 h 4477431"/>
            <a:gd name="connsiteX31" fmla="*/ 4701049 w 5976170"/>
            <a:gd name="connsiteY31" fmla="*/ 4298197 h 4477431"/>
            <a:gd name="connsiteX32" fmla="*/ 4762501 w 5976170"/>
            <a:gd name="connsiteY32" fmla="*/ 4308439 h 4477431"/>
            <a:gd name="connsiteX33" fmla="*/ 4803469 w 5976170"/>
            <a:gd name="connsiteY33" fmla="*/ 4328923 h 4477431"/>
            <a:gd name="connsiteX34" fmla="*/ 4875162 w 5976170"/>
            <a:gd name="connsiteY34" fmla="*/ 4339165 h 4477431"/>
            <a:gd name="connsiteX35" fmla="*/ 5069759 w 5976170"/>
            <a:gd name="connsiteY35" fmla="*/ 4390375 h 4477431"/>
            <a:gd name="connsiteX36" fmla="*/ 5151695 w 5976170"/>
            <a:gd name="connsiteY36" fmla="*/ 4421100 h 4477431"/>
            <a:gd name="connsiteX37" fmla="*/ 5264356 w 5976170"/>
            <a:gd name="connsiteY37" fmla="*/ 4451826 h 4477431"/>
            <a:gd name="connsiteX38" fmla="*/ 5878872 w 5976170"/>
            <a:gd name="connsiteY38" fmla="*/ 4431342 h 4477431"/>
            <a:gd name="connsiteX39" fmla="*/ 5899356 w 5976170"/>
            <a:gd name="connsiteY39" fmla="*/ 3980697 h 4477431"/>
            <a:gd name="connsiteX40" fmla="*/ 5755969 w 5976170"/>
            <a:gd name="connsiteY40" fmla="*/ 3714407 h 4477431"/>
            <a:gd name="connsiteX41" fmla="*/ 5715001 w 5976170"/>
            <a:gd name="connsiteY41" fmla="*/ 3632471 h 4477431"/>
            <a:gd name="connsiteX42" fmla="*/ 5674033 w 5976170"/>
            <a:gd name="connsiteY42" fmla="*/ 3560778 h 4477431"/>
            <a:gd name="connsiteX43" fmla="*/ 5592098 w 5976170"/>
            <a:gd name="connsiteY43" fmla="*/ 3386665 h 4477431"/>
            <a:gd name="connsiteX44" fmla="*/ 5120969 w 5976170"/>
            <a:gd name="connsiteY44" fmla="*/ 2505859 h 4477431"/>
            <a:gd name="connsiteX45" fmla="*/ 4834195 w 5976170"/>
            <a:gd name="connsiteY45" fmla="*/ 2106423 h 4477431"/>
            <a:gd name="connsiteX46" fmla="*/ 4219678 w 5976170"/>
            <a:gd name="connsiteY46" fmla="*/ 1502149 h 4477431"/>
            <a:gd name="connsiteX47" fmla="*/ 3779275 w 5976170"/>
            <a:gd name="connsiteY47" fmla="*/ 1123197 h 4477431"/>
            <a:gd name="connsiteX48" fmla="*/ 3041856 w 5976170"/>
            <a:gd name="connsiteY48" fmla="*/ 559891 h 4477431"/>
            <a:gd name="connsiteX49" fmla="*/ 1751372 w 5976170"/>
            <a:gd name="connsiteY49" fmla="*/ 109246 h 4477431"/>
            <a:gd name="connsiteX50" fmla="*/ 1526049 w 5976170"/>
            <a:gd name="connsiteY5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519517 w 5976170"/>
            <a:gd name="connsiteY8" fmla="*/ 2884810 h 4477431"/>
            <a:gd name="connsiteX9" fmla="*/ 2673146 w 5976170"/>
            <a:gd name="connsiteY9" fmla="*/ 3120375 h 4477431"/>
            <a:gd name="connsiteX10" fmla="*/ 2837017 w 5976170"/>
            <a:gd name="connsiteY10" fmla="*/ 3263762 h 4477431"/>
            <a:gd name="connsiteX11" fmla="*/ 2867743 w 5976170"/>
            <a:gd name="connsiteY11" fmla="*/ 3284246 h 4477431"/>
            <a:gd name="connsiteX12" fmla="*/ 3011130 w 5976170"/>
            <a:gd name="connsiteY12" fmla="*/ 3407149 h 4477431"/>
            <a:gd name="connsiteX13" fmla="*/ 3093065 w 5976170"/>
            <a:gd name="connsiteY13" fmla="*/ 3468600 h 4477431"/>
            <a:gd name="connsiteX14" fmla="*/ 3226211 w 5976170"/>
            <a:gd name="connsiteY14" fmla="*/ 3601746 h 4477431"/>
            <a:gd name="connsiteX15" fmla="*/ 3297904 w 5976170"/>
            <a:gd name="connsiteY15" fmla="*/ 3622230 h 4477431"/>
            <a:gd name="connsiteX16" fmla="*/ 3543711 w 5976170"/>
            <a:gd name="connsiteY16" fmla="*/ 3765617 h 4477431"/>
            <a:gd name="connsiteX17" fmla="*/ 3646130 w 5976170"/>
            <a:gd name="connsiteY17" fmla="*/ 3816826 h 4477431"/>
            <a:gd name="connsiteX18" fmla="*/ 3728065 w 5976170"/>
            <a:gd name="connsiteY18" fmla="*/ 3868036 h 4477431"/>
            <a:gd name="connsiteX19" fmla="*/ 3810001 w 5976170"/>
            <a:gd name="connsiteY19" fmla="*/ 3898762 h 4477431"/>
            <a:gd name="connsiteX20" fmla="*/ 3871453 w 5976170"/>
            <a:gd name="connsiteY20" fmla="*/ 3929488 h 4477431"/>
            <a:gd name="connsiteX21" fmla="*/ 3943146 w 5976170"/>
            <a:gd name="connsiteY21" fmla="*/ 3960213 h 4477431"/>
            <a:gd name="connsiteX22" fmla="*/ 4045565 w 5976170"/>
            <a:gd name="connsiteY22" fmla="*/ 4011423 h 4477431"/>
            <a:gd name="connsiteX23" fmla="*/ 4107017 w 5976170"/>
            <a:gd name="connsiteY23" fmla="*/ 4031907 h 4477431"/>
            <a:gd name="connsiteX24" fmla="*/ 4178711 w 5976170"/>
            <a:gd name="connsiteY24" fmla="*/ 4062633 h 4477431"/>
            <a:gd name="connsiteX25" fmla="*/ 4240162 w 5976170"/>
            <a:gd name="connsiteY25" fmla="*/ 4083117 h 4477431"/>
            <a:gd name="connsiteX26" fmla="*/ 4363065 w 5976170"/>
            <a:gd name="connsiteY26" fmla="*/ 4154810 h 4477431"/>
            <a:gd name="connsiteX27" fmla="*/ 4465485 w 5976170"/>
            <a:gd name="connsiteY27" fmla="*/ 4226504 h 4477431"/>
            <a:gd name="connsiteX28" fmla="*/ 4506453 w 5976170"/>
            <a:gd name="connsiteY28" fmla="*/ 4236746 h 4477431"/>
            <a:gd name="connsiteX29" fmla="*/ 4639598 w 5976170"/>
            <a:gd name="connsiteY29" fmla="*/ 4277713 h 4477431"/>
            <a:gd name="connsiteX30" fmla="*/ 4701049 w 5976170"/>
            <a:gd name="connsiteY30" fmla="*/ 4298197 h 4477431"/>
            <a:gd name="connsiteX31" fmla="*/ 4762501 w 5976170"/>
            <a:gd name="connsiteY31" fmla="*/ 4308439 h 4477431"/>
            <a:gd name="connsiteX32" fmla="*/ 4803469 w 5976170"/>
            <a:gd name="connsiteY32" fmla="*/ 4328923 h 4477431"/>
            <a:gd name="connsiteX33" fmla="*/ 4875162 w 5976170"/>
            <a:gd name="connsiteY33" fmla="*/ 4339165 h 4477431"/>
            <a:gd name="connsiteX34" fmla="*/ 5069759 w 5976170"/>
            <a:gd name="connsiteY34" fmla="*/ 4390375 h 4477431"/>
            <a:gd name="connsiteX35" fmla="*/ 5151695 w 5976170"/>
            <a:gd name="connsiteY35" fmla="*/ 4421100 h 4477431"/>
            <a:gd name="connsiteX36" fmla="*/ 5264356 w 5976170"/>
            <a:gd name="connsiteY36" fmla="*/ 4451826 h 4477431"/>
            <a:gd name="connsiteX37" fmla="*/ 5878872 w 5976170"/>
            <a:gd name="connsiteY37" fmla="*/ 4431342 h 4477431"/>
            <a:gd name="connsiteX38" fmla="*/ 5899356 w 5976170"/>
            <a:gd name="connsiteY38" fmla="*/ 3980697 h 4477431"/>
            <a:gd name="connsiteX39" fmla="*/ 5755969 w 5976170"/>
            <a:gd name="connsiteY39" fmla="*/ 3714407 h 4477431"/>
            <a:gd name="connsiteX40" fmla="*/ 5715001 w 5976170"/>
            <a:gd name="connsiteY40" fmla="*/ 3632471 h 4477431"/>
            <a:gd name="connsiteX41" fmla="*/ 5674033 w 5976170"/>
            <a:gd name="connsiteY41" fmla="*/ 3560778 h 4477431"/>
            <a:gd name="connsiteX42" fmla="*/ 5592098 w 5976170"/>
            <a:gd name="connsiteY42" fmla="*/ 3386665 h 4477431"/>
            <a:gd name="connsiteX43" fmla="*/ 5120969 w 5976170"/>
            <a:gd name="connsiteY43" fmla="*/ 2505859 h 4477431"/>
            <a:gd name="connsiteX44" fmla="*/ 4834195 w 5976170"/>
            <a:gd name="connsiteY44" fmla="*/ 2106423 h 4477431"/>
            <a:gd name="connsiteX45" fmla="*/ 4219678 w 5976170"/>
            <a:gd name="connsiteY45" fmla="*/ 1502149 h 4477431"/>
            <a:gd name="connsiteX46" fmla="*/ 3779275 w 5976170"/>
            <a:gd name="connsiteY46" fmla="*/ 1123197 h 4477431"/>
            <a:gd name="connsiteX47" fmla="*/ 3041856 w 5976170"/>
            <a:gd name="connsiteY47" fmla="*/ 559891 h 4477431"/>
            <a:gd name="connsiteX48" fmla="*/ 1751372 w 5976170"/>
            <a:gd name="connsiteY48" fmla="*/ 109246 h 4477431"/>
            <a:gd name="connsiteX49" fmla="*/ 1526049 w 5976170"/>
            <a:gd name="connsiteY4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673146 w 5976170"/>
            <a:gd name="connsiteY8" fmla="*/ 3120375 h 4477431"/>
            <a:gd name="connsiteX9" fmla="*/ 2837017 w 5976170"/>
            <a:gd name="connsiteY9" fmla="*/ 3263762 h 4477431"/>
            <a:gd name="connsiteX10" fmla="*/ 2867743 w 5976170"/>
            <a:gd name="connsiteY10" fmla="*/ 3284246 h 4477431"/>
            <a:gd name="connsiteX11" fmla="*/ 3011130 w 5976170"/>
            <a:gd name="connsiteY11" fmla="*/ 3407149 h 4477431"/>
            <a:gd name="connsiteX12" fmla="*/ 3093065 w 5976170"/>
            <a:gd name="connsiteY12" fmla="*/ 3468600 h 4477431"/>
            <a:gd name="connsiteX13" fmla="*/ 3226211 w 5976170"/>
            <a:gd name="connsiteY13" fmla="*/ 3601746 h 4477431"/>
            <a:gd name="connsiteX14" fmla="*/ 3297904 w 5976170"/>
            <a:gd name="connsiteY14" fmla="*/ 3622230 h 4477431"/>
            <a:gd name="connsiteX15" fmla="*/ 3543711 w 5976170"/>
            <a:gd name="connsiteY15" fmla="*/ 3765617 h 4477431"/>
            <a:gd name="connsiteX16" fmla="*/ 3646130 w 5976170"/>
            <a:gd name="connsiteY16" fmla="*/ 3816826 h 4477431"/>
            <a:gd name="connsiteX17" fmla="*/ 3728065 w 5976170"/>
            <a:gd name="connsiteY17" fmla="*/ 3868036 h 4477431"/>
            <a:gd name="connsiteX18" fmla="*/ 3810001 w 5976170"/>
            <a:gd name="connsiteY18" fmla="*/ 3898762 h 4477431"/>
            <a:gd name="connsiteX19" fmla="*/ 3871453 w 5976170"/>
            <a:gd name="connsiteY19" fmla="*/ 3929488 h 4477431"/>
            <a:gd name="connsiteX20" fmla="*/ 3943146 w 5976170"/>
            <a:gd name="connsiteY20" fmla="*/ 3960213 h 4477431"/>
            <a:gd name="connsiteX21" fmla="*/ 4045565 w 5976170"/>
            <a:gd name="connsiteY21" fmla="*/ 4011423 h 4477431"/>
            <a:gd name="connsiteX22" fmla="*/ 4107017 w 5976170"/>
            <a:gd name="connsiteY22" fmla="*/ 4031907 h 4477431"/>
            <a:gd name="connsiteX23" fmla="*/ 4178711 w 5976170"/>
            <a:gd name="connsiteY23" fmla="*/ 4062633 h 4477431"/>
            <a:gd name="connsiteX24" fmla="*/ 4240162 w 5976170"/>
            <a:gd name="connsiteY24" fmla="*/ 4083117 h 4477431"/>
            <a:gd name="connsiteX25" fmla="*/ 4363065 w 5976170"/>
            <a:gd name="connsiteY25" fmla="*/ 4154810 h 4477431"/>
            <a:gd name="connsiteX26" fmla="*/ 4465485 w 5976170"/>
            <a:gd name="connsiteY26" fmla="*/ 4226504 h 4477431"/>
            <a:gd name="connsiteX27" fmla="*/ 4506453 w 5976170"/>
            <a:gd name="connsiteY27" fmla="*/ 4236746 h 4477431"/>
            <a:gd name="connsiteX28" fmla="*/ 4639598 w 5976170"/>
            <a:gd name="connsiteY28" fmla="*/ 4277713 h 4477431"/>
            <a:gd name="connsiteX29" fmla="*/ 4701049 w 5976170"/>
            <a:gd name="connsiteY29" fmla="*/ 4298197 h 4477431"/>
            <a:gd name="connsiteX30" fmla="*/ 4762501 w 5976170"/>
            <a:gd name="connsiteY30" fmla="*/ 4308439 h 4477431"/>
            <a:gd name="connsiteX31" fmla="*/ 4803469 w 5976170"/>
            <a:gd name="connsiteY31" fmla="*/ 4328923 h 4477431"/>
            <a:gd name="connsiteX32" fmla="*/ 4875162 w 5976170"/>
            <a:gd name="connsiteY32" fmla="*/ 4339165 h 4477431"/>
            <a:gd name="connsiteX33" fmla="*/ 5069759 w 5976170"/>
            <a:gd name="connsiteY33" fmla="*/ 4390375 h 4477431"/>
            <a:gd name="connsiteX34" fmla="*/ 5151695 w 5976170"/>
            <a:gd name="connsiteY34" fmla="*/ 4421100 h 4477431"/>
            <a:gd name="connsiteX35" fmla="*/ 5264356 w 5976170"/>
            <a:gd name="connsiteY35" fmla="*/ 4451826 h 4477431"/>
            <a:gd name="connsiteX36" fmla="*/ 5878872 w 5976170"/>
            <a:gd name="connsiteY36" fmla="*/ 4431342 h 4477431"/>
            <a:gd name="connsiteX37" fmla="*/ 5899356 w 5976170"/>
            <a:gd name="connsiteY37" fmla="*/ 3980697 h 4477431"/>
            <a:gd name="connsiteX38" fmla="*/ 5755969 w 5976170"/>
            <a:gd name="connsiteY38" fmla="*/ 3714407 h 4477431"/>
            <a:gd name="connsiteX39" fmla="*/ 5715001 w 5976170"/>
            <a:gd name="connsiteY39" fmla="*/ 3632471 h 4477431"/>
            <a:gd name="connsiteX40" fmla="*/ 5674033 w 5976170"/>
            <a:gd name="connsiteY40" fmla="*/ 3560778 h 4477431"/>
            <a:gd name="connsiteX41" fmla="*/ 5592098 w 5976170"/>
            <a:gd name="connsiteY41" fmla="*/ 3386665 h 4477431"/>
            <a:gd name="connsiteX42" fmla="*/ 5120969 w 5976170"/>
            <a:gd name="connsiteY42" fmla="*/ 2505859 h 4477431"/>
            <a:gd name="connsiteX43" fmla="*/ 4834195 w 5976170"/>
            <a:gd name="connsiteY43" fmla="*/ 2106423 h 4477431"/>
            <a:gd name="connsiteX44" fmla="*/ 4219678 w 5976170"/>
            <a:gd name="connsiteY44" fmla="*/ 1502149 h 4477431"/>
            <a:gd name="connsiteX45" fmla="*/ 3779275 w 5976170"/>
            <a:gd name="connsiteY45" fmla="*/ 1123197 h 4477431"/>
            <a:gd name="connsiteX46" fmla="*/ 3041856 w 5976170"/>
            <a:gd name="connsiteY46" fmla="*/ 559891 h 4477431"/>
            <a:gd name="connsiteX47" fmla="*/ 1751372 w 5976170"/>
            <a:gd name="connsiteY47" fmla="*/ 109246 h 4477431"/>
            <a:gd name="connsiteX48" fmla="*/ 1526049 w 5976170"/>
            <a:gd name="connsiteY4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2867743 w 5976170"/>
            <a:gd name="connsiteY9" fmla="*/ 3284246 h 4477431"/>
            <a:gd name="connsiteX10" fmla="*/ 3011130 w 5976170"/>
            <a:gd name="connsiteY10" fmla="*/ 3407149 h 4477431"/>
            <a:gd name="connsiteX11" fmla="*/ 3093065 w 5976170"/>
            <a:gd name="connsiteY11" fmla="*/ 3468600 h 4477431"/>
            <a:gd name="connsiteX12" fmla="*/ 3226211 w 5976170"/>
            <a:gd name="connsiteY12" fmla="*/ 3601746 h 4477431"/>
            <a:gd name="connsiteX13" fmla="*/ 3297904 w 5976170"/>
            <a:gd name="connsiteY13" fmla="*/ 3622230 h 4477431"/>
            <a:gd name="connsiteX14" fmla="*/ 3543711 w 5976170"/>
            <a:gd name="connsiteY14" fmla="*/ 3765617 h 4477431"/>
            <a:gd name="connsiteX15" fmla="*/ 3646130 w 5976170"/>
            <a:gd name="connsiteY15" fmla="*/ 3816826 h 4477431"/>
            <a:gd name="connsiteX16" fmla="*/ 3728065 w 5976170"/>
            <a:gd name="connsiteY16" fmla="*/ 3868036 h 4477431"/>
            <a:gd name="connsiteX17" fmla="*/ 3810001 w 5976170"/>
            <a:gd name="connsiteY17" fmla="*/ 3898762 h 4477431"/>
            <a:gd name="connsiteX18" fmla="*/ 3871453 w 5976170"/>
            <a:gd name="connsiteY18" fmla="*/ 3929488 h 4477431"/>
            <a:gd name="connsiteX19" fmla="*/ 3943146 w 5976170"/>
            <a:gd name="connsiteY19" fmla="*/ 3960213 h 4477431"/>
            <a:gd name="connsiteX20" fmla="*/ 4045565 w 5976170"/>
            <a:gd name="connsiteY20" fmla="*/ 4011423 h 4477431"/>
            <a:gd name="connsiteX21" fmla="*/ 4107017 w 5976170"/>
            <a:gd name="connsiteY21" fmla="*/ 4031907 h 4477431"/>
            <a:gd name="connsiteX22" fmla="*/ 4178711 w 5976170"/>
            <a:gd name="connsiteY22" fmla="*/ 4062633 h 4477431"/>
            <a:gd name="connsiteX23" fmla="*/ 4240162 w 5976170"/>
            <a:gd name="connsiteY23" fmla="*/ 4083117 h 4477431"/>
            <a:gd name="connsiteX24" fmla="*/ 4363065 w 5976170"/>
            <a:gd name="connsiteY24" fmla="*/ 4154810 h 4477431"/>
            <a:gd name="connsiteX25" fmla="*/ 4465485 w 5976170"/>
            <a:gd name="connsiteY25" fmla="*/ 4226504 h 4477431"/>
            <a:gd name="connsiteX26" fmla="*/ 4506453 w 5976170"/>
            <a:gd name="connsiteY26" fmla="*/ 4236746 h 4477431"/>
            <a:gd name="connsiteX27" fmla="*/ 4639598 w 5976170"/>
            <a:gd name="connsiteY27" fmla="*/ 4277713 h 4477431"/>
            <a:gd name="connsiteX28" fmla="*/ 4701049 w 5976170"/>
            <a:gd name="connsiteY28" fmla="*/ 4298197 h 4477431"/>
            <a:gd name="connsiteX29" fmla="*/ 4762501 w 5976170"/>
            <a:gd name="connsiteY29" fmla="*/ 4308439 h 4477431"/>
            <a:gd name="connsiteX30" fmla="*/ 4803469 w 5976170"/>
            <a:gd name="connsiteY30" fmla="*/ 4328923 h 4477431"/>
            <a:gd name="connsiteX31" fmla="*/ 4875162 w 5976170"/>
            <a:gd name="connsiteY31" fmla="*/ 4339165 h 4477431"/>
            <a:gd name="connsiteX32" fmla="*/ 5069759 w 5976170"/>
            <a:gd name="connsiteY32" fmla="*/ 4390375 h 4477431"/>
            <a:gd name="connsiteX33" fmla="*/ 5151695 w 5976170"/>
            <a:gd name="connsiteY33" fmla="*/ 4421100 h 4477431"/>
            <a:gd name="connsiteX34" fmla="*/ 5264356 w 5976170"/>
            <a:gd name="connsiteY34" fmla="*/ 4451826 h 4477431"/>
            <a:gd name="connsiteX35" fmla="*/ 5878872 w 5976170"/>
            <a:gd name="connsiteY35" fmla="*/ 4431342 h 4477431"/>
            <a:gd name="connsiteX36" fmla="*/ 5899356 w 5976170"/>
            <a:gd name="connsiteY36" fmla="*/ 3980697 h 4477431"/>
            <a:gd name="connsiteX37" fmla="*/ 5755969 w 5976170"/>
            <a:gd name="connsiteY37" fmla="*/ 3714407 h 4477431"/>
            <a:gd name="connsiteX38" fmla="*/ 5715001 w 5976170"/>
            <a:gd name="connsiteY38" fmla="*/ 3632471 h 4477431"/>
            <a:gd name="connsiteX39" fmla="*/ 5674033 w 5976170"/>
            <a:gd name="connsiteY39" fmla="*/ 3560778 h 4477431"/>
            <a:gd name="connsiteX40" fmla="*/ 5592098 w 5976170"/>
            <a:gd name="connsiteY40" fmla="*/ 3386665 h 4477431"/>
            <a:gd name="connsiteX41" fmla="*/ 5120969 w 5976170"/>
            <a:gd name="connsiteY41" fmla="*/ 2505859 h 4477431"/>
            <a:gd name="connsiteX42" fmla="*/ 4834195 w 5976170"/>
            <a:gd name="connsiteY42" fmla="*/ 2106423 h 4477431"/>
            <a:gd name="connsiteX43" fmla="*/ 4219678 w 5976170"/>
            <a:gd name="connsiteY43" fmla="*/ 1502149 h 4477431"/>
            <a:gd name="connsiteX44" fmla="*/ 3779275 w 5976170"/>
            <a:gd name="connsiteY44" fmla="*/ 1123197 h 4477431"/>
            <a:gd name="connsiteX45" fmla="*/ 3041856 w 5976170"/>
            <a:gd name="connsiteY45" fmla="*/ 559891 h 4477431"/>
            <a:gd name="connsiteX46" fmla="*/ 1751372 w 5976170"/>
            <a:gd name="connsiteY46" fmla="*/ 109246 h 4477431"/>
            <a:gd name="connsiteX47" fmla="*/ 1526049 w 5976170"/>
            <a:gd name="connsiteY4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093065 w 5976170"/>
            <a:gd name="connsiteY10" fmla="*/ 3468600 h 4477431"/>
            <a:gd name="connsiteX11" fmla="*/ 3226211 w 5976170"/>
            <a:gd name="connsiteY11" fmla="*/ 3601746 h 4477431"/>
            <a:gd name="connsiteX12" fmla="*/ 3297904 w 5976170"/>
            <a:gd name="connsiteY12" fmla="*/ 3622230 h 4477431"/>
            <a:gd name="connsiteX13" fmla="*/ 3543711 w 5976170"/>
            <a:gd name="connsiteY13" fmla="*/ 3765617 h 4477431"/>
            <a:gd name="connsiteX14" fmla="*/ 3646130 w 5976170"/>
            <a:gd name="connsiteY14" fmla="*/ 3816826 h 4477431"/>
            <a:gd name="connsiteX15" fmla="*/ 3728065 w 5976170"/>
            <a:gd name="connsiteY15" fmla="*/ 3868036 h 4477431"/>
            <a:gd name="connsiteX16" fmla="*/ 3810001 w 5976170"/>
            <a:gd name="connsiteY16" fmla="*/ 3898762 h 4477431"/>
            <a:gd name="connsiteX17" fmla="*/ 3871453 w 5976170"/>
            <a:gd name="connsiteY17" fmla="*/ 3929488 h 4477431"/>
            <a:gd name="connsiteX18" fmla="*/ 3943146 w 5976170"/>
            <a:gd name="connsiteY18" fmla="*/ 3960213 h 4477431"/>
            <a:gd name="connsiteX19" fmla="*/ 4045565 w 5976170"/>
            <a:gd name="connsiteY19" fmla="*/ 4011423 h 4477431"/>
            <a:gd name="connsiteX20" fmla="*/ 4107017 w 5976170"/>
            <a:gd name="connsiteY20" fmla="*/ 4031907 h 4477431"/>
            <a:gd name="connsiteX21" fmla="*/ 4178711 w 5976170"/>
            <a:gd name="connsiteY21" fmla="*/ 4062633 h 4477431"/>
            <a:gd name="connsiteX22" fmla="*/ 4240162 w 5976170"/>
            <a:gd name="connsiteY22" fmla="*/ 4083117 h 4477431"/>
            <a:gd name="connsiteX23" fmla="*/ 4363065 w 5976170"/>
            <a:gd name="connsiteY23" fmla="*/ 4154810 h 4477431"/>
            <a:gd name="connsiteX24" fmla="*/ 4465485 w 5976170"/>
            <a:gd name="connsiteY24" fmla="*/ 4226504 h 4477431"/>
            <a:gd name="connsiteX25" fmla="*/ 4506453 w 5976170"/>
            <a:gd name="connsiteY25" fmla="*/ 4236746 h 4477431"/>
            <a:gd name="connsiteX26" fmla="*/ 4639598 w 5976170"/>
            <a:gd name="connsiteY26" fmla="*/ 4277713 h 4477431"/>
            <a:gd name="connsiteX27" fmla="*/ 4701049 w 5976170"/>
            <a:gd name="connsiteY27" fmla="*/ 4298197 h 4477431"/>
            <a:gd name="connsiteX28" fmla="*/ 4762501 w 5976170"/>
            <a:gd name="connsiteY28" fmla="*/ 4308439 h 4477431"/>
            <a:gd name="connsiteX29" fmla="*/ 4803469 w 5976170"/>
            <a:gd name="connsiteY29" fmla="*/ 4328923 h 4477431"/>
            <a:gd name="connsiteX30" fmla="*/ 4875162 w 5976170"/>
            <a:gd name="connsiteY30" fmla="*/ 4339165 h 4477431"/>
            <a:gd name="connsiteX31" fmla="*/ 5069759 w 5976170"/>
            <a:gd name="connsiteY31" fmla="*/ 4390375 h 4477431"/>
            <a:gd name="connsiteX32" fmla="*/ 5151695 w 5976170"/>
            <a:gd name="connsiteY32" fmla="*/ 4421100 h 4477431"/>
            <a:gd name="connsiteX33" fmla="*/ 5264356 w 5976170"/>
            <a:gd name="connsiteY33" fmla="*/ 4451826 h 4477431"/>
            <a:gd name="connsiteX34" fmla="*/ 5878872 w 5976170"/>
            <a:gd name="connsiteY34" fmla="*/ 4431342 h 4477431"/>
            <a:gd name="connsiteX35" fmla="*/ 5899356 w 5976170"/>
            <a:gd name="connsiteY35" fmla="*/ 3980697 h 4477431"/>
            <a:gd name="connsiteX36" fmla="*/ 5755969 w 5976170"/>
            <a:gd name="connsiteY36" fmla="*/ 3714407 h 4477431"/>
            <a:gd name="connsiteX37" fmla="*/ 5715001 w 5976170"/>
            <a:gd name="connsiteY37" fmla="*/ 3632471 h 4477431"/>
            <a:gd name="connsiteX38" fmla="*/ 5674033 w 5976170"/>
            <a:gd name="connsiteY38" fmla="*/ 3560778 h 4477431"/>
            <a:gd name="connsiteX39" fmla="*/ 5592098 w 5976170"/>
            <a:gd name="connsiteY39" fmla="*/ 3386665 h 4477431"/>
            <a:gd name="connsiteX40" fmla="*/ 5120969 w 5976170"/>
            <a:gd name="connsiteY40" fmla="*/ 2505859 h 4477431"/>
            <a:gd name="connsiteX41" fmla="*/ 4834195 w 5976170"/>
            <a:gd name="connsiteY41" fmla="*/ 2106423 h 4477431"/>
            <a:gd name="connsiteX42" fmla="*/ 4219678 w 5976170"/>
            <a:gd name="connsiteY42" fmla="*/ 1502149 h 4477431"/>
            <a:gd name="connsiteX43" fmla="*/ 3779275 w 5976170"/>
            <a:gd name="connsiteY43" fmla="*/ 1123197 h 4477431"/>
            <a:gd name="connsiteX44" fmla="*/ 3041856 w 5976170"/>
            <a:gd name="connsiteY44" fmla="*/ 559891 h 4477431"/>
            <a:gd name="connsiteX45" fmla="*/ 1751372 w 5976170"/>
            <a:gd name="connsiteY45" fmla="*/ 109246 h 4477431"/>
            <a:gd name="connsiteX46" fmla="*/ 1526049 w 5976170"/>
            <a:gd name="connsiteY4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297904 w 5976170"/>
            <a:gd name="connsiteY11" fmla="*/ 3622230 h 4477431"/>
            <a:gd name="connsiteX12" fmla="*/ 3543711 w 5976170"/>
            <a:gd name="connsiteY12" fmla="*/ 3765617 h 4477431"/>
            <a:gd name="connsiteX13" fmla="*/ 3646130 w 5976170"/>
            <a:gd name="connsiteY13" fmla="*/ 3816826 h 4477431"/>
            <a:gd name="connsiteX14" fmla="*/ 3728065 w 5976170"/>
            <a:gd name="connsiteY14" fmla="*/ 3868036 h 4477431"/>
            <a:gd name="connsiteX15" fmla="*/ 3810001 w 5976170"/>
            <a:gd name="connsiteY15" fmla="*/ 3898762 h 4477431"/>
            <a:gd name="connsiteX16" fmla="*/ 3871453 w 5976170"/>
            <a:gd name="connsiteY16" fmla="*/ 3929488 h 4477431"/>
            <a:gd name="connsiteX17" fmla="*/ 3943146 w 5976170"/>
            <a:gd name="connsiteY17" fmla="*/ 3960213 h 4477431"/>
            <a:gd name="connsiteX18" fmla="*/ 4045565 w 5976170"/>
            <a:gd name="connsiteY18" fmla="*/ 4011423 h 4477431"/>
            <a:gd name="connsiteX19" fmla="*/ 4107017 w 5976170"/>
            <a:gd name="connsiteY19" fmla="*/ 4031907 h 4477431"/>
            <a:gd name="connsiteX20" fmla="*/ 4178711 w 5976170"/>
            <a:gd name="connsiteY20" fmla="*/ 4062633 h 4477431"/>
            <a:gd name="connsiteX21" fmla="*/ 4240162 w 5976170"/>
            <a:gd name="connsiteY21" fmla="*/ 4083117 h 4477431"/>
            <a:gd name="connsiteX22" fmla="*/ 4363065 w 5976170"/>
            <a:gd name="connsiteY22" fmla="*/ 4154810 h 4477431"/>
            <a:gd name="connsiteX23" fmla="*/ 4465485 w 5976170"/>
            <a:gd name="connsiteY23" fmla="*/ 4226504 h 4477431"/>
            <a:gd name="connsiteX24" fmla="*/ 4506453 w 5976170"/>
            <a:gd name="connsiteY24" fmla="*/ 4236746 h 4477431"/>
            <a:gd name="connsiteX25" fmla="*/ 4639598 w 5976170"/>
            <a:gd name="connsiteY25" fmla="*/ 4277713 h 4477431"/>
            <a:gd name="connsiteX26" fmla="*/ 4701049 w 5976170"/>
            <a:gd name="connsiteY26" fmla="*/ 4298197 h 4477431"/>
            <a:gd name="connsiteX27" fmla="*/ 4762501 w 5976170"/>
            <a:gd name="connsiteY27" fmla="*/ 4308439 h 4477431"/>
            <a:gd name="connsiteX28" fmla="*/ 4803469 w 5976170"/>
            <a:gd name="connsiteY28" fmla="*/ 4328923 h 4477431"/>
            <a:gd name="connsiteX29" fmla="*/ 4875162 w 5976170"/>
            <a:gd name="connsiteY29" fmla="*/ 4339165 h 4477431"/>
            <a:gd name="connsiteX30" fmla="*/ 5069759 w 5976170"/>
            <a:gd name="connsiteY30" fmla="*/ 4390375 h 4477431"/>
            <a:gd name="connsiteX31" fmla="*/ 5151695 w 5976170"/>
            <a:gd name="connsiteY31" fmla="*/ 4421100 h 4477431"/>
            <a:gd name="connsiteX32" fmla="*/ 5264356 w 5976170"/>
            <a:gd name="connsiteY32" fmla="*/ 4451826 h 4477431"/>
            <a:gd name="connsiteX33" fmla="*/ 5878872 w 5976170"/>
            <a:gd name="connsiteY33" fmla="*/ 4431342 h 4477431"/>
            <a:gd name="connsiteX34" fmla="*/ 5899356 w 5976170"/>
            <a:gd name="connsiteY34" fmla="*/ 3980697 h 4477431"/>
            <a:gd name="connsiteX35" fmla="*/ 5755969 w 5976170"/>
            <a:gd name="connsiteY35" fmla="*/ 3714407 h 4477431"/>
            <a:gd name="connsiteX36" fmla="*/ 5715001 w 5976170"/>
            <a:gd name="connsiteY36" fmla="*/ 3632471 h 4477431"/>
            <a:gd name="connsiteX37" fmla="*/ 5674033 w 5976170"/>
            <a:gd name="connsiteY37" fmla="*/ 3560778 h 4477431"/>
            <a:gd name="connsiteX38" fmla="*/ 5592098 w 5976170"/>
            <a:gd name="connsiteY38" fmla="*/ 3386665 h 4477431"/>
            <a:gd name="connsiteX39" fmla="*/ 5120969 w 5976170"/>
            <a:gd name="connsiteY39" fmla="*/ 2505859 h 4477431"/>
            <a:gd name="connsiteX40" fmla="*/ 4834195 w 5976170"/>
            <a:gd name="connsiteY40" fmla="*/ 2106423 h 4477431"/>
            <a:gd name="connsiteX41" fmla="*/ 4219678 w 5976170"/>
            <a:gd name="connsiteY41" fmla="*/ 1502149 h 4477431"/>
            <a:gd name="connsiteX42" fmla="*/ 3779275 w 5976170"/>
            <a:gd name="connsiteY42" fmla="*/ 1123197 h 4477431"/>
            <a:gd name="connsiteX43" fmla="*/ 3041856 w 5976170"/>
            <a:gd name="connsiteY43" fmla="*/ 559891 h 4477431"/>
            <a:gd name="connsiteX44" fmla="*/ 1751372 w 5976170"/>
            <a:gd name="connsiteY44" fmla="*/ 109246 h 4477431"/>
            <a:gd name="connsiteX45" fmla="*/ 1526049 w 5976170"/>
            <a:gd name="connsiteY4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543711 w 5976170"/>
            <a:gd name="connsiteY11" fmla="*/ 3765617 h 4477431"/>
            <a:gd name="connsiteX12" fmla="*/ 3646130 w 5976170"/>
            <a:gd name="connsiteY12" fmla="*/ 3816826 h 4477431"/>
            <a:gd name="connsiteX13" fmla="*/ 3728065 w 5976170"/>
            <a:gd name="connsiteY13" fmla="*/ 3868036 h 4477431"/>
            <a:gd name="connsiteX14" fmla="*/ 3810001 w 5976170"/>
            <a:gd name="connsiteY14" fmla="*/ 3898762 h 4477431"/>
            <a:gd name="connsiteX15" fmla="*/ 3871453 w 5976170"/>
            <a:gd name="connsiteY15" fmla="*/ 3929488 h 4477431"/>
            <a:gd name="connsiteX16" fmla="*/ 3943146 w 5976170"/>
            <a:gd name="connsiteY16" fmla="*/ 3960213 h 4477431"/>
            <a:gd name="connsiteX17" fmla="*/ 4045565 w 5976170"/>
            <a:gd name="connsiteY17" fmla="*/ 4011423 h 4477431"/>
            <a:gd name="connsiteX18" fmla="*/ 4107017 w 5976170"/>
            <a:gd name="connsiteY18" fmla="*/ 4031907 h 4477431"/>
            <a:gd name="connsiteX19" fmla="*/ 4178711 w 5976170"/>
            <a:gd name="connsiteY19" fmla="*/ 4062633 h 4477431"/>
            <a:gd name="connsiteX20" fmla="*/ 4240162 w 5976170"/>
            <a:gd name="connsiteY20" fmla="*/ 4083117 h 4477431"/>
            <a:gd name="connsiteX21" fmla="*/ 4363065 w 5976170"/>
            <a:gd name="connsiteY21" fmla="*/ 4154810 h 4477431"/>
            <a:gd name="connsiteX22" fmla="*/ 4465485 w 5976170"/>
            <a:gd name="connsiteY22" fmla="*/ 4226504 h 4477431"/>
            <a:gd name="connsiteX23" fmla="*/ 4506453 w 5976170"/>
            <a:gd name="connsiteY23" fmla="*/ 4236746 h 4477431"/>
            <a:gd name="connsiteX24" fmla="*/ 4639598 w 5976170"/>
            <a:gd name="connsiteY24" fmla="*/ 4277713 h 4477431"/>
            <a:gd name="connsiteX25" fmla="*/ 4701049 w 5976170"/>
            <a:gd name="connsiteY25" fmla="*/ 4298197 h 4477431"/>
            <a:gd name="connsiteX26" fmla="*/ 4762501 w 5976170"/>
            <a:gd name="connsiteY26" fmla="*/ 4308439 h 4477431"/>
            <a:gd name="connsiteX27" fmla="*/ 4803469 w 5976170"/>
            <a:gd name="connsiteY27" fmla="*/ 4328923 h 4477431"/>
            <a:gd name="connsiteX28" fmla="*/ 4875162 w 5976170"/>
            <a:gd name="connsiteY28" fmla="*/ 4339165 h 4477431"/>
            <a:gd name="connsiteX29" fmla="*/ 5069759 w 5976170"/>
            <a:gd name="connsiteY29" fmla="*/ 4390375 h 4477431"/>
            <a:gd name="connsiteX30" fmla="*/ 5151695 w 5976170"/>
            <a:gd name="connsiteY30" fmla="*/ 4421100 h 4477431"/>
            <a:gd name="connsiteX31" fmla="*/ 5264356 w 5976170"/>
            <a:gd name="connsiteY31" fmla="*/ 4451826 h 4477431"/>
            <a:gd name="connsiteX32" fmla="*/ 5878872 w 5976170"/>
            <a:gd name="connsiteY32" fmla="*/ 4431342 h 4477431"/>
            <a:gd name="connsiteX33" fmla="*/ 5899356 w 5976170"/>
            <a:gd name="connsiteY33" fmla="*/ 3980697 h 4477431"/>
            <a:gd name="connsiteX34" fmla="*/ 5755969 w 5976170"/>
            <a:gd name="connsiteY34" fmla="*/ 3714407 h 4477431"/>
            <a:gd name="connsiteX35" fmla="*/ 5715001 w 5976170"/>
            <a:gd name="connsiteY35" fmla="*/ 3632471 h 4477431"/>
            <a:gd name="connsiteX36" fmla="*/ 5674033 w 5976170"/>
            <a:gd name="connsiteY36" fmla="*/ 3560778 h 4477431"/>
            <a:gd name="connsiteX37" fmla="*/ 5592098 w 5976170"/>
            <a:gd name="connsiteY37" fmla="*/ 3386665 h 4477431"/>
            <a:gd name="connsiteX38" fmla="*/ 5120969 w 5976170"/>
            <a:gd name="connsiteY38" fmla="*/ 2505859 h 4477431"/>
            <a:gd name="connsiteX39" fmla="*/ 4834195 w 5976170"/>
            <a:gd name="connsiteY39" fmla="*/ 2106423 h 4477431"/>
            <a:gd name="connsiteX40" fmla="*/ 4219678 w 5976170"/>
            <a:gd name="connsiteY40" fmla="*/ 1502149 h 4477431"/>
            <a:gd name="connsiteX41" fmla="*/ 3779275 w 5976170"/>
            <a:gd name="connsiteY41" fmla="*/ 1123197 h 4477431"/>
            <a:gd name="connsiteX42" fmla="*/ 3041856 w 5976170"/>
            <a:gd name="connsiteY42" fmla="*/ 559891 h 4477431"/>
            <a:gd name="connsiteX43" fmla="*/ 1751372 w 5976170"/>
            <a:gd name="connsiteY43" fmla="*/ 109246 h 4477431"/>
            <a:gd name="connsiteX44" fmla="*/ 1526049 w 5976170"/>
            <a:gd name="connsiteY4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646130 w 5976170"/>
            <a:gd name="connsiteY11" fmla="*/ 3816826 h 4477431"/>
            <a:gd name="connsiteX12" fmla="*/ 3728065 w 5976170"/>
            <a:gd name="connsiteY12" fmla="*/ 3868036 h 4477431"/>
            <a:gd name="connsiteX13" fmla="*/ 3810001 w 5976170"/>
            <a:gd name="connsiteY13" fmla="*/ 3898762 h 4477431"/>
            <a:gd name="connsiteX14" fmla="*/ 3871453 w 5976170"/>
            <a:gd name="connsiteY14" fmla="*/ 3929488 h 4477431"/>
            <a:gd name="connsiteX15" fmla="*/ 3943146 w 5976170"/>
            <a:gd name="connsiteY15" fmla="*/ 3960213 h 4477431"/>
            <a:gd name="connsiteX16" fmla="*/ 4045565 w 5976170"/>
            <a:gd name="connsiteY16" fmla="*/ 4011423 h 4477431"/>
            <a:gd name="connsiteX17" fmla="*/ 4107017 w 5976170"/>
            <a:gd name="connsiteY17" fmla="*/ 4031907 h 4477431"/>
            <a:gd name="connsiteX18" fmla="*/ 4178711 w 5976170"/>
            <a:gd name="connsiteY18" fmla="*/ 4062633 h 4477431"/>
            <a:gd name="connsiteX19" fmla="*/ 4240162 w 5976170"/>
            <a:gd name="connsiteY19" fmla="*/ 4083117 h 4477431"/>
            <a:gd name="connsiteX20" fmla="*/ 4363065 w 5976170"/>
            <a:gd name="connsiteY20" fmla="*/ 4154810 h 4477431"/>
            <a:gd name="connsiteX21" fmla="*/ 4465485 w 5976170"/>
            <a:gd name="connsiteY21" fmla="*/ 4226504 h 4477431"/>
            <a:gd name="connsiteX22" fmla="*/ 4506453 w 5976170"/>
            <a:gd name="connsiteY22" fmla="*/ 4236746 h 4477431"/>
            <a:gd name="connsiteX23" fmla="*/ 4639598 w 5976170"/>
            <a:gd name="connsiteY23" fmla="*/ 4277713 h 4477431"/>
            <a:gd name="connsiteX24" fmla="*/ 4701049 w 5976170"/>
            <a:gd name="connsiteY24" fmla="*/ 4298197 h 4477431"/>
            <a:gd name="connsiteX25" fmla="*/ 4762501 w 5976170"/>
            <a:gd name="connsiteY25" fmla="*/ 4308439 h 4477431"/>
            <a:gd name="connsiteX26" fmla="*/ 4803469 w 5976170"/>
            <a:gd name="connsiteY26" fmla="*/ 4328923 h 4477431"/>
            <a:gd name="connsiteX27" fmla="*/ 4875162 w 5976170"/>
            <a:gd name="connsiteY27" fmla="*/ 4339165 h 4477431"/>
            <a:gd name="connsiteX28" fmla="*/ 5069759 w 5976170"/>
            <a:gd name="connsiteY28" fmla="*/ 4390375 h 4477431"/>
            <a:gd name="connsiteX29" fmla="*/ 5151695 w 5976170"/>
            <a:gd name="connsiteY29" fmla="*/ 4421100 h 4477431"/>
            <a:gd name="connsiteX30" fmla="*/ 5264356 w 5976170"/>
            <a:gd name="connsiteY30" fmla="*/ 4451826 h 4477431"/>
            <a:gd name="connsiteX31" fmla="*/ 5878872 w 5976170"/>
            <a:gd name="connsiteY31" fmla="*/ 4431342 h 4477431"/>
            <a:gd name="connsiteX32" fmla="*/ 5899356 w 5976170"/>
            <a:gd name="connsiteY32" fmla="*/ 3980697 h 4477431"/>
            <a:gd name="connsiteX33" fmla="*/ 5755969 w 5976170"/>
            <a:gd name="connsiteY33" fmla="*/ 3714407 h 4477431"/>
            <a:gd name="connsiteX34" fmla="*/ 5715001 w 5976170"/>
            <a:gd name="connsiteY34" fmla="*/ 3632471 h 4477431"/>
            <a:gd name="connsiteX35" fmla="*/ 5674033 w 5976170"/>
            <a:gd name="connsiteY35" fmla="*/ 3560778 h 4477431"/>
            <a:gd name="connsiteX36" fmla="*/ 5592098 w 5976170"/>
            <a:gd name="connsiteY36" fmla="*/ 3386665 h 4477431"/>
            <a:gd name="connsiteX37" fmla="*/ 5120969 w 5976170"/>
            <a:gd name="connsiteY37" fmla="*/ 2505859 h 4477431"/>
            <a:gd name="connsiteX38" fmla="*/ 4834195 w 5976170"/>
            <a:gd name="connsiteY38" fmla="*/ 2106423 h 4477431"/>
            <a:gd name="connsiteX39" fmla="*/ 4219678 w 5976170"/>
            <a:gd name="connsiteY39" fmla="*/ 1502149 h 4477431"/>
            <a:gd name="connsiteX40" fmla="*/ 3779275 w 5976170"/>
            <a:gd name="connsiteY40" fmla="*/ 1123197 h 4477431"/>
            <a:gd name="connsiteX41" fmla="*/ 3041856 w 5976170"/>
            <a:gd name="connsiteY41" fmla="*/ 559891 h 4477431"/>
            <a:gd name="connsiteX42" fmla="*/ 1751372 w 5976170"/>
            <a:gd name="connsiteY42" fmla="*/ 109246 h 4477431"/>
            <a:gd name="connsiteX43" fmla="*/ 1526049 w 5976170"/>
            <a:gd name="connsiteY4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447824 w 5976170"/>
            <a:gd name="connsiteY6" fmla="*/ 2802875 h 4477431"/>
            <a:gd name="connsiteX7" fmla="*/ 2837017 w 5976170"/>
            <a:gd name="connsiteY7" fmla="*/ 3263762 h 4477431"/>
            <a:gd name="connsiteX8" fmla="*/ 3011130 w 5976170"/>
            <a:gd name="connsiteY8" fmla="*/ 3407149 h 4477431"/>
            <a:gd name="connsiteX9" fmla="*/ 3226211 w 5976170"/>
            <a:gd name="connsiteY9" fmla="*/ 3601746 h 4477431"/>
            <a:gd name="connsiteX10" fmla="*/ 3646130 w 5976170"/>
            <a:gd name="connsiteY10" fmla="*/ 3816826 h 4477431"/>
            <a:gd name="connsiteX11" fmla="*/ 3728065 w 5976170"/>
            <a:gd name="connsiteY11" fmla="*/ 3868036 h 4477431"/>
            <a:gd name="connsiteX12" fmla="*/ 3810001 w 5976170"/>
            <a:gd name="connsiteY12" fmla="*/ 3898762 h 4477431"/>
            <a:gd name="connsiteX13" fmla="*/ 3871453 w 5976170"/>
            <a:gd name="connsiteY13" fmla="*/ 3929488 h 4477431"/>
            <a:gd name="connsiteX14" fmla="*/ 3943146 w 5976170"/>
            <a:gd name="connsiteY14" fmla="*/ 3960213 h 4477431"/>
            <a:gd name="connsiteX15" fmla="*/ 4045565 w 5976170"/>
            <a:gd name="connsiteY15" fmla="*/ 4011423 h 4477431"/>
            <a:gd name="connsiteX16" fmla="*/ 4107017 w 5976170"/>
            <a:gd name="connsiteY16" fmla="*/ 4031907 h 4477431"/>
            <a:gd name="connsiteX17" fmla="*/ 4178711 w 5976170"/>
            <a:gd name="connsiteY17" fmla="*/ 4062633 h 4477431"/>
            <a:gd name="connsiteX18" fmla="*/ 4240162 w 5976170"/>
            <a:gd name="connsiteY18" fmla="*/ 4083117 h 4477431"/>
            <a:gd name="connsiteX19" fmla="*/ 4363065 w 5976170"/>
            <a:gd name="connsiteY19" fmla="*/ 4154810 h 4477431"/>
            <a:gd name="connsiteX20" fmla="*/ 4465485 w 5976170"/>
            <a:gd name="connsiteY20" fmla="*/ 4226504 h 4477431"/>
            <a:gd name="connsiteX21" fmla="*/ 4506453 w 5976170"/>
            <a:gd name="connsiteY21" fmla="*/ 4236746 h 4477431"/>
            <a:gd name="connsiteX22" fmla="*/ 4639598 w 5976170"/>
            <a:gd name="connsiteY22" fmla="*/ 4277713 h 4477431"/>
            <a:gd name="connsiteX23" fmla="*/ 4701049 w 5976170"/>
            <a:gd name="connsiteY23" fmla="*/ 4298197 h 4477431"/>
            <a:gd name="connsiteX24" fmla="*/ 4762501 w 5976170"/>
            <a:gd name="connsiteY24" fmla="*/ 4308439 h 4477431"/>
            <a:gd name="connsiteX25" fmla="*/ 4803469 w 5976170"/>
            <a:gd name="connsiteY25" fmla="*/ 4328923 h 4477431"/>
            <a:gd name="connsiteX26" fmla="*/ 4875162 w 5976170"/>
            <a:gd name="connsiteY26" fmla="*/ 4339165 h 4477431"/>
            <a:gd name="connsiteX27" fmla="*/ 5069759 w 5976170"/>
            <a:gd name="connsiteY27" fmla="*/ 4390375 h 4477431"/>
            <a:gd name="connsiteX28" fmla="*/ 5151695 w 5976170"/>
            <a:gd name="connsiteY28" fmla="*/ 4421100 h 4477431"/>
            <a:gd name="connsiteX29" fmla="*/ 5264356 w 5976170"/>
            <a:gd name="connsiteY29" fmla="*/ 4451826 h 4477431"/>
            <a:gd name="connsiteX30" fmla="*/ 5878872 w 5976170"/>
            <a:gd name="connsiteY30" fmla="*/ 4431342 h 4477431"/>
            <a:gd name="connsiteX31" fmla="*/ 5899356 w 5976170"/>
            <a:gd name="connsiteY31" fmla="*/ 3980697 h 4477431"/>
            <a:gd name="connsiteX32" fmla="*/ 5755969 w 5976170"/>
            <a:gd name="connsiteY32" fmla="*/ 3714407 h 4477431"/>
            <a:gd name="connsiteX33" fmla="*/ 5715001 w 5976170"/>
            <a:gd name="connsiteY33" fmla="*/ 3632471 h 4477431"/>
            <a:gd name="connsiteX34" fmla="*/ 5674033 w 5976170"/>
            <a:gd name="connsiteY34" fmla="*/ 3560778 h 4477431"/>
            <a:gd name="connsiteX35" fmla="*/ 5592098 w 5976170"/>
            <a:gd name="connsiteY35" fmla="*/ 3386665 h 4477431"/>
            <a:gd name="connsiteX36" fmla="*/ 5120969 w 5976170"/>
            <a:gd name="connsiteY36" fmla="*/ 2505859 h 4477431"/>
            <a:gd name="connsiteX37" fmla="*/ 4834195 w 5976170"/>
            <a:gd name="connsiteY37" fmla="*/ 2106423 h 4477431"/>
            <a:gd name="connsiteX38" fmla="*/ 4219678 w 5976170"/>
            <a:gd name="connsiteY38" fmla="*/ 1502149 h 4477431"/>
            <a:gd name="connsiteX39" fmla="*/ 3779275 w 5976170"/>
            <a:gd name="connsiteY39" fmla="*/ 1123197 h 4477431"/>
            <a:gd name="connsiteX40" fmla="*/ 3041856 w 5976170"/>
            <a:gd name="connsiteY40" fmla="*/ 559891 h 4477431"/>
            <a:gd name="connsiteX41" fmla="*/ 1751372 w 5976170"/>
            <a:gd name="connsiteY41" fmla="*/ 109246 h 4477431"/>
            <a:gd name="connsiteX42" fmla="*/ 1526049 w 5976170"/>
            <a:gd name="connsiteY4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837017 w 5976170"/>
            <a:gd name="connsiteY6" fmla="*/ 3263762 h 4477431"/>
            <a:gd name="connsiteX7" fmla="*/ 3011130 w 5976170"/>
            <a:gd name="connsiteY7" fmla="*/ 3407149 h 4477431"/>
            <a:gd name="connsiteX8" fmla="*/ 3226211 w 5976170"/>
            <a:gd name="connsiteY8" fmla="*/ 3601746 h 4477431"/>
            <a:gd name="connsiteX9" fmla="*/ 3646130 w 5976170"/>
            <a:gd name="connsiteY9" fmla="*/ 3816826 h 4477431"/>
            <a:gd name="connsiteX10" fmla="*/ 3728065 w 5976170"/>
            <a:gd name="connsiteY10" fmla="*/ 3868036 h 4477431"/>
            <a:gd name="connsiteX11" fmla="*/ 3810001 w 5976170"/>
            <a:gd name="connsiteY11" fmla="*/ 3898762 h 4477431"/>
            <a:gd name="connsiteX12" fmla="*/ 3871453 w 5976170"/>
            <a:gd name="connsiteY12" fmla="*/ 3929488 h 4477431"/>
            <a:gd name="connsiteX13" fmla="*/ 3943146 w 5976170"/>
            <a:gd name="connsiteY13" fmla="*/ 3960213 h 4477431"/>
            <a:gd name="connsiteX14" fmla="*/ 4045565 w 5976170"/>
            <a:gd name="connsiteY14" fmla="*/ 4011423 h 4477431"/>
            <a:gd name="connsiteX15" fmla="*/ 4107017 w 5976170"/>
            <a:gd name="connsiteY15" fmla="*/ 4031907 h 4477431"/>
            <a:gd name="connsiteX16" fmla="*/ 4178711 w 5976170"/>
            <a:gd name="connsiteY16" fmla="*/ 4062633 h 4477431"/>
            <a:gd name="connsiteX17" fmla="*/ 4240162 w 5976170"/>
            <a:gd name="connsiteY17" fmla="*/ 4083117 h 4477431"/>
            <a:gd name="connsiteX18" fmla="*/ 4363065 w 5976170"/>
            <a:gd name="connsiteY18" fmla="*/ 4154810 h 4477431"/>
            <a:gd name="connsiteX19" fmla="*/ 4465485 w 5976170"/>
            <a:gd name="connsiteY19" fmla="*/ 4226504 h 4477431"/>
            <a:gd name="connsiteX20" fmla="*/ 4506453 w 5976170"/>
            <a:gd name="connsiteY20" fmla="*/ 4236746 h 4477431"/>
            <a:gd name="connsiteX21" fmla="*/ 4639598 w 5976170"/>
            <a:gd name="connsiteY21" fmla="*/ 4277713 h 4477431"/>
            <a:gd name="connsiteX22" fmla="*/ 4701049 w 5976170"/>
            <a:gd name="connsiteY22" fmla="*/ 4298197 h 4477431"/>
            <a:gd name="connsiteX23" fmla="*/ 4762501 w 5976170"/>
            <a:gd name="connsiteY23" fmla="*/ 4308439 h 4477431"/>
            <a:gd name="connsiteX24" fmla="*/ 4803469 w 5976170"/>
            <a:gd name="connsiteY24" fmla="*/ 4328923 h 4477431"/>
            <a:gd name="connsiteX25" fmla="*/ 4875162 w 5976170"/>
            <a:gd name="connsiteY25" fmla="*/ 4339165 h 4477431"/>
            <a:gd name="connsiteX26" fmla="*/ 5069759 w 5976170"/>
            <a:gd name="connsiteY26" fmla="*/ 4390375 h 4477431"/>
            <a:gd name="connsiteX27" fmla="*/ 5151695 w 5976170"/>
            <a:gd name="connsiteY27" fmla="*/ 4421100 h 4477431"/>
            <a:gd name="connsiteX28" fmla="*/ 5264356 w 5976170"/>
            <a:gd name="connsiteY28" fmla="*/ 4451826 h 4477431"/>
            <a:gd name="connsiteX29" fmla="*/ 5878872 w 5976170"/>
            <a:gd name="connsiteY29" fmla="*/ 4431342 h 4477431"/>
            <a:gd name="connsiteX30" fmla="*/ 5899356 w 5976170"/>
            <a:gd name="connsiteY30" fmla="*/ 3980697 h 4477431"/>
            <a:gd name="connsiteX31" fmla="*/ 5755969 w 5976170"/>
            <a:gd name="connsiteY31" fmla="*/ 3714407 h 4477431"/>
            <a:gd name="connsiteX32" fmla="*/ 5715001 w 5976170"/>
            <a:gd name="connsiteY32" fmla="*/ 3632471 h 4477431"/>
            <a:gd name="connsiteX33" fmla="*/ 5674033 w 5976170"/>
            <a:gd name="connsiteY33" fmla="*/ 3560778 h 4477431"/>
            <a:gd name="connsiteX34" fmla="*/ 5592098 w 5976170"/>
            <a:gd name="connsiteY34" fmla="*/ 3386665 h 4477431"/>
            <a:gd name="connsiteX35" fmla="*/ 5120969 w 5976170"/>
            <a:gd name="connsiteY35" fmla="*/ 2505859 h 4477431"/>
            <a:gd name="connsiteX36" fmla="*/ 4834195 w 5976170"/>
            <a:gd name="connsiteY36" fmla="*/ 2106423 h 4477431"/>
            <a:gd name="connsiteX37" fmla="*/ 4219678 w 5976170"/>
            <a:gd name="connsiteY37" fmla="*/ 1502149 h 4477431"/>
            <a:gd name="connsiteX38" fmla="*/ 3779275 w 5976170"/>
            <a:gd name="connsiteY38" fmla="*/ 1123197 h 4477431"/>
            <a:gd name="connsiteX39" fmla="*/ 3041856 w 5976170"/>
            <a:gd name="connsiteY39" fmla="*/ 559891 h 4477431"/>
            <a:gd name="connsiteX40" fmla="*/ 1751372 w 5976170"/>
            <a:gd name="connsiteY40" fmla="*/ 109246 h 4477431"/>
            <a:gd name="connsiteX41" fmla="*/ 1526049 w 5976170"/>
            <a:gd name="connsiteY4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011130 w 5976170"/>
            <a:gd name="connsiteY6" fmla="*/ 3407149 h 4477431"/>
            <a:gd name="connsiteX7" fmla="*/ 3226211 w 5976170"/>
            <a:gd name="connsiteY7" fmla="*/ 3601746 h 4477431"/>
            <a:gd name="connsiteX8" fmla="*/ 3646130 w 5976170"/>
            <a:gd name="connsiteY8" fmla="*/ 3816826 h 4477431"/>
            <a:gd name="connsiteX9" fmla="*/ 3728065 w 5976170"/>
            <a:gd name="connsiteY9" fmla="*/ 3868036 h 4477431"/>
            <a:gd name="connsiteX10" fmla="*/ 3810001 w 5976170"/>
            <a:gd name="connsiteY10" fmla="*/ 3898762 h 4477431"/>
            <a:gd name="connsiteX11" fmla="*/ 3871453 w 5976170"/>
            <a:gd name="connsiteY11" fmla="*/ 3929488 h 4477431"/>
            <a:gd name="connsiteX12" fmla="*/ 3943146 w 5976170"/>
            <a:gd name="connsiteY12" fmla="*/ 3960213 h 4477431"/>
            <a:gd name="connsiteX13" fmla="*/ 4045565 w 5976170"/>
            <a:gd name="connsiteY13" fmla="*/ 4011423 h 4477431"/>
            <a:gd name="connsiteX14" fmla="*/ 4107017 w 5976170"/>
            <a:gd name="connsiteY14" fmla="*/ 4031907 h 4477431"/>
            <a:gd name="connsiteX15" fmla="*/ 4178711 w 5976170"/>
            <a:gd name="connsiteY15" fmla="*/ 4062633 h 4477431"/>
            <a:gd name="connsiteX16" fmla="*/ 4240162 w 5976170"/>
            <a:gd name="connsiteY16" fmla="*/ 4083117 h 4477431"/>
            <a:gd name="connsiteX17" fmla="*/ 4363065 w 5976170"/>
            <a:gd name="connsiteY17" fmla="*/ 4154810 h 4477431"/>
            <a:gd name="connsiteX18" fmla="*/ 4465485 w 5976170"/>
            <a:gd name="connsiteY18" fmla="*/ 4226504 h 4477431"/>
            <a:gd name="connsiteX19" fmla="*/ 4506453 w 5976170"/>
            <a:gd name="connsiteY19" fmla="*/ 4236746 h 4477431"/>
            <a:gd name="connsiteX20" fmla="*/ 4639598 w 5976170"/>
            <a:gd name="connsiteY20" fmla="*/ 4277713 h 4477431"/>
            <a:gd name="connsiteX21" fmla="*/ 4701049 w 5976170"/>
            <a:gd name="connsiteY21" fmla="*/ 4298197 h 4477431"/>
            <a:gd name="connsiteX22" fmla="*/ 4762501 w 5976170"/>
            <a:gd name="connsiteY22" fmla="*/ 4308439 h 4477431"/>
            <a:gd name="connsiteX23" fmla="*/ 4803469 w 5976170"/>
            <a:gd name="connsiteY23" fmla="*/ 4328923 h 4477431"/>
            <a:gd name="connsiteX24" fmla="*/ 4875162 w 5976170"/>
            <a:gd name="connsiteY24" fmla="*/ 4339165 h 4477431"/>
            <a:gd name="connsiteX25" fmla="*/ 5069759 w 5976170"/>
            <a:gd name="connsiteY25" fmla="*/ 4390375 h 4477431"/>
            <a:gd name="connsiteX26" fmla="*/ 5151695 w 5976170"/>
            <a:gd name="connsiteY26" fmla="*/ 4421100 h 4477431"/>
            <a:gd name="connsiteX27" fmla="*/ 5264356 w 5976170"/>
            <a:gd name="connsiteY27" fmla="*/ 4451826 h 4477431"/>
            <a:gd name="connsiteX28" fmla="*/ 5878872 w 5976170"/>
            <a:gd name="connsiteY28" fmla="*/ 4431342 h 4477431"/>
            <a:gd name="connsiteX29" fmla="*/ 5899356 w 5976170"/>
            <a:gd name="connsiteY29" fmla="*/ 3980697 h 4477431"/>
            <a:gd name="connsiteX30" fmla="*/ 5755969 w 5976170"/>
            <a:gd name="connsiteY30" fmla="*/ 3714407 h 4477431"/>
            <a:gd name="connsiteX31" fmla="*/ 5715001 w 5976170"/>
            <a:gd name="connsiteY31" fmla="*/ 3632471 h 4477431"/>
            <a:gd name="connsiteX32" fmla="*/ 5674033 w 5976170"/>
            <a:gd name="connsiteY32" fmla="*/ 3560778 h 4477431"/>
            <a:gd name="connsiteX33" fmla="*/ 5592098 w 5976170"/>
            <a:gd name="connsiteY33" fmla="*/ 3386665 h 4477431"/>
            <a:gd name="connsiteX34" fmla="*/ 5120969 w 5976170"/>
            <a:gd name="connsiteY34" fmla="*/ 2505859 h 4477431"/>
            <a:gd name="connsiteX35" fmla="*/ 4834195 w 5976170"/>
            <a:gd name="connsiteY35" fmla="*/ 2106423 h 4477431"/>
            <a:gd name="connsiteX36" fmla="*/ 4219678 w 5976170"/>
            <a:gd name="connsiteY36" fmla="*/ 1502149 h 4477431"/>
            <a:gd name="connsiteX37" fmla="*/ 3779275 w 5976170"/>
            <a:gd name="connsiteY37" fmla="*/ 1123197 h 4477431"/>
            <a:gd name="connsiteX38" fmla="*/ 3041856 w 5976170"/>
            <a:gd name="connsiteY38" fmla="*/ 559891 h 4477431"/>
            <a:gd name="connsiteX39" fmla="*/ 1751372 w 5976170"/>
            <a:gd name="connsiteY39" fmla="*/ 109246 h 4477431"/>
            <a:gd name="connsiteX40" fmla="*/ 1526049 w 5976170"/>
            <a:gd name="connsiteY4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226211 w 5976170"/>
            <a:gd name="connsiteY6" fmla="*/ 3601746 h 4477431"/>
            <a:gd name="connsiteX7" fmla="*/ 3646130 w 5976170"/>
            <a:gd name="connsiteY7" fmla="*/ 3816826 h 4477431"/>
            <a:gd name="connsiteX8" fmla="*/ 3728065 w 5976170"/>
            <a:gd name="connsiteY8" fmla="*/ 3868036 h 4477431"/>
            <a:gd name="connsiteX9" fmla="*/ 3810001 w 5976170"/>
            <a:gd name="connsiteY9" fmla="*/ 3898762 h 4477431"/>
            <a:gd name="connsiteX10" fmla="*/ 3871453 w 5976170"/>
            <a:gd name="connsiteY10" fmla="*/ 3929488 h 4477431"/>
            <a:gd name="connsiteX11" fmla="*/ 3943146 w 5976170"/>
            <a:gd name="connsiteY11" fmla="*/ 3960213 h 4477431"/>
            <a:gd name="connsiteX12" fmla="*/ 4045565 w 5976170"/>
            <a:gd name="connsiteY12" fmla="*/ 4011423 h 4477431"/>
            <a:gd name="connsiteX13" fmla="*/ 4107017 w 5976170"/>
            <a:gd name="connsiteY13" fmla="*/ 4031907 h 4477431"/>
            <a:gd name="connsiteX14" fmla="*/ 4178711 w 5976170"/>
            <a:gd name="connsiteY14" fmla="*/ 4062633 h 4477431"/>
            <a:gd name="connsiteX15" fmla="*/ 4240162 w 5976170"/>
            <a:gd name="connsiteY15" fmla="*/ 4083117 h 4477431"/>
            <a:gd name="connsiteX16" fmla="*/ 4363065 w 5976170"/>
            <a:gd name="connsiteY16" fmla="*/ 4154810 h 4477431"/>
            <a:gd name="connsiteX17" fmla="*/ 4465485 w 5976170"/>
            <a:gd name="connsiteY17" fmla="*/ 4226504 h 4477431"/>
            <a:gd name="connsiteX18" fmla="*/ 4506453 w 5976170"/>
            <a:gd name="connsiteY18" fmla="*/ 4236746 h 4477431"/>
            <a:gd name="connsiteX19" fmla="*/ 4639598 w 5976170"/>
            <a:gd name="connsiteY19" fmla="*/ 4277713 h 4477431"/>
            <a:gd name="connsiteX20" fmla="*/ 4701049 w 5976170"/>
            <a:gd name="connsiteY20" fmla="*/ 4298197 h 4477431"/>
            <a:gd name="connsiteX21" fmla="*/ 4762501 w 5976170"/>
            <a:gd name="connsiteY21" fmla="*/ 4308439 h 4477431"/>
            <a:gd name="connsiteX22" fmla="*/ 4803469 w 5976170"/>
            <a:gd name="connsiteY22" fmla="*/ 4328923 h 4477431"/>
            <a:gd name="connsiteX23" fmla="*/ 4875162 w 5976170"/>
            <a:gd name="connsiteY23" fmla="*/ 4339165 h 4477431"/>
            <a:gd name="connsiteX24" fmla="*/ 5069759 w 5976170"/>
            <a:gd name="connsiteY24" fmla="*/ 4390375 h 4477431"/>
            <a:gd name="connsiteX25" fmla="*/ 5151695 w 5976170"/>
            <a:gd name="connsiteY25" fmla="*/ 4421100 h 4477431"/>
            <a:gd name="connsiteX26" fmla="*/ 5264356 w 5976170"/>
            <a:gd name="connsiteY26" fmla="*/ 4451826 h 4477431"/>
            <a:gd name="connsiteX27" fmla="*/ 5878872 w 5976170"/>
            <a:gd name="connsiteY27" fmla="*/ 4431342 h 4477431"/>
            <a:gd name="connsiteX28" fmla="*/ 5899356 w 5976170"/>
            <a:gd name="connsiteY28" fmla="*/ 3980697 h 4477431"/>
            <a:gd name="connsiteX29" fmla="*/ 5755969 w 5976170"/>
            <a:gd name="connsiteY29" fmla="*/ 3714407 h 4477431"/>
            <a:gd name="connsiteX30" fmla="*/ 5715001 w 5976170"/>
            <a:gd name="connsiteY30" fmla="*/ 3632471 h 4477431"/>
            <a:gd name="connsiteX31" fmla="*/ 5674033 w 5976170"/>
            <a:gd name="connsiteY31" fmla="*/ 3560778 h 4477431"/>
            <a:gd name="connsiteX32" fmla="*/ 5592098 w 5976170"/>
            <a:gd name="connsiteY32" fmla="*/ 3386665 h 4477431"/>
            <a:gd name="connsiteX33" fmla="*/ 5120969 w 5976170"/>
            <a:gd name="connsiteY33" fmla="*/ 2505859 h 4477431"/>
            <a:gd name="connsiteX34" fmla="*/ 4834195 w 5976170"/>
            <a:gd name="connsiteY34" fmla="*/ 2106423 h 4477431"/>
            <a:gd name="connsiteX35" fmla="*/ 4219678 w 5976170"/>
            <a:gd name="connsiteY35" fmla="*/ 1502149 h 4477431"/>
            <a:gd name="connsiteX36" fmla="*/ 3779275 w 5976170"/>
            <a:gd name="connsiteY36" fmla="*/ 1123197 h 4477431"/>
            <a:gd name="connsiteX37" fmla="*/ 3041856 w 5976170"/>
            <a:gd name="connsiteY37" fmla="*/ 559891 h 4477431"/>
            <a:gd name="connsiteX38" fmla="*/ 1751372 w 5976170"/>
            <a:gd name="connsiteY38" fmla="*/ 109246 h 4477431"/>
            <a:gd name="connsiteX39" fmla="*/ 1526049 w 5976170"/>
            <a:gd name="connsiteY3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728065 w 5976170"/>
            <a:gd name="connsiteY7" fmla="*/ 3868036 h 4477431"/>
            <a:gd name="connsiteX8" fmla="*/ 3810001 w 5976170"/>
            <a:gd name="connsiteY8" fmla="*/ 3898762 h 4477431"/>
            <a:gd name="connsiteX9" fmla="*/ 3871453 w 5976170"/>
            <a:gd name="connsiteY9" fmla="*/ 3929488 h 4477431"/>
            <a:gd name="connsiteX10" fmla="*/ 3943146 w 5976170"/>
            <a:gd name="connsiteY10" fmla="*/ 3960213 h 4477431"/>
            <a:gd name="connsiteX11" fmla="*/ 4045565 w 5976170"/>
            <a:gd name="connsiteY11" fmla="*/ 4011423 h 4477431"/>
            <a:gd name="connsiteX12" fmla="*/ 4107017 w 5976170"/>
            <a:gd name="connsiteY12" fmla="*/ 4031907 h 4477431"/>
            <a:gd name="connsiteX13" fmla="*/ 4178711 w 5976170"/>
            <a:gd name="connsiteY13" fmla="*/ 4062633 h 4477431"/>
            <a:gd name="connsiteX14" fmla="*/ 4240162 w 5976170"/>
            <a:gd name="connsiteY14" fmla="*/ 4083117 h 4477431"/>
            <a:gd name="connsiteX15" fmla="*/ 4363065 w 5976170"/>
            <a:gd name="connsiteY15" fmla="*/ 4154810 h 4477431"/>
            <a:gd name="connsiteX16" fmla="*/ 4465485 w 5976170"/>
            <a:gd name="connsiteY16" fmla="*/ 4226504 h 4477431"/>
            <a:gd name="connsiteX17" fmla="*/ 4506453 w 5976170"/>
            <a:gd name="connsiteY17" fmla="*/ 4236746 h 4477431"/>
            <a:gd name="connsiteX18" fmla="*/ 4639598 w 5976170"/>
            <a:gd name="connsiteY18" fmla="*/ 4277713 h 4477431"/>
            <a:gd name="connsiteX19" fmla="*/ 4701049 w 5976170"/>
            <a:gd name="connsiteY19" fmla="*/ 4298197 h 4477431"/>
            <a:gd name="connsiteX20" fmla="*/ 4762501 w 5976170"/>
            <a:gd name="connsiteY20" fmla="*/ 4308439 h 4477431"/>
            <a:gd name="connsiteX21" fmla="*/ 4803469 w 5976170"/>
            <a:gd name="connsiteY21" fmla="*/ 4328923 h 4477431"/>
            <a:gd name="connsiteX22" fmla="*/ 4875162 w 5976170"/>
            <a:gd name="connsiteY22" fmla="*/ 4339165 h 4477431"/>
            <a:gd name="connsiteX23" fmla="*/ 5069759 w 5976170"/>
            <a:gd name="connsiteY23" fmla="*/ 4390375 h 4477431"/>
            <a:gd name="connsiteX24" fmla="*/ 5151695 w 5976170"/>
            <a:gd name="connsiteY24" fmla="*/ 4421100 h 4477431"/>
            <a:gd name="connsiteX25" fmla="*/ 5264356 w 5976170"/>
            <a:gd name="connsiteY25" fmla="*/ 4451826 h 4477431"/>
            <a:gd name="connsiteX26" fmla="*/ 5878872 w 5976170"/>
            <a:gd name="connsiteY26" fmla="*/ 4431342 h 4477431"/>
            <a:gd name="connsiteX27" fmla="*/ 5899356 w 5976170"/>
            <a:gd name="connsiteY27" fmla="*/ 3980697 h 4477431"/>
            <a:gd name="connsiteX28" fmla="*/ 5755969 w 5976170"/>
            <a:gd name="connsiteY28" fmla="*/ 3714407 h 4477431"/>
            <a:gd name="connsiteX29" fmla="*/ 5715001 w 5976170"/>
            <a:gd name="connsiteY29" fmla="*/ 3632471 h 4477431"/>
            <a:gd name="connsiteX30" fmla="*/ 5674033 w 5976170"/>
            <a:gd name="connsiteY30" fmla="*/ 3560778 h 4477431"/>
            <a:gd name="connsiteX31" fmla="*/ 5592098 w 5976170"/>
            <a:gd name="connsiteY31" fmla="*/ 3386665 h 4477431"/>
            <a:gd name="connsiteX32" fmla="*/ 5120969 w 5976170"/>
            <a:gd name="connsiteY32" fmla="*/ 2505859 h 4477431"/>
            <a:gd name="connsiteX33" fmla="*/ 4834195 w 5976170"/>
            <a:gd name="connsiteY33" fmla="*/ 2106423 h 4477431"/>
            <a:gd name="connsiteX34" fmla="*/ 4219678 w 5976170"/>
            <a:gd name="connsiteY34" fmla="*/ 1502149 h 4477431"/>
            <a:gd name="connsiteX35" fmla="*/ 3779275 w 5976170"/>
            <a:gd name="connsiteY35" fmla="*/ 1123197 h 4477431"/>
            <a:gd name="connsiteX36" fmla="*/ 3041856 w 5976170"/>
            <a:gd name="connsiteY36" fmla="*/ 559891 h 4477431"/>
            <a:gd name="connsiteX37" fmla="*/ 1751372 w 5976170"/>
            <a:gd name="connsiteY37" fmla="*/ 109246 h 4477431"/>
            <a:gd name="connsiteX38" fmla="*/ 1526049 w 5976170"/>
            <a:gd name="connsiteY3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10001 w 5976170"/>
            <a:gd name="connsiteY7" fmla="*/ 3898762 h 4477431"/>
            <a:gd name="connsiteX8" fmla="*/ 3871453 w 5976170"/>
            <a:gd name="connsiteY8" fmla="*/ 3929488 h 4477431"/>
            <a:gd name="connsiteX9" fmla="*/ 3943146 w 5976170"/>
            <a:gd name="connsiteY9" fmla="*/ 3960213 h 4477431"/>
            <a:gd name="connsiteX10" fmla="*/ 4045565 w 5976170"/>
            <a:gd name="connsiteY10" fmla="*/ 4011423 h 4477431"/>
            <a:gd name="connsiteX11" fmla="*/ 4107017 w 5976170"/>
            <a:gd name="connsiteY11" fmla="*/ 4031907 h 4477431"/>
            <a:gd name="connsiteX12" fmla="*/ 4178711 w 5976170"/>
            <a:gd name="connsiteY12" fmla="*/ 4062633 h 4477431"/>
            <a:gd name="connsiteX13" fmla="*/ 4240162 w 5976170"/>
            <a:gd name="connsiteY13" fmla="*/ 4083117 h 4477431"/>
            <a:gd name="connsiteX14" fmla="*/ 4363065 w 5976170"/>
            <a:gd name="connsiteY14" fmla="*/ 4154810 h 4477431"/>
            <a:gd name="connsiteX15" fmla="*/ 4465485 w 5976170"/>
            <a:gd name="connsiteY15" fmla="*/ 4226504 h 4477431"/>
            <a:gd name="connsiteX16" fmla="*/ 4506453 w 5976170"/>
            <a:gd name="connsiteY16" fmla="*/ 4236746 h 4477431"/>
            <a:gd name="connsiteX17" fmla="*/ 4639598 w 5976170"/>
            <a:gd name="connsiteY17" fmla="*/ 4277713 h 4477431"/>
            <a:gd name="connsiteX18" fmla="*/ 4701049 w 5976170"/>
            <a:gd name="connsiteY18" fmla="*/ 4298197 h 4477431"/>
            <a:gd name="connsiteX19" fmla="*/ 4762501 w 5976170"/>
            <a:gd name="connsiteY19" fmla="*/ 4308439 h 4477431"/>
            <a:gd name="connsiteX20" fmla="*/ 4803469 w 5976170"/>
            <a:gd name="connsiteY20" fmla="*/ 4328923 h 4477431"/>
            <a:gd name="connsiteX21" fmla="*/ 4875162 w 5976170"/>
            <a:gd name="connsiteY21" fmla="*/ 4339165 h 4477431"/>
            <a:gd name="connsiteX22" fmla="*/ 5069759 w 5976170"/>
            <a:gd name="connsiteY22" fmla="*/ 4390375 h 4477431"/>
            <a:gd name="connsiteX23" fmla="*/ 5151695 w 5976170"/>
            <a:gd name="connsiteY23" fmla="*/ 4421100 h 4477431"/>
            <a:gd name="connsiteX24" fmla="*/ 5264356 w 5976170"/>
            <a:gd name="connsiteY24" fmla="*/ 4451826 h 4477431"/>
            <a:gd name="connsiteX25" fmla="*/ 5878872 w 5976170"/>
            <a:gd name="connsiteY25" fmla="*/ 4431342 h 4477431"/>
            <a:gd name="connsiteX26" fmla="*/ 5899356 w 5976170"/>
            <a:gd name="connsiteY26" fmla="*/ 3980697 h 4477431"/>
            <a:gd name="connsiteX27" fmla="*/ 5755969 w 5976170"/>
            <a:gd name="connsiteY27" fmla="*/ 3714407 h 4477431"/>
            <a:gd name="connsiteX28" fmla="*/ 5715001 w 5976170"/>
            <a:gd name="connsiteY28" fmla="*/ 3632471 h 4477431"/>
            <a:gd name="connsiteX29" fmla="*/ 5674033 w 5976170"/>
            <a:gd name="connsiteY29" fmla="*/ 3560778 h 4477431"/>
            <a:gd name="connsiteX30" fmla="*/ 5592098 w 5976170"/>
            <a:gd name="connsiteY30" fmla="*/ 3386665 h 4477431"/>
            <a:gd name="connsiteX31" fmla="*/ 5120969 w 5976170"/>
            <a:gd name="connsiteY31" fmla="*/ 2505859 h 4477431"/>
            <a:gd name="connsiteX32" fmla="*/ 4834195 w 5976170"/>
            <a:gd name="connsiteY32" fmla="*/ 2106423 h 4477431"/>
            <a:gd name="connsiteX33" fmla="*/ 4219678 w 5976170"/>
            <a:gd name="connsiteY33" fmla="*/ 1502149 h 4477431"/>
            <a:gd name="connsiteX34" fmla="*/ 3779275 w 5976170"/>
            <a:gd name="connsiteY34" fmla="*/ 1123197 h 4477431"/>
            <a:gd name="connsiteX35" fmla="*/ 3041856 w 5976170"/>
            <a:gd name="connsiteY35" fmla="*/ 559891 h 4477431"/>
            <a:gd name="connsiteX36" fmla="*/ 1751372 w 5976170"/>
            <a:gd name="connsiteY36" fmla="*/ 109246 h 4477431"/>
            <a:gd name="connsiteX37" fmla="*/ 1526049 w 5976170"/>
            <a:gd name="connsiteY3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71453 w 5976170"/>
            <a:gd name="connsiteY7" fmla="*/ 3929488 h 4477431"/>
            <a:gd name="connsiteX8" fmla="*/ 3943146 w 5976170"/>
            <a:gd name="connsiteY8" fmla="*/ 3960213 h 4477431"/>
            <a:gd name="connsiteX9" fmla="*/ 4045565 w 5976170"/>
            <a:gd name="connsiteY9" fmla="*/ 4011423 h 4477431"/>
            <a:gd name="connsiteX10" fmla="*/ 4107017 w 5976170"/>
            <a:gd name="connsiteY10" fmla="*/ 4031907 h 4477431"/>
            <a:gd name="connsiteX11" fmla="*/ 4178711 w 5976170"/>
            <a:gd name="connsiteY11" fmla="*/ 4062633 h 4477431"/>
            <a:gd name="connsiteX12" fmla="*/ 4240162 w 5976170"/>
            <a:gd name="connsiteY12" fmla="*/ 4083117 h 4477431"/>
            <a:gd name="connsiteX13" fmla="*/ 4363065 w 5976170"/>
            <a:gd name="connsiteY13" fmla="*/ 4154810 h 4477431"/>
            <a:gd name="connsiteX14" fmla="*/ 4465485 w 5976170"/>
            <a:gd name="connsiteY14" fmla="*/ 4226504 h 4477431"/>
            <a:gd name="connsiteX15" fmla="*/ 4506453 w 5976170"/>
            <a:gd name="connsiteY15" fmla="*/ 4236746 h 4477431"/>
            <a:gd name="connsiteX16" fmla="*/ 4639598 w 5976170"/>
            <a:gd name="connsiteY16" fmla="*/ 4277713 h 4477431"/>
            <a:gd name="connsiteX17" fmla="*/ 4701049 w 5976170"/>
            <a:gd name="connsiteY17" fmla="*/ 4298197 h 4477431"/>
            <a:gd name="connsiteX18" fmla="*/ 4762501 w 5976170"/>
            <a:gd name="connsiteY18" fmla="*/ 4308439 h 4477431"/>
            <a:gd name="connsiteX19" fmla="*/ 4803469 w 5976170"/>
            <a:gd name="connsiteY19" fmla="*/ 4328923 h 4477431"/>
            <a:gd name="connsiteX20" fmla="*/ 4875162 w 5976170"/>
            <a:gd name="connsiteY20" fmla="*/ 4339165 h 4477431"/>
            <a:gd name="connsiteX21" fmla="*/ 5069759 w 5976170"/>
            <a:gd name="connsiteY21" fmla="*/ 4390375 h 4477431"/>
            <a:gd name="connsiteX22" fmla="*/ 5151695 w 5976170"/>
            <a:gd name="connsiteY22" fmla="*/ 4421100 h 4477431"/>
            <a:gd name="connsiteX23" fmla="*/ 5264356 w 5976170"/>
            <a:gd name="connsiteY23" fmla="*/ 4451826 h 4477431"/>
            <a:gd name="connsiteX24" fmla="*/ 5878872 w 5976170"/>
            <a:gd name="connsiteY24" fmla="*/ 4431342 h 4477431"/>
            <a:gd name="connsiteX25" fmla="*/ 5899356 w 5976170"/>
            <a:gd name="connsiteY25" fmla="*/ 3980697 h 4477431"/>
            <a:gd name="connsiteX26" fmla="*/ 5755969 w 5976170"/>
            <a:gd name="connsiteY26" fmla="*/ 3714407 h 4477431"/>
            <a:gd name="connsiteX27" fmla="*/ 5715001 w 5976170"/>
            <a:gd name="connsiteY27" fmla="*/ 3632471 h 4477431"/>
            <a:gd name="connsiteX28" fmla="*/ 5674033 w 5976170"/>
            <a:gd name="connsiteY28" fmla="*/ 3560778 h 4477431"/>
            <a:gd name="connsiteX29" fmla="*/ 5592098 w 5976170"/>
            <a:gd name="connsiteY29" fmla="*/ 3386665 h 4477431"/>
            <a:gd name="connsiteX30" fmla="*/ 5120969 w 5976170"/>
            <a:gd name="connsiteY30" fmla="*/ 2505859 h 4477431"/>
            <a:gd name="connsiteX31" fmla="*/ 4834195 w 5976170"/>
            <a:gd name="connsiteY31" fmla="*/ 2106423 h 4477431"/>
            <a:gd name="connsiteX32" fmla="*/ 4219678 w 5976170"/>
            <a:gd name="connsiteY32" fmla="*/ 1502149 h 4477431"/>
            <a:gd name="connsiteX33" fmla="*/ 3779275 w 5976170"/>
            <a:gd name="connsiteY33" fmla="*/ 1123197 h 4477431"/>
            <a:gd name="connsiteX34" fmla="*/ 3041856 w 5976170"/>
            <a:gd name="connsiteY34" fmla="*/ 559891 h 4477431"/>
            <a:gd name="connsiteX35" fmla="*/ 1751372 w 5976170"/>
            <a:gd name="connsiteY35" fmla="*/ 109246 h 4477431"/>
            <a:gd name="connsiteX36" fmla="*/ 1526049 w 5976170"/>
            <a:gd name="connsiteY3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943146 w 5976170"/>
            <a:gd name="connsiteY7" fmla="*/ 3960213 h 4477431"/>
            <a:gd name="connsiteX8" fmla="*/ 4045565 w 5976170"/>
            <a:gd name="connsiteY8" fmla="*/ 4011423 h 4477431"/>
            <a:gd name="connsiteX9" fmla="*/ 4107017 w 5976170"/>
            <a:gd name="connsiteY9" fmla="*/ 4031907 h 4477431"/>
            <a:gd name="connsiteX10" fmla="*/ 4178711 w 5976170"/>
            <a:gd name="connsiteY10" fmla="*/ 4062633 h 4477431"/>
            <a:gd name="connsiteX11" fmla="*/ 4240162 w 5976170"/>
            <a:gd name="connsiteY11" fmla="*/ 4083117 h 4477431"/>
            <a:gd name="connsiteX12" fmla="*/ 4363065 w 5976170"/>
            <a:gd name="connsiteY12" fmla="*/ 4154810 h 4477431"/>
            <a:gd name="connsiteX13" fmla="*/ 4465485 w 5976170"/>
            <a:gd name="connsiteY13" fmla="*/ 4226504 h 4477431"/>
            <a:gd name="connsiteX14" fmla="*/ 4506453 w 5976170"/>
            <a:gd name="connsiteY14" fmla="*/ 4236746 h 4477431"/>
            <a:gd name="connsiteX15" fmla="*/ 4639598 w 5976170"/>
            <a:gd name="connsiteY15" fmla="*/ 4277713 h 4477431"/>
            <a:gd name="connsiteX16" fmla="*/ 4701049 w 5976170"/>
            <a:gd name="connsiteY16" fmla="*/ 4298197 h 4477431"/>
            <a:gd name="connsiteX17" fmla="*/ 4762501 w 5976170"/>
            <a:gd name="connsiteY17" fmla="*/ 4308439 h 4477431"/>
            <a:gd name="connsiteX18" fmla="*/ 4803469 w 5976170"/>
            <a:gd name="connsiteY18" fmla="*/ 4328923 h 4477431"/>
            <a:gd name="connsiteX19" fmla="*/ 4875162 w 5976170"/>
            <a:gd name="connsiteY19" fmla="*/ 4339165 h 4477431"/>
            <a:gd name="connsiteX20" fmla="*/ 5069759 w 5976170"/>
            <a:gd name="connsiteY20" fmla="*/ 4390375 h 4477431"/>
            <a:gd name="connsiteX21" fmla="*/ 5151695 w 5976170"/>
            <a:gd name="connsiteY21" fmla="*/ 4421100 h 4477431"/>
            <a:gd name="connsiteX22" fmla="*/ 5264356 w 5976170"/>
            <a:gd name="connsiteY22" fmla="*/ 4451826 h 4477431"/>
            <a:gd name="connsiteX23" fmla="*/ 5878872 w 5976170"/>
            <a:gd name="connsiteY23" fmla="*/ 4431342 h 4477431"/>
            <a:gd name="connsiteX24" fmla="*/ 5899356 w 5976170"/>
            <a:gd name="connsiteY24" fmla="*/ 3980697 h 4477431"/>
            <a:gd name="connsiteX25" fmla="*/ 5755969 w 5976170"/>
            <a:gd name="connsiteY25" fmla="*/ 3714407 h 4477431"/>
            <a:gd name="connsiteX26" fmla="*/ 5715001 w 5976170"/>
            <a:gd name="connsiteY26" fmla="*/ 3632471 h 4477431"/>
            <a:gd name="connsiteX27" fmla="*/ 5674033 w 5976170"/>
            <a:gd name="connsiteY27" fmla="*/ 3560778 h 4477431"/>
            <a:gd name="connsiteX28" fmla="*/ 5592098 w 5976170"/>
            <a:gd name="connsiteY28" fmla="*/ 3386665 h 4477431"/>
            <a:gd name="connsiteX29" fmla="*/ 5120969 w 5976170"/>
            <a:gd name="connsiteY29" fmla="*/ 2505859 h 4477431"/>
            <a:gd name="connsiteX30" fmla="*/ 4834195 w 5976170"/>
            <a:gd name="connsiteY30" fmla="*/ 2106423 h 4477431"/>
            <a:gd name="connsiteX31" fmla="*/ 4219678 w 5976170"/>
            <a:gd name="connsiteY31" fmla="*/ 1502149 h 4477431"/>
            <a:gd name="connsiteX32" fmla="*/ 3779275 w 5976170"/>
            <a:gd name="connsiteY32" fmla="*/ 1123197 h 4477431"/>
            <a:gd name="connsiteX33" fmla="*/ 3041856 w 5976170"/>
            <a:gd name="connsiteY33" fmla="*/ 559891 h 4477431"/>
            <a:gd name="connsiteX34" fmla="*/ 1751372 w 5976170"/>
            <a:gd name="connsiteY34" fmla="*/ 109246 h 4477431"/>
            <a:gd name="connsiteX35" fmla="*/ 1526049 w 5976170"/>
            <a:gd name="connsiteY3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07017 w 5976170"/>
            <a:gd name="connsiteY8" fmla="*/ 4031907 h 4477431"/>
            <a:gd name="connsiteX9" fmla="*/ 4178711 w 5976170"/>
            <a:gd name="connsiteY9" fmla="*/ 4062633 h 4477431"/>
            <a:gd name="connsiteX10" fmla="*/ 4240162 w 5976170"/>
            <a:gd name="connsiteY10" fmla="*/ 4083117 h 4477431"/>
            <a:gd name="connsiteX11" fmla="*/ 4363065 w 5976170"/>
            <a:gd name="connsiteY11" fmla="*/ 4154810 h 4477431"/>
            <a:gd name="connsiteX12" fmla="*/ 4465485 w 5976170"/>
            <a:gd name="connsiteY12" fmla="*/ 4226504 h 4477431"/>
            <a:gd name="connsiteX13" fmla="*/ 4506453 w 5976170"/>
            <a:gd name="connsiteY13" fmla="*/ 4236746 h 4477431"/>
            <a:gd name="connsiteX14" fmla="*/ 4639598 w 5976170"/>
            <a:gd name="connsiteY14" fmla="*/ 4277713 h 4477431"/>
            <a:gd name="connsiteX15" fmla="*/ 4701049 w 5976170"/>
            <a:gd name="connsiteY15" fmla="*/ 4298197 h 4477431"/>
            <a:gd name="connsiteX16" fmla="*/ 4762501 w 5976170"/>
            <a:gd name="connsiteY16" fmla="*/ 4308439 h 4477431"/>
            <a:gd name="connsiteX17" fmla="*/ 4803469 w 5976170"/>
            <a:gd name="connsiteY17" fmla="*/ 4328923 h 4477431"/>
            <a:gd name="connsiteX18" fmla="*/ 4875162 w 5976170"/>
            <a:gd name="connsiteY18" fmla="*/ 4339165 h 4477431"/>
            <a:gd name="connsiteX19" fmla="*/ 5069759 w 5976170"/>
            <a:gd name="connsiteY19" fmla="*/ 4390375 h 4477431"/>
            <a:gd name="connsiteX20" fmla="*/ 5151695 w 5976170"/>
            <a:gd name="connsiteY20" fmla="*/ 4421100 h 4477431"/>
            <a:gd name="connsiteX21" fmla="*/ 5264356 w 5976170"/>
            <a:gd name="connsiteY21" fmla="*/ 4451826 h 4477431"/>
            <a:gd name="connsiteX22" fmla="*/ 5878872 w 5976170"/>
            <a:gd name="connsiteY22" fmla="*/ 4431342 h 4477431"/>
            <a:gd name="connsiteX23" fmla="*/ 5899356 w 5976170"/>
            <a:gd name="connsiteY23" fmla="*/ 3980697 h 4477431"/>
            <a:gd name="connsiteX24" fmla="*/ 5755969 w 5976170"/>
            <a:gd name="connsiteY24" fmla="*/ 3714407 h 4477431"/>
            <a:gd name="connsiteX25" fmla="*/ 5715001 w 5976170"/>
            <a:gd name="connsiteY25" fmla="*/ 3632471 h 4477431"/>
            <a:gd name="connsiteX26" fmla="*/ 5674033 w 5976170"/>
            <a:gd name="connsiteY26" fmla="*/ 3560778 h 4477431"/>
            <a:gd name="connsiteX27" fmla="*/ 5592098 w 5976170"/>
            <a:gd name="connsiteY27" fmla="*/ 3386665 h 4477431"/>
            <a:gd name="connsiteX28" fmla="*/ 5120969 w 5976170"/>
            <a:gd name="connsiteY28" fmla="*/ 2505859 h 4477431"/>
            <a:gd name="connsiteX29" fmla="*/ 4834195 w 5976170"/>
            <a:gd name="connsiteY29" fmla="*/ 2106423 h 4477431"/>
            <a:gd name="connsiteX30" fmla="*/ 4219678 w 5976170"/>
            <a:gd name="connsiteY30" fmla="*/ 1502149 h 4477431"/>
            <a:gd name="connsiteX31" fmla="*/ 3779275 w 5976170"/>
            <a:gd name="connsiteY31" fmla="*/ 1123197 h 4477431"/>
            <a:gd name="connsiteX32" fmla="*/ 3041856 w 5976170"/>
            <a:gd name="connsiteY32" fmla="*/ 559891 h 4477431"/>
            <a:gd name="connsiteX33" fmla="*/ 1751372 w 5976170"/>
            <a:gd name="connsiteY33" fmla="*/ 109246 h 4477431"/>
            <a:gd name="connsiteX34" fmla="*/ 1526049 w 5976170"/>
            <a:gd name="connsiteY3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78711 w 5976170"/>
            <a:gd name="connsiteY8" fmla="*/ 4062633 h 4477431"/>
            <a:gd name="connsiteX9" fmla="*/ 4240162 w 5976170"/>
            <a:gd name="connsiteY9" fmla="*/ 4083117 h 4477431"/>
            <a:gd name="connsiteX10" fmla="*/ 4363065 w 5976170"/>
            <a:gd name="connsiteY10" fmla="*/ 4154810 h 4477431"/>
            <a:gd name="connsiteX11" fmla="*/ 4465485 w 5976170"/>
            <a:gd name="connsiteY11" fmla="*/ 4226504 h 4477431"/>
            <a:gd name="connsiteX12" fmla="*/ 4506453 w 5976170"/>
            <a:gd name="connsiteY12" fmla="*/ 4236746 h 4477431"/>
            <a:gd name="connsiteX13" fmla="*/ 4639598 w 5976170"/>
            <a:gd name="connsiteY13" fmla="*/ 4277713 h 4477431"/>
            <a:gd name="connsiteX14" fmla="*/ 4701049 w 5976170"/>
            <a:gd name="connsiteY14" fmla="*/ 4298197 h 4477431"/>
            <a:gd name="connsiteX15" fmla="*/ 4762501 w 5976170"/>
            <a:gd name="connsiteY15" fmla="*/ 4308439 h 4477431"/>
            <a:gd name="connsiteX16" fmla="*/ 4803469 w 5976170"/>
            <a:gd name="connsiteY16" fmla="*/ 4328923 h 4477431"/>
            <a:gd name="connsiteX17" fmla="*/ 4875162 w 5976170"/>
            <a:gd name="connsiteY17" fmla="*/ 4339165 h 4477431"/>
            <a:gd name="connsiteX18" fmla="*/ 5069759 w 5976170"/>
            <a:gd name="connsiteY18" fmla="*/ 4390375 h 4477431"/>
            <a:gd name="connsiteX19" fmla="*/ 5151695 w 5976170"/>
            <a:gd name="connsiteY19" fmla="*/ 4421100 h 4477431"/>
            <a:gd name="connsiteX20" fmla="*/ 5264356 w 5976170"/>
            <a:gd name="connsiteY20" fmla="*/ 4451826 h 4477431"/>
            <a:gd name="connsiteX21" fmla="*/ 5878872 w 5976170"/>
            <a:gd name="connsiteY21" fmla="*/ 4431342 h 4477431"/>
            <a:gd name="connsiteX22" fmla="*/ 5899356 w 5976170"/>
            <a:gd name="connsiteY22" fmla="*/ 3980697 h 4477431"/>
            <a:gd name="connsiteX23" fmla="*/ 5755969 w 5976170"/>
            <a:gd name="connsiteY23" fmla="*/ 3714407 h 4477431"/>
            <a:gd name="connsiteX24" fmla="*/ 5715001 w 5976170"/>
            <a:gd name="connsiteY24" fmla="*/ 3632471 h 4477431"/>
            <a:gd name="connsiteX25" fmla="*/ 5674033 w 5976170"/>
            <a:gd name="connsiteY25" fmla="*/ 3560778 h 4477431"/>
            <a:gd name="connsiteX26" fmla="*/ 5592098 w 5976170"/>
            <a:gd name="connsiteY26" fmla="*/ 3386665 h 4477431"/>
            <a:gd name="connsiteX27" fmla="*/ 5120969 w 5976170"/>
            <a:gd name="connsiteY27" fmla="*/ 2505859 h 4477431"/>
            <a:gd name="connsiteX28" fmla="*/ 4834195 w 5976170"/>
            <a:gd name="connsiteY28" fmla="*/ 2106423 h 4477431"/>
            <a:gd name="connsiteX29" fmla="*/ 4219678 w 5976170"/>
            <a:gd name="connsiteY29" fmla="*/ 1502149 h 4477431"/>
            <a:gd name="connsiteX30" fmla="*/ 3779275 w 5976170"/>
            <a:gd name="connsiteY30" fmla="*/ 1123197 h 4477431"/>
            <a:gd name="connsiteX31" fmla="*/ 3041856 w 5976170"/>
            <a:gd name="connsiteY31" fmla="*/ 559891 h 4477431"/>
            <a:gd name="connsiteX32" fmla="*/ 1751372 w 5976170"/>
            <a:gd name="connsiteY32" fmla="*/ 109246 h 4477431"/>
            <a:gd name="connsiteX33" fmla="*/ 1526049 w 5976170"/>
            <a:gd name="connsiteY3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178711 w 5976170"/>
            <a:gd name="connsiteY7" fmla="*/ 4062633 h 4477431"/>
            <a:gd name="connsiteX8" fmla="*/ 4240162 w 5976170"/>
            <a:gd name="connsiteY8" fmla="*/ 4083117 h 4477431"/>
            <a:gd name="connsiteX9" fmla="*/ 4363065 w 5976170"/>
            <a:gd name="connsiteY9" fmla="*/ 4154810 h 4477431"/>
            <a:gd name="connsiteX10" fmla="*/ 4465485 w 5976170"/>
            <a:gd name="connsiteY10" fmla="*/ 4226504 h 4477431"/>
            <a:gd name="connsiteX11" fmla="*/ 4506453 w 5976170"/>
            <a:gd name="connsiteY11" fmla="*/ 4236746 h 4477431"/>
            <a:gd name="connsiteX12" fmla="*/ 4639598 w 5976170"/>
            <a:gd name="connsiteY12" fmla="*/ 4277713 h 4477431"/>
            <a:gd name="connsiteX13" fmla="*/ 4701049 w 5976170"/>
            <a:gd name="connsiteY13" fmla="*/ 4298197 h 4477431"/>
            <a:gd name="connsiteX14" fmla="*/ 4762501 w 5976170"/>
            <a:gd name="connsiteY14" fmla="*/ 4308439 h 4477431"/>
            <a:gd name="connsiteX15" fmla="*/ 4803469 w 5976170"/>
            <a:gd name="connsiteY15" fmla="*/ 4328923 h 4477431"/>
            <a:gd name="connsiteX16" fmla="*/ 4875162 w 5976170"/>
            <a:gd name="connsiteY16" fmla="*/ 4339165 h 4477431"/>
            <a:gd name="connsiteX17" fmla="*/ 5069759 w 5976170"/>
            <a:gd name="connsiteY17" fmla="*/ 4390375 h 4477431"/>
            <a:gd name="connsiteX18" fmla="*/ 5151695 w 5976170"/>
            <a:gd name="connsiteY18" fmla="*/ 4421100 h 4477431"/>
            <a:gd name="connsiteX19" fmla="*/ 5264356 w 5976170"/>
            <a:gd name="connsiteY19" fmla="*/ 4451826 h 4477431"/>
            <a:gd name="connsiteX20" fmla="*/ 5878872 w 5976170"/>
            <a:gd name="connsiteY20" fmla="*/ 4431342 h 4477431"/>
            <a:gd name="connsiteX21" fmla="*/ 5899356 w 5976170"/>
            <a:gd name="connsiteY21" fmla="*/ 3980697 h 4477431"/>
            <a:gd name="connsiteX22" fmla="*/ 5755969 w 5976170"/>
            <a:gd name="connsiteY22" fmla="*/ 3714407 h 4477431"/>
            <a:gd name="connsiteX23" fmla="*/ 5715001 w 5976170"/>
            <a:gd name="connsiteY23" fmla="*/ 3632471 h 4477431"/>
            <a:gd name="connsiteX24" fmla="*/ 5674033 w 5976170"/>
            <a:gd name="connsiteY24" fmla="*/ 3560778 h 4477431"/>
            <a:gd name="connsiteX25" fmla="*/ 5592098 w 5976170"/>
            <a:gd name="connsiteY25" fmla="*/ 3386665 h 4477431"/>
            <a:gd name="connsiteX26" fmla="*/ 5120969 w 5976170"/>
            <a:gd name="connsiteY26" fmla="*/ 2505859 h 4477431"/>
            <a:gd name="connsiteX27" fmla="*/ 4834195 w 5976170"/>
            <a:gd name="connsiteY27" fmla="*/ 2106423 h 4477431"/>
            <a:gd name="connsiteX28" fmla="*/ 4219678 w 5976170"/>
            <a:gd name="connsiteY28" fmla="*/ 1502149 h 4477431"/>
            <a:gd name="connsiteX29" fmla="*/ 3779275 w 5976170"/>
            <a:gd name="connsiteY29" fmla="*/ 1123197 h 4477431"/>
            <a:gd name="connsiteX30" fmla="*/ 3041856 w 5976170"/>
            <a:gd name="connsiteY30" fmla="*/ 559891 h 4477431"/>
            <a:gd name="connsiteX31" fmla="*/ 1751372 w 5976170"/>
            <a:gd name="connsiteY31" fmla="*/ 109246 h 4477431"/>
            <a:gd name="connsiteX32" fmla="*/ 1526049 w 5976170"/>
            <a:gd name="connsiteY3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240162 w 5976170"/>
            <a:gd name="connsiteY7" fmla="*/ 4083117 h 4477431"/>
            <a:gd name="connsiteX8" fmla="*/ 4363065 w 5976170"/>
            <a:gd name="connsiteY8" fmla="*/ 4154810 h 4477431"/>
            <a:gd name="connsiteX9" fmla="*/ 4465485 w 5976170"/>
            <a:gd name="connsiteY9" fmla="*/ 4226504 h 4477431"/>
            <a:gd name="connsiteX10" fmla="*/ 4506453 w 5976170"/>
            <a:gd name="connsiteY10" fmla="*/ 4236746 h 4477431"/>
            <a:gd name="connsiteX11" fmla="*/ 4639598 w 5976170"/>
            <a:gd name="connsiteY11" fmla="*/ 4277713 h 4477431"/>
            <a:gd name="connsiteX12" fmla="*/ 4701049 w 5976170"/>
            <a:gd name="connsiteY12" fmla="*/ 4298197 h 4477431"/>
            <a:gd name="connsiteX13" fmla="*/ 4762501 w 5976170"/>
            <a:gd name="connsiteY13" fmla="*/ 4308439 h 4477431"/>
            <a:gd name="connsiteX14" fmla="*/ 4803469 w 5976170"/>
            <a:gd name="connsiteY14" fmla="*/ 4328923 h 4477431"/>
            <a:gd name="connsiteX15" fmla="*/ 4875162 w 5976170"/>
            <a:gd name="connsiteY15" fmla="*/ 4339165 h 4477431"/>
            <a:gd name="connsiteX16" fmla="*/ 5069759 w 5976170"/>
            <a:gd name="connsiteY16" fmla="*/ 4390375 h 4477431"/>
            <a:gd name="connsiteX17" fmla="*/ 5151695 w 5976170"/>
            <a:gd name="connsiteY17" fmla="*/ 4421100 h 4477431"/>
            <a:gd name="connsiteX18" fmla="*/ 5264356 w 5976170"/>
            <a:gd name="connsiteY18" fmla="*/ 4451826 h 4477431"/>
            <a:gd name="connsiteX19" fmla="*/ 5878872 w 5976170"/>
            <a:gd name="connsiteY19" fmla="*/ 4431342 h 4477431"/>
            <a:gd name="connsiteX20" fmla="*/ 5899356 w 5976170"/>
            <a:gd name="connsiteY20" fmla="*/ 3980697 h 4477431"/>
            <a:gd name="connsiteX21" fmla="*/ 5755969 w 5976170"/>
            <a:gd name="connsiteY21" fmla="*/ 3714407 h 4477431"/>
            <a:gd name="connsiteX22" fmla="*/ 5715001 w 5976170"/>
            <a:gd name="connsiteY22" fmla="*/ 3632471 h 4477431"/>
            <a:gd name="connsiteX23" fmla="*/ 5674033 w 5976170"/>
            <a:gd name="connsiteY23" fmla="*/ 3560778 h 4477431"/>
            <a:gd name="connsiteX24" fmla="*/ 5592098 w 5976170"/>
            <a:gd name="connsiteY24" fmla="*/ 3386665 h 4477431"/>
            <a:gd name="connsiteX25" fmla="*/ 5120969 w 5976170"/>
            <a:gd name="connsiteY25" fmla="*/ 2505859 h 4477431"/>
            <a:gd name="connsiteX26" fmla="*/ 4834195 w 5976170"/>
            <a:gd name="connsiteY26" fmla="*/ 2106423 h 4477431"/>
            <a:gd name="connsiteX27" fmla="*/ 4219678 w 5976170"/>
            <a:gd name="connsiteY27" fmla="*/ 1502149 h 4477431"/>
            <a:gd name="connsiteX28" fmla="*/ 3779275 w 5976170"/>
            <a:gd name="connsiteY28" fmla="*/ 1123197 h 4477431"/>
            <a:gd name="connsiteX29" fmla="*/ 3041856 w 5976170"/>
            <a:gd name="connsiteY29" fmla="*/ 559891 h 4477431"/>
            <a:gd name="connsiteX30" fmla="*/ 1751372 w 5976170"/>
            <a:gd name="connsiteY30" fmla="*/ 109246 h 4477431"/>
            <a:gd name="connsiteX31" fmla="*/ 1526049 w 5976170"/>
            <a:gd name="connsiteY3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506453 w 5976170"/>
            <a:gd name="connsiteY9" fmla="*/ 4236746 h 4477431"/>
            <a:gd name="connsiteX10" fmla="*/ 4639598 w 5976170"/>
            <a:gd name="connsiteY10" fmla="*/ 4277713 h 4477431"/>
            <a:gd name="connsiteX11" fmla="*/ 4701049 w 5976170"/>
            <a:gd name="connsiteY11" fmla="*/ 4298197 h 4477431"/>
            <a:gd name="connsiteX12" fmla="*/ 4762501 w 5976170"/>
            <a:gd name="connsiteY12" fmla="*/ 4308439 h 4477431"/>
            <a:gd name="connsiteX13" fmla="*/ 4803469 w 5976170"/>
            <a:gd name="connsiteY13" fmla="*/ 4328923 h 4477431"/>
            <a:gd name="connsiteX14" fmla="*/ 4875162 w 5976170"/>
            <a:gd name="connsiteY14" fmla="*/ 4339165 h 4477431"/>
            <a:gd name="connsiteX15" fmla="*/ 5069759 w 5976170"/>
            <a:gd name="connsiteY15" fmla="*/ 4390375 h 4477431"/>
            <a:gd name="connsiteX16" fmla="*/ 5151695 w 5976170"/>
            <a:gd name="connsiteY16" fmla="*/ 4421100 h 4477431"/>
            <a:gd name="connsiteX17" fmla="*/ 5264356 w 5976170"/>
            <a:gd name="connsiteY17" fmla="*/ 4451826 h 4477431"/>
            <a:gd name="connsiteX18" fmla="*/ 5878872 w 5976170"/>
            <a:gd name="connsiteY18" fmla="*/ 4431342 h 4477431"/>
            <a:gd name="connsiteX19" fmla="*/ 5899356 w 5976170"/>
            <a:gd name="connsiteY19" fmla="*/ 3980697 h 4477431"/>
            <a:gd name="connsiteX20" fmla="*/ 5755969 w 5976170"/>
            <a:gd name="connsiteY20" fmla="*/ 3714407 h 4477431"/>
            <a:gd name="connsiteX21" fmla="*/ 5715001 w 5976170"/>
            <a:gd name="connsiteY21" fmla="*/ 3632471 h 4477431"/>
            <a:gd name="connsiteX22" fmla="*/ 5674033 w 5976170"/>
            <a:gd name="connsiteY22" fmla="*/ 3560778 h 4477431"/>
            <a:gd name="connsiteX23" fmla="*/ 5592098 w 5976170"/>
            <a:gd name="connsiteY23" fmla="*/ 3386665 h 4477431"/>
            <a:gd name="connsiteX24" fmla="*/ 5120969 w 5976170"/>
            <a:gd name="connsiteY24" fmla="*/ 2505859 h 4477431"/>
            <a:gd name="connsiteX25" fmla="*/ 4834195 w 5976170"/>
            <a:gd name="connsiteY25" fmla="*/ 2106423 h 4477431"/>
            <a:gd name="connsiteX26" fmla="*/ 4219678 w 5976170"/>
            <a:gd name="connsiteY26" fmla="*/ 1502149 h 4477431"/>
            <a:gd name="connsiteX27" fmla="*/ 3779275 w 5976170"/>
            <a:gd name="connsiteY27" fmla="*/ 1123197 h 4477431"/>
            <a:gd name="connsiteX28" fmla="*/ 3041856 w 5976170"/>
            <a:gd name="connsiteY28" fmla="*/ 559891 h 4477431"/>
            <a:gd name="connsiteX29" fmla="*/ 1751372 w 5976170"/>
            <a:gd name="connsiteY29" fmla="*/ 109246 h 4477431"/>
            <a:gd name="connsiteX30" fmla="*/ 1526049 w 5976170"/>
            <a:gd name="connsiteY3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01049 w 5976170"/>
            <a:gd name="connsiteY10" fmla="*/ 4298197 h 4477431"/>
            <a:gd name="connsiteX11" fmla="*/ 4762501 w 5976170"/>
            <a:gd name="connsiteY11" fmla="*/ 4308439 h 4477431"/>
            <a:gd name="connsiteX12" fmla="*/ 4803469 w 5976170"/>
            <a:gd name="connsiteY12" fmla="*/ 4328923 h 4477431"/>
            <a:gd name="connsiteX13" fmla="*/ 4875162 w 5976170"/>
            <a:gd name="connsiteY13" fmla="*/ 4339165 h 4477431"/>
            <a:gd name="connsiteX14" fmla="*/ 5069759 w 5976170"/>
            <a:gd name="connsiteY14" fmla="*/ 4390375 h 4477431"/>
            <a:gd name="connsiteX15" fmla="*/ 5151695 w 5976170"/>
            <a:gd name="connsiteY15" fmla="*/ 4421100 h 4477431"/>
            <a:gd name="connsiteX16" fmla="*/ 5264356 w 5976170"/>
            <a:gd name="connsiteY16" fmla="*/ 4451826 h 4477431"/>
            <a:gd name="connsiteX17" fmla="*/ 5878872 w 5976170"/>
            <a:gd name="connsiteY17" fmla="*/ 4431342 h 4477431"/>
            <a:gd name="connsiteX18" fmla="*/ 5899356 w 5976170"/>
            <a:gd name="connsiteY18" fmla="*/ 3980697 h 4477431"/>
            <a:gd name="connsiteX19" fmla="*/ 5755969 w 5976170"/>
            <a:gd name="connsiteY19" fmla="*/ 3714407 h 4477431"/>
            <a:gd name="connsiteX20" fmla="*/ 5715001 w 5976170"/>
            <a:gd name="connsiteY20" fmla="*/ 3632471 h 4477431"/>
            <a:gd name="connsiteX21" fmla="*/ 5674033 w 5976170"/>
            <a:gd name="connsiteY21" fmla="*/ 3560778 h 4477431"/>
            <a:gd name="connsiteX22" fmla="*/ 5592098 w 5976170"/>
            <a:gd name="connsiteY22" fmla="*/ 3386665 h 4477431"/>
            <a:gd name="connsiteX23" fmla="*/ 5120969 w 5976170"/>
            <a:gd name="connsiteY23" fmla="*/ 2505859 h 4477431"/>
            <a:gd name="connsiteX24" fmla="*/ 4834195 w 5976170"/>
            <a:gd name="connsiteY24" fmla="*/ 2106423 h 4477431"/>
            <a:gd name="connsiteX25" fmla="*/ 4219678 w 5976170"/>
            <a:gd name="connsiteY25" fmla="*/ 1502149 h 4477431"/>
            <a:gd name="connsiteX26" fmla="*/ 3779275 w 5976170"/>
            <a:gd name="connsiteY26" fmla="*/ 1123197 h 4477431"/>
            <a:gd name="connsiteX27" fmla="*/ 3041856 w 5976170"/>
            <a:gd name="connsiteY27" fmla="*/ 559891 h 4477431"/>
            <a:gd name="connsiteX28" fmla="*/ 1751372 w 5976170"/>
            <a:gd name="connsiteY28" fmla="*/ 109246 h 4477431"/>
            <a:gd name="connsiteX29" fmla="*/ 1526049 w 5976170"/>
            <a:gd name="connsiteY2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62501 w 5976170"/>
            <a:gd name="connsiteY10" fmla="*/ 4308439 h 4477431"/>
            <a:gd name="connsiteX11" fmla="*/ 4803469 w 5976170"/>
            <a:gd name="connsiteY11" fmla="*/ 4328923 h 4477431"/>
            <a:gd name="connsiteX12" fmla="*/ 4875162 w 5976170"/>
            <a:gd name="connsiteY12" fmla="*/ 4339165 h 4477431"/>
            <a:gd name="connsiteX13" fmla="*/ 5069759 w 5976170"/>
            <a:gd name="connsiteY13" fmla="*/ 4390375 h 4477431"/>
            <a:gd name="connsiteX14" fmla="*/ 5151695 w 5976170"/>
            <a:gd name="connsiteY14" fmla="*/ 4421100 h 4477431"/>
            <a:gd name="connsiteX15" fmla="*/ 5264356 w 5976170"/>
            <a:gd name="connsiteY15" fmla="*/ 4451826 h 4477431"/>
            <a:gd name="connsiteX16" fmla="*/ 5878872 w 5976170"/>
            <a:gd name="connsiteY16" fmla="*/ 4431342 h 4477431"/>
            <a:gd name="connsiteX17" fmla="*/ 5899356 w 5976170"/>
            <a:gd name="connsiteY17" fmla="*/ 3980697 h 4477431"/>
            <a:gd name="connsiteX18" fmla="*/ 5755969 w 5976170"/>
            <a:gd name="connsiteY18" fmla="*/ 3714407 h 4477431"/>
            <a:gd name="connsiteX19" fmla="*/ 5715001 w 5976170"/>
            <a:gd name="connsiteY19" fmla="*/ 3632471 h 4477431"/>
            <a:gd name="connsiteX20" fmla="*/ 5674033 w 5976170"/>
            <a:gd name="connsiteY20" fmla="*/ 3560778 h 4477431"/>
            <a:gd name="connsiteX21" fmla="*/ 5592098 w 5976170"/>
            <a:gd name="connsiteY21" fmla="*/ 3386665 h 4477431"/>
            <a:gd name="connsiteX22" fmla="*/ 5120969 w 5976170"/>
            <a:gd name="connsiteY22" fmla="*/ 2505859 h 4477431"/>
            <a:gd name="connsiteX23" fmla="*/ 4834195 w 5976170"/>
            <a:gd name="connsiteY23" fmla="*/ 2106423 h 4477431"/>
            <a:gd name="connsiteX24" fmla="*/ 4219678 w 5976170"/>
            <a:gd name="connsiteY24" fmla="*/ 1502149 h 4477431"/>
            <a:gd name="connsiteX25" fmla="*/ 3779275 w 5976170"/>
            <a:gd name="connsiteY25" fmla="*/ 1123197 h 4477431"/>
            <a:gd name="connsiteX26" fmla="*/ 3041856 w 5976170"/>
            <a:gd name="connsiteY26" fmla="*/ 559891 h 4477431"/>
            <a:gd name="connsiteX27" fmla="*/ 1751372 w 5976170"/>
            <a:gd name="connsiteY27" fmla="*/ 109246 h 4477431"/>
            <a:gd name="connsiteX28" fmla="*/ 1526049 w 5976170"/>
            <a:gd name="connsiteY2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715001 w 5976170"/>
            <a:gd name="connsiteY18" fmla="*/ 3632471 h 4477431"/>
            <a:gd name="connsiteX19" fmla="*/ 5674033 w 5976170"/>
            <a:gd name="connsiteY19" fmla="*/ 3560778 h 4477431"/>
            <a:gd name="connsiteX20" fmla="*/ 5592098 w 5976170"/>
            <a:gd name="connsiteY20" fmla="*/ 3386665 h 4477431"/>
            <a:gd name="connsiteX21" fmla="*/ 5120969 w 5976170"/>
            <a:gd name="connsiteY21" fmla="*/ 2505859 h 4477431"/>
            <a:gd name="connsiteX22" fmla="*/ 4834195 w 5976170"/>
            <a:gd name="connsiteY22" fmla="*/ 2106423 h 4477431"/>
            <a:gd name="connsiteX23" fmla="*/ 4219678 w 5976170"/>
            <a:gd name="connsiteY23" fmla="*/ 1502149 h 4477431"/>
            <a:gd name="connsiteX24" fmla="*/ 3779275 w 5976170"/>
            <a:gd name="connsiteY24" fmla="*/ 1123197 h 4477431"/>
            <a:gd name="connsiteX25" fmla="*/ 3041856 w 5976170"/>
            <a:gd name="connsiteY25" fmla="*/ 559891 h 4477431"/>
            <a:gd name="connsiteX26" fmla="*/ 1751372 w 5976170"/>
            <a:gd name="connsiteY26" fmla="*/ 109246 h 4477431"/>
            <a:gd name="connsiteX27" fmla="*/ 1526049 w 5976170"/>
            <a:gd name="connsiteY2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674033 w 5976170"/>
            <a:gd name="connsiteY18" fmla="*/ 3560778 h 4477431"/>
            <a:gd name="connsiteX19" fmla="*/ 5592098 w 5976170"/>
            <a:gd name="connsiteY19" fmla="*/ 3386665 h 4477431"/>
            <a:gd name="connsiteX20" fmla="*/ 5120969 w 5976170"/>
            <a:gd name="connsiteY20" fmla="*/ 2505859 h 4477431"/>
            <a:gd name="connsiteX21" fmla="*/ 4834195 w 5976170"/>
            <a:gd name="connsiteY21" fmla="*/ 2106423 h 4477431"/>
            <a:gd name="connsiteX22" fmla="*/ 4219678 w 5976170"/>
            <a:gd name="connsiteY22" fmla="*/ 1502149 h 4477431"/>
            <a:gd name="connsiteX23" fmla="*/ 3779275 w 5976170"/>
            <a:gd name="connsiteY23" fmla="*/ 1123197 h 4477431"/>
            <a:gd name="connsiteX24" fmla="*/ 3041856 w 5976170"/>
            <a:gd name="connsiteY24" fmla="*/ 559891 h 4477431"/>
            <a:gd name="connsiteX25" fmla="*/ 1751372 w 5976170"/>
            <a:gd name="connsiteY25" fmla="*/ 109246 h 4477431"/>
            <a:gd name="connsiteX26" fmla="*/ 1526049 w 5976170"/>
            <a:gd name="connsiteY2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674033 w 5976170"/>
            <a:gd name="connsiteY17" fmla="*/ 3560778 h 4477431"/>
            <a:gd name="connsiteX18" fmla="*/ 5592098 w 5976170"/>
            <a:gd name="connsiteY18" fmla="*/ 3386665 h 4477431"/>
            <a:gd name="connsiteX19" fmla="*/ 5120969 w 5976170"/>
            <a:gd name="connsiteY19" fmla="*/ 2505859 h 4477431"/>
            <a:gd name="connsiteX20" fmla="*/ 4834195 w 5976170"/>
            <a:gd name="connsiteY20" fmla="*/ 2106423 h 4477431"/>
            <a:gd name="connsiteX21" fmla="*/ 4219678 w 5976170"/>
            <a:gd name="connsiteY21" fmla="*/ 1502149 h 4477431"/>
            <a:gd name="connsiteX22" fmla="*/ 3779275 w 5976170"/>
            <a:gd name="connsiteY22" fmla="*/ 1123197 h 4477431"/>
            <a:gd name="connsiteX23" fmla="*/ 3041856 w 5976170"/>
            <a:gd name="connsiteY23" fmla="*/ 559891 h 4477431"/>
            <a:gd name="connsiteX24" fmla="*/ 1751372 w 5976170"/>
            <a:gd name="connsiteY24" fmla="*/ 109246 h 4477431"/>
            <a:gd name="connsiteX25" fmla="*/ 1526049 w 5976170"/>
            <a:gd name="connsiteY2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834195 w 5976170"/>
            <a:gd name="connsiteY19" fmla="*/ 2106423 h 4477431"/>
            <a:gd name="connsiteX20" fmla="*/ 4219678 w 5976170"/>
            <a:gd name="connsiteY20" fmla="*/ 1502149 h 4477431"/>
            <a:gd name="connsiteX21" fmla="*/ 3779275 w 5976170"/>
            <a:gd name="connsiteY21" fmla="*/ 1123197 h 4477431"/>
            <a:gd name="connsiteX22" fmla="*/ 3041856 w 5976170"/>
            <a:gd name="connsiteY22" fmla="*/ 559891 h 4477431"/>
            <a:gd name="connsiteX23" fmla="*/ 1751372 w 5976170"/>
            <a:gd name="connsiteY23" fmla="*/ 109246 h 4477431"/>
            <a:gd name="connsiteX24" fmla="*/ 1526049 w 5976170"/>
            <a:gd name="connsiteY2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779275 w 5976170"/>
            <a:gd name="connsiteY20" fmla="*/ 1123197 h 4477431"/>
            <a:gd name="connsiteX21" fmla="*/ 3041856 w 5976170"/>
            <a:gd name="connsiteY21" fmla="*/ 559891 h 4477431"/>
            <a:gd name="connsiteX22" fmla="*/ 1751372 w 5976170"/>
            <a:gd name="connsiteY22" fmla="*/ 109246 h 4477431"/>
            <a:gd name="connsiteX23" fmla="*/ 1526049 w 5976170"/>
            <a:gd name="connsiteY2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751372 w 5976170"/>
            <a:gd name="connsiteY21" fmla="*/ 109246 h 4477431"/>
            <a:gd name="connsiteX22" fmla="*/ 1526049 w 5976170"/>
            <a:gd name="connsiteY2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526049 w 5976170"/>
            <a:gd name="connsiteY21" fmla="*/ 88762 h 4477431"/>
            <a:gd name="connsiteX0" fmla="*/ 3041856 w 5976170"/>
            <a:gd name="connsiteY0" fmla="*/ 505268 h 4422808"/>
            <a:gd name="connsiteX1" fmla="*/ 348226 w 5976170"/>
            <a:gd name="connsiteY1" fmla="*/ 64866 h 4422808"/>
            <a:gd name="connsiteX2" fmla="*/ 112661 w 5976170"/>
            <a:gd name="connsiteY2" fmla="*/ 894462 h 4422808"/>
            <a:gd name="connsiteX3" fmla="*/ 1024195 w 5976170"/>
            <a:gd name="connsiteY3" fmla="*/ 1590913 h 4422808"/>
            <a:gd name="connsiteX4" fmla="*/ 1915243 w 5976170"/>
            <a:gd name="connsiteY4" fmla="*/ 2236155 h 4422808"/>
            <a:gd name="connsiteX5" fmla="*/ 2447824 w 5976170"/>
            <a:gd name="connsiteY5" fmla="*/ 2748252 h 4422808"/>
            <a:gd name="connsiteX6" fmla="*/ 3646130 w 5976170"/>
            <a:gd name="connsiteY6" fmla="*/ 3762203 h 4422808"/>
            <a:gd name="connsiteX7" fmla="*/ 4363065 w 5976170"/>
            <a:gd name="connsiteY7" fmla="*/ 4100187 h 4422808"/>
            <a:gd name="connsiteX8" fmla="*/ 4465485 w 5976170"/>
            <a:gd name="connsiteY8" fmla="*/ 4171881 h 4422808"/>
            <a:gd name="connsiteX9" fmla="*/ 4762501 w 5976170"/>
            <a:gd name="connsiteY9" fmla="*/ 4253816 h 4422808"/>
            <a:gd name="connsiteX10" fmla="*/ 4803469 w 5976170"/>
            <a:gd name="connsiteY10" fmla="*/ 4274300 h 4422808"/>
            <a:gd name="connsiteX11" fmla="*/ 4875162 w 5976170"/>
            <a:gd name="connsiteY11" fmla="*/ 4284542 h 4422808"/>
            <a:gd name="connsiteX12" fmla="*/ 5069759 w 5976170"/>
            <a:gd name="connsiteY12" fmla="*/ 4335752 h 4422808"/>
            <a:gd name="connsiteX13" fmla="*/ 5151695 w 5976170"/>
            <a:gd name="connsiteY13" fmla="*/ 4366477 h 4422808"/>
            <a:gd name="connsiteX14" fmla="*/ 5264356 w 5976170"/>
            <a:gd name="connsiteY14" fmla="*/ 4397203 h 4422808"/>
            <a:gd name="connsiteX15" fmla="*/ 5878872 w 5976170"/>
            <a:gd name="connsiteY15" fmla="*/ 4376719 h 4422808"/>
            <a:gd name="connsiteX16" fmla="*/ 5899356 w 5976170"/>
            <a:gd name="connsiteY16" fmla="*/ 3926074 h 4422808"/>
            <a:gd name="connsiteX17" fmla="*/ 5592098 w 5976170"/>
            <a:gd name="connsiteY17" fmla="*/ 3332042 h 4422808"/>
            <a:gd name="connsiteX18" fmla="*/ 5120969 w 5976170"/>
            <a:gd name="connsiteY18" fmla="*/ 2451236 h 4422808"/>
            <a:gd name="connsiteX19" fmla="*/ 4219678 w 5976170"/>
            <a:gd name="connsiteY19" fmla="*/ 1447526 h 4422808"/>
            <a:gd name="connsiteX20" fmla="*/ 3041856 w 5976170"/>
            <a:gd name="connsiteY20" fmla="*/ 505268 h 4422808"/>
            <a:gd name="connsiteX0" fmla="*/ 3041856 w 5976170"/>
            <a:gd name="connsiteY0" fmla="*/ 595739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21" fmla="*/ 3041856 w 5976170"/>
            <a:gd name="connsiteY21" fmla="*/ 595739 h 4513279"/>
            <a:gd name="connsiteX0" fmla="*/ 4219678 w 5976170"/>
            <a:gd name="connsiteY0" fmla="*/ 1537997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5120969 w 5976170"/>
            <a:gd name="connsiteY20" fmla="*/ 2541707 h 4513279"/>
            <a:gd name="connsiteX21" fmla="*/ 4219678 w 5976170"/>
            <a:gd name="connsiteY21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4219678 w 5976170"/>
            <a:gd name="connsiteY19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20" fmla="*/ 4219678 w 5976170"/>
            <a:gd name="connsiteY20" fmla="*/ 1537997 h 4513279"/>
            <a:gd name="connsiteX0" fmla="*/ 5151694 w 5976170"/>
            <a:gd name="connsiteY0" fmla="*/ 2551949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03469 w 5976170"/>
            <a:gd name="connsiteY13" fmla="*/ 4364771 h 4513279"/>
            <a:gd name="connsiteX14" fmla="*/ 4875162 w 5976170"/>
            <a:gd name="connsiteY14" fmla="*/ 4375013 h 4513279"/>
            <a:gd name="connsiteX15" fmla="*/ 5069759 w 5976170"/>
            <a:gd name="connsiteY15" fmla="*/ 4426223 h 4513279"/>
            <a:gd name="connsiteX16" fmla="*/ 5151695 w 5976170"/>
            <a:gd name="connsiteY16" fmla="*/ 4456948 h 4513279"/>
            <a:gd name="connsiteX17" fmla="*/ 5264356 w 5976170"/>
            <a:gd name="connsiteY17" fmla="*/ 4487674 h 4513279"/>
            <a:gd name="connsiteX18" fmla="*/ 5878872 w 5976170"/>
            <a:gd name="connsiteY18" fmla="*/ 4467190 h 4513279"/>
            <a:gd name="connsiteX19" fmla="*/ 5899356 w 5976170"/>
            <a:gd name="connsiteY19" fmla="*/ 4016545 h 4513279"/>
            <a:gd name="connsiteX20" fmla="*/ 5151694 w 5976170"/>
            <a:gd name="connsiteY20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151694 w 5976170"/>
            <a:gd name="connsiteY18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151695 w 5976170"/>
            <a:gd name="connsiteY13" fmla="*/ 4456948 h 4513279"/>
            <a:gd name="connsiteX14" fmla="*/ 5264356 w 5976170"/>
            <a:gd name="connsiteY14" fmla="*/ 4487674 h 4513279"/>
            <a:gd name="connsiteX15" fmla="*/ 5878872 w 5976170"/>
            <a:gd name="connsiteY15" fmla="*/ 4467190 h 4513279"/>
            <a:gd name="connsiteX16" fmla="*/ 5899356 w 5976170"/>
            <a:gd name="connsiteY16" fmla="*/ 4016545 h 4513279"/>
            <a:gd name="connsiteX17" fmla="*/ 5151694 w 5976170"/>
            <a:gd name="connsiteY17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264356 w 5976170"/>
            <a:gd name="connsiteY13" fmla="*/ 4487674 h 4513279"/>
            <a:gd name="connsiteX14" fmla="*/ 5878872 w 5976170"/>
            <a:gd name="connsiteY14" fmla="*/ 4467190 h 4513279"/>
            <a:gd name="connsiteX15" fmla="*/ 5899356 w 5976170"/>
            <a:gd name="connsiteY15" fmla="*/ 4016545 h 4513279"/>
            <a:gd name="connsiteX16" fmla="*/ 5151694 w 5976170"/>
            <a:gd name="connsiteY16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264356 w 5976170"/>
            <a:gd name="connsiteY12" fmla="*/ 4487674 h 4513279"/>
            <a:gd name="connsiteX13" fmla="*/ 5878872 w 5976170"/>
            <a:gd name="connsiteY13" fmla="*/ 4467190 h 4513279"/>
            <a:gd name="connsiteX14" fmla="*/ 5899356 w 5976170"/>
            <a:gd name="connsiteY14" fmla="*/ 4016545 h 4513279"/>
            <a:gd name="connsiteX15" fmla="*/ 5151694 w 5976170"/>
            <a:gd name="connsiteY15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5264356 w 5976170"/>
            <a:gd name="connsiteY11" fmla="*/ 4487674 h 4513279"/>
            <a:gd name="connsiteX12" fmla="*/ 5878872 w 5976170"/>
            <a:gd name="connsiteY12" fmla="*/ 4467190 h 4513279"/>
            <a:gd name="connsiteX13" fmla="*/ 5899356 w 5976170"/>
            <a:gd name="connsiteY13" fmla="*/ 4016545 h 4513279"/>
            <a:gd name="connsiteX14" fmla="*/ 5151694 w 5976170"/>
            <a:gd name="connsiteY14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5264356 w 5976170"/>
            <a:gd name="connsiteY9" fmla="*/ 4487674 h 4513279"/>
            <a:gd name="connsiteX10" fmla="*/ 5878872 w 5976170"/>
            <a:gd name="connsiteY10" fmla="*/ 4467190 h 4513279"/>
            <a:gd name="connsiteX11" fmla="*/ 5899356 w 5976170"/>
            <a:gd name="connsiteY11" fmla="*/ 4016545 h 4513279"/>
            <a:gd name="connsiteX12" fmla="*/ 5151694 w 5976170"/>
            <a:gd name="connsiteY12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4762500 w 5976170"/>
            <a:gd name="connsiteY9" fmla="*/ 442622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467190"/>
            <a:gd name="connsiteX1" fmla="*/ 4342581 w 5976170"/>
            <a:gd name="connsiteY1" fmla="*/ 1609691 h 4467190"/>
            <a:gd name="connsiteX2" fmla="*/ 3093064 w 5976170"/>
            <a:gd name="connsiteY2" fmla="*/ 657191 h 4467190"/>
            <a:gd name="connsiteX3" fmla="*/ 1618226 w 5976170"/>
            <a:gd name="connsiteY3" fmla="*/ 73400 h 4467190"/>
            <a:gd name="connsiteX4" fmla="*/ 348226 w 5976170"/>
            <a:gd name="connsiteY4" fmla="*/ 155337 h 4467190"/>
            <a:gd name="connsiteX5" fmla="*/ 112661 w 5976170"/>
            <a:gd name="connsiteY5" fmla="*/ 984933 h 4467190"/>
            <a:gd name="connsiteX6" fmla="*/ 1024195 w 5976170"/>
            <a:gd name="connsiteY6" fmla="*/ 1681384 h 4467190"/>
            <a:gd name="connsiteX7" fmla="*/ 1915243 w 5976170"/>
            <a:gd name="connsiteY7" fmla="*/ 2326626 h 4467190"/>
            <a:gd name="connsiteX8" fmla="*/ 2447824 w 5976170"/>
            <a:gd name="connsiteY8" fmla="*/ 2838723 h 4467190"/>
            <a:gd name="connsiteX9" fmla="*/ 4762500 w 5976170"/>
            <a:gd name="connsiteY9" fmla="*/ 4426224 h 4467190"/>
            <a:gd name="connsiteX10" fmla="*/ 5878872 w 5976170"/>
            <a:gd name="connsiteY10" fmla="*/ 4467190 h 4467190"/>
            <a:gd name="connsiteX11" fmla="*/ 5899356 w 5976170"/>
            <a:gd name="connsiteY11" fmla="*/ 4016545 h 4467190"/>
            <a:gd name="connsiteX12" fmla="*/ 5151694 w 5976170"/>
            <a:gd name="connsiteY12" fmla="*/ 2551949 h 4467190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447824 w 5976170"/>
            <a:gd name="connsiteY8" fmla="*/ 2838723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56211 w 5976170"/>
            <a:gd name="connsiteY7" fmla="*/ 1937432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2980404 w 5976170"/>
            <a:gd name="connsiteY6" fmla="*/ 2541707 h 4518401"/>
            <a:gd name="connsiteX7" fmla="*/ 4762500 w 5976170"/>
            <a:gd name="connsiteY7" fmla="*/ 4426224 h 4518401"/>
            <a:gd name="connsiteX8" fmla="*/ 5039032 w 5976170"/>
            <a:gd name="connsiteY8" fmla="*/ 4518401 h 4518401"/>
            <a:gd name="connsiteX9" fmla="*/ 5878872 w 5976170"/>
            <a:gd name="connsiteY9" fmla="*/ 4467190 h 4518401"/>
            <a:gd name="connsiteX10" fmla="*/ 5899356 w 5976170"/>
            <a:gd name="connsiteY10" fmla="*/ 4016545 h 4518401"/>
            <a:gd name="connsiteX11" fmla="*/ 5151694 w 5976170"/>
            <a:gd name="connsiteY11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3994355 w 5976170"/>
            <a:gd name="connsiteY8" fmla="*/ 3422514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093064 w 5976170"/>
            <a:gd name="connsiteY2" fmla="*/ 769852 h 4631062"/>
            <a:gd name="connsiteX3" fmla="*/ 1669435 w 5976170"/>
            <a:gd name="connsiteY3" fmla="*/ 73400 h 4631062"/>
            <a:gd name="connsiteX4" fmla="*/ 348226 w 5976170"/>
            <a:gd name="connsiteY4" fmla="*/ 267998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093064 w 5976170"/>
            <a:gd name="connsiteY2" fmla="*/ 769852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9379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72177 w 5976170"/>
            <a:gd name="connsiteY0" fmla="*/ 2613400 h 4631062"/>
            <a:gd name="connsiteX1" fmla="*/ 439379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72177 w 5976170"/>
            <a:gd name="connsiteY13" fmla="*/ 2613400 h 4631062"/>
            <a:gd name="connsiteX0" fmla="*/ 5172177 w 5976170"/>
            <a:gd name="connsiteY0" fmla="*/ 2613400 h 4610996"/>
            <a:gd name="connsiteX1" fmla="*/ 4393791 w 5976170"/>
            <a:gd name="connsiteY1" fmla="*/ 1722352 h 4610996"/>
            <a:gd name="connsiteX2" fmla="*/ 3134032 w 5976170"/>
            <a:gd name="connsiteY2" fmla="*/ 759610 h 4610996"/>
            <a:gd name="connsiteX3" fmla="*/ 1669435 w 5976170"/>
            <a:gd name="connsiteY3" fmla="*/ 73400 h 4610996"/>
            <a:gd name="connsiteX4" fmla="*/ 368710 w 5976170"/>
            <a:gd name="connsiteY4" fmla="*/ 186062 h 4610996"/>
            <a:gd name="connsiteX5" fmla="*/ 112661 w 5976170"/>
            <a:gd name="connsiteY5" fmla="*/ 1097594 h 4610996"/>
            <a:gd name="connsiteX6" fmla="*/ 706694 w 5976170"/>
            <a:gd name="connsiteY6" fmla="*/ 1640417 h 4610996"/>
            <a:gd name="connsiteX7" fmla="*/ 2980404 w 5976170"/>
            <a:gd name="connsiteY7" fmla="*/ 2654368 h 4610996"/>
            <a:gd name="connsiteX8" fmla="*/ 3994355 w 5976170"/>
            <a:gd name="connsiteY8" fmla="*/ 3535175 h 4610996"/>
            <a:gd name="connsiteX9" fmla="*/ 4762500 w 5976170"/>
            <a:gd name="connsiteY9" fmla="*/ 4538885 h 4610996"/>
            <a:gd name="connsiteX10" fmla="*/ 5044020 w 5976170"/>
            <a:gd name="connsiteY10" fmla="*/ 4610996 h 4610996"/>
            <a:gd name="connsiteX11" fmla="*/ 5878872 w 5976170"/>
            <a:gd name="connsiteY11" fmla="*/ 4579851 h 4610996"/>
            <a:gd name="connsiteX12" fmla="*/ 5899356 w 5976170"/>
            <a:gd name="connsiteY12" fmla="*/ 4129206 h 4610996"/>
            <a:gd name="connsiteX13" fmla="*/ 5172177 w 5976170"/>
            <a:gd name="connsiteY13" fmla="*/ 2613400 h 4610996"/>
            <a:gd name="connsiteX0" fmla="*/ 5172177 w 6001205"/>
            <a:gd name="connsiteY0" fmla="*/ 2613400 h 4610996"/>
            <a:gd name="connsiteX1" fmla="*/ 4393791 w 6001205"/>
            <a:gd name="connsiteY1" fmla="*/ 1722352 h 4610996"/>
            <a:gd name="connsiteX2" fmla="*/ 3134032 w 6001205"/>
            <a:gd name="connsiteY2" fmla="*/ 759610 h 4610996"/>
            <a:gd name="connsiteX3" fmla="*/ 1669435 w 6001205"/>
            <a:gd name="connsiteY3" fmla="*/ 73400 h 4610996"/>
            <a:gd name="connsiteX4" fmla="*/ 368710 w 6001205"/>
            <a:gd name="connsiteY4" fmla="*/ 186062 h 4610996"/>
            <a:gd name="connsiteX5" fmla="*/ 112661 w 6001205"/>
            <a:gd name="connsiteY5" fmla="*/ 1097594 h 4610996"/>
            <a:gd name="connsiteX6" fmla="*/ 706694 w 6001205"/>
            <a:gd name="connsiteY6" fmla="*/ 1640417 h 4610996"/>
            <a:gd name="connsiteX7" fmla="*/ 2980404 w 6001205"/>
            <a:gd name="connsiteY7" fmla="*/ 2654368 h 4610996"/>
            <a:gd name="connsiteX8" fmla="*/ 3994355 w 6001205"/>
            <a:gd name="connsiteY8" fmla="*/ 3535175 h 4610996"/>
            <a:gd name="connsiteX9" fmla="*/ 4762500 w 6001205"/>
            <a:gd name="connsiteY9" fmla="*/ 4538885 h 4610996"/>
            <a:gd name="connsiteX10" fmla="*/ 5044020 w 6001205"/>
            <a:gd name="connsiteY10" fmla="*/ 4610996 h 4610996"/>
            <a:gd name="connsiteX11" fmla="*/ 5903907 w 6001205"/>
            <a:gd name="connsiteY11" fmla="*/ 4599890 h 4610996"/>
            <a:gd name="connsiteX12" fmla="*/ 5899356 w 6001205"/>
            <a:gd name="connsiteY12" fmla="*/ 4129206 h 4610996"/>
            <a:gd name="connsiteX13" fmla="*/ 5172177 w 6001205"/>
            <a:gd name="connsiteY13" fmla="*/ 2613400 h 4610996"/>
            <a:gd name="connsiteX0" fmla="*/ 5172177 w 6001205"/>
            <a:gd name="connsiteY0" fmla="*/ 2613400 h 4600956"/>
            <a:gd name="connsiteX1" fmla="*/ 4393791 w 6001205"/>
            <a:gd name="connsiteY1" fmla="*/ 1722352 h 4600956"/>
            <a:gd name="connsiteX2" fmla="*/ 3134032 w 6001205"/>
            <a:gd name="connsiteY2" fmla="*/ 759610 h 4600956"/>
            <a:gd name="connsiteX3" fmla="*/ 1669435 w 6001205"/>
            <a:gd name="connsiteY3" fmla="*/ 73400 h 4600956"/>
            <a:gd name="connsiteX4" fmla="*/ 368710 w 6001205"/>
            <a:gd name="connsiteY4" fmla="*/ 186062 h 4600956"/>
            <a:gd name="connsiteX5" fmla="*/ 112661 w 6001205"/>
            <a:gd name="connsiteY5" fmla="*/ 1097594 h 4600956"/>
            <a:gd name="connsiteX6" fmla="*/ 706694 w 6001205"/>
            <a:gd name="connsiteY6" fmla="*/ 1640417 h 4600956"/>
            <a:gd name="connsiteX7" fmla="*/ 2980404 w 6001205"/>
            <a:gd name="connsiteY7" fmla="*/ 2654368 h 4600956"/>
            <a:gd name="connsiteX8" fmla="*/ 3994355 w 6001205"/>
            <a:gd name="connsiteY8" fmla="*/ 3535175 h 4600956"/>
            <a:gd name="connsiteX9" fmla="*/ 4762500 w 6001205"/>
            <a:gd name="connsiteY9" fmla="*/ 4538885 h 4600956"/>
            <a:gd name="connsiteX10" fmla="*/ 4968797 w 6001205"/>
            <a:gd name="connsiteY10" fmla="*/ 4600956 h 4600956"/>
            <a:gd name="connsiteX11" fmla="*/ 5903907 w 6001205"/>
            <a:gd name="connsiteY11" fmla="*/ 4599890 h 4600956"/>
            <a:gd name="connsiteX12" fmla="*/ 5899356 w 6001205"/>
            <a:gd name="connsiteY12" fmla="*/ 4129206 h 4600956"/>
            <a:gd name="connsiteX13" fmla="*/ 5172177 w 6001205"/>
            <a:gd name="connsiteY13" fmla="*/ 2613400 h 4600956"/>
            <a:gd name="connsiteX0" fmla="*/ 5172177 w 6358840"/>
            <a:gd name="connsiteY0" fmla="*/ 2613400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899356 w 6358840"/>
            <a:gd name="connsiteY12" fmla="*/ 4129206 h 4631167"/>
            <a:gd name="connsiteX13" fmla="*/ 5172177 w 6358840"/>
            <a:gd name="connsiteY13" fmla="*/ 2613400 h 4631167"/>
            <a:gd name="connsiteX0" fmla="*/ 5172177 w 6358840"/>
            <a:gd name="connsiteY0" fmla="*/ 2613400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172177 w 6358840"/>
            <a:gd name="connsiteY13" fmla="*/ 2613400 h 4631167"/>
            <a:gd name="connsiteX0" fmla="*/ 5006528 w 6358840"/>
            <a:gd name="connsiteY0" fmla="*/ 2734247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734247 h 4631167"/>
            <a:gd name="connsiteX1" fmla="*/ 4276112 w 6358840"/>
            <a:gd name="connsiteY1" fmla="*/ 174853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734247 h 4631167"/>
            <a:gd name="connsiteX1" fmla="*/ 4276112 w 6358840"/>
            <a:gd name="connsiteY1" fmla="*/ 1748532 h 4631167"/>
            <a:gd name="connsiteX2" fmla="*/ 2799336 w 6358840"/>
            <a:gd name="connsiteY2" fmla="*/ 874753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693493 h 4590413"/>
            <a:gd name="connsiteX1" fmla="*/ 4276112 w 6358840"/>
            <a:gd name="connsiteY1" fmla="*/ 1707778 h 4590413"/>
            <a:gd name="connsiteX2" fmla="*/ 2799336 w 6358840"/>
            <a:gd name="connsiteY2" fmla="*/ 833999 h 4590413"/>
            <a:gd name="connsiteX3" fmla="*/ 1444235 w 6358840"/>
            <a:gd name="connsiteY3" fmla="*/ 73400 h 4590413"/>
            <a:gd name="connsiteX4" fmla="*/ 368710 w 6358840"/>
            <a:gd name="connsiteY4" fmla="*/ 145308 h 4590413"/>
            <a:gd name="connsiteX5" fmla="*/ 112661 w 6358840"/>
            <a:gd name="connsiteY5" fmla="*/ 1056840 h 4590413"/>
            <a:gd name="connsiteX6" fmla="*/ 706694 w 6358840"/>
            <a:gd name="connsiteY6" fmla="*/ 1599663 h 4590413"/>
            <a:gd name="connsiteX7" fmla="*/ 2980404 w 6358840"/>
            <a:gd name="connsiteY7" fmla="*/ 2613614 h 4590413"/>
            <a:gd name="connsiteX8" fmla="*/ 3994355 w 6358840"/>
            <a:gd name="connsiteY8" fmla="*/ 3494421 h 4590413"/>
            <a:gd name="connsiteX9" fmla="*/ 4762500 w 6358840"/>
            <a:gd name="connsiteY9" fmla="*/ 4498131 h 4590413"/>
            <a:gd name="connsiteX10" fmla="*/ 4968797 w 6358840"/>
            <a:gd name="connsiteY10" fmla="*/ 4560202 h 4590413"/>
            <a:gd name="connsiteX11" fmla="*/ 6261542 w 6358840"/>
            <a:gd name="connsiteY11" fmla="*/ 4590413 h 4590413"/>
            <a:gd name="connsiteX12" fmla="*/ 5984977 w 6358840"/>
            <a:gd name="connsiteY12" fmla="*/ 4052013 h 4590413"/>
            <a:gd name="connsiteX13" fmla="*/ 5006528 w 6358840"/>
            <a:gd name="connsiteY13" fmla="*/ 2693493 h 4590413"/>
            <a:gd name="connsiteX0" fmla="*/ 5863427 w 7215739"/>
            <a:gd name="connsiteY0" fmla="*/ 2693493 h 4590413"/>
            <a:gd name="connsiteX1" fmla="*/ 5133011 w 7215739"/>
            <a:gd name="connsiteY1" fmla="*/ 1707778 h 4590413"/>
            <a:gd name="connsiteX2" fmla="*/ 3656235 w 7215739"/>
            <a:gd name="connsiteY2" fmla="*/ 833999 h 4590413"/>
            <a:gd name="connsiteX3" fmla="*/ 2301134 w 7215739"/>
            <a:gd name="connsiteY3" fmla="*/ 73400 h 4590413"/>
            <a:gd name="connsiteX4" fmla="*/ 1225609 w 7215739"/>
            <a:gd name="connsiteY4" fmla="*/ 145308 h 4590413"/>
            <a:gd name="connsiteX5" fmla="*/ 112661 w 7215739"/>
            <a:gd name="connsiteY5" fmla="*/ 933823 h 4590413"/>
            <a:gd name="connsiteX6" fmla="*/ 1563593 w 7215739"/>
            <a:gd name="connsiteY6" fmla="*/ 1599663 h 4590413"/>
            <a:gd name="connsiteX7" fmla="*/ 3837303 w 7215739"/>
            <a:gd name="connsiteY7" fmla="*/ 2613614 h 4590413"/>
            <a:gd name="connsiteX8" fmla="*/ 4851254 w 7215739"/>
            <a:gd name="connsiteY8" fmla="*/ 3494421 h 4590413"/>
            <a:gd name="connsiteX9" fmla="*/ 5619399 w 7215739"/>
            <a:gd name="connsiteY9" fmla="*/ 4498131 h 4590413"/>
            <a:gd name="connsiteX10" fmla="*/ 5825696 w 7215739"/>
            <a:gd name="connsiteY10" fmla="*/ 4560202 h 4590413"/>
            <a:gd name="connsiteX11" fmla="*/ 7118441 w 7215739"/>
            <a:gd name="connsiteY11" fmla="*/ 4590413 h 4590413"/>
            <a:gd name="connsiteX12" fmla="*/ 6841876 w 7215739"/>
            <a:gd name="connsiteY12" fmla="*/ 4052013 h 4590413"/>
            <a:gd name="connsiteX13" fmla="*/ 5863427 w 7215739"/>
            <a:gd name="connsiteY13" fmla="*/ 2693493 h 4590413"/>
            <a:gd name="connsiteX0" fmla="*/ 5863427 w 7215739"/>
            <a:gd name="connsiteY0" fmla="*/ 2706879 h 4603799"/>
            <a:gd name="connsiteX1" fmla="*/ 5133011 w 7215739"/>
            <a:gd name="connsiteY1" fmla="*/ 1721164 h 4603799"/>
            <a:gd name="connsiteX2" fmla="*/ 3656235 w 7215739"/>
            <a:gd name="connsiteY2" fmla="*/ 847385 h 4603799"/>
            <a:gd name="connsiteX3" fmla="*/ 2301134 w 7215739"/>
            <a:gd name="connsiteY3" fmla="*/ 86786 h 4603799"/>
            <a:gd name="connsiteX4" fmla="*/ 687802 w 7215739"/>
            <a:gd name="connsiteY4" fmla="*/ 124610 h 4603799"/>
            <a:gd name="connsiteX5" fmla="*/ 112661 w 7215739"/>
            <a:gd name="connsiteY5" fmla="*/ 947209 h 4603799"/>
            <a:gd name="connsiteX6" fmla="*/ 1563593 w 7215739"/>
            <a:gd name="connsiteY6" fmla="*/ 1613049 h 4603799"/>
            <a:gd name="connsiteX7" fmla="*/ 3837303 w 7215739"/>
            <a:gd name="connsiteY7" fmla="*/ 2627000 h 4603799"/>
            <a:gd name="connsiteX8" fmla="*/ 4851254 w 7215739"/>
            <a:gd name="connsiteY8" fmla="*/ 3507807 h 4603799"/>
            <a:gd name="connsiteX9" fmla="*/ 5619399 w 7215739"/>
            <a:gd name="connsiteY9" fmla="*/ 4511517 h 4603799"/>
            <a:gd name="connsiteX10" fmla="*/ 5825696 w 7215739"/>
            <a:gd name="connsiteY10" fmla="*/ 4573588 h 4603799"/>
            <a:gd name="connsiteX11" fmla="*/ 7118441 w 7215739"/>
            <a:gd name="connsiteY11" fmla="*/ 4603799 h 4603799"/>
            <a:gd name="connsiteX12" fmla="*/ 6841876 w 7215739"/>
            <a:gd name="connsiteY12" fmla="*/ 4065399 h 4603799"/>
            <a:gd name="connsiteX13" fmla="*/ 5863427 w 7215739"/>
            <a:gd name="connsiteY13" fmla="*/ 2706879 h 4603799"/>
            <a:gd name="connsiteX0" fmla="*/ 5965485 w 7317797"/>
            <a:gd name="connsiteY0" fmla="*/ 2706879 h 4603799"/>
            <a:gd name="connsiteX1" fmla="*/ 5235069 w 7317797"/>
            <a:gd name="connsiteY1" fmla="*/ 1721164 h 4603799"/>
            <a:gd name="connsiteX2" fmla="*/ 3758293 w 7317797"/>
            <a:gd name="connsiteY2" fmla="*/ 847385 h 4603799"/>
            <a:gd name="connsiteX3" fmla="*/ 2403192 w 7317797"/>
            <a:gd name="connsiteY3" fmla="*/ 86786 h 4603799"/>
            <a:gd name="connsiteX4" fmla="*/ 789860 w 7317797"/>
            <a:gd name="connsiteY4" fmla="*/ 124610 h 4603799"/>
            <a:gd name="connsiteX5" fmla="*/ 112661 w 7317797"/>
            <a:gd name="connsiteY5" fmla="*/ 1103038 h 4603799"/>
            <a:gd name="connsiteX6" fmla="*/ 1665651 w 7317797"/>
            <a:gd name="connsiteY6" fmla="*/ 1613049 h 4603799"/>
            <a:gd name="connsiteX7" fmla="*/ 3939361 w 7317797"/>
            <a:gd name="connsiteY7" fmla="*/ 2627000 h 4603799"/>
            <a:gd name="connsiteX8" fmla="*/ 4953312 w 7317797"/>
            <a:gd name="connsiteY8" fmla="*/ 3507807 h 4603799"/>
            <a:gd name="connsiteX9" fmla="*/ 5721457 w 7317797"/>
            <a:gd name="connsiteY9" fmla="*/ 4511517 h 4603799"/>
            <a:gd name="connsiteX10" fmla="*/ 5927754 w 7317797"/>
            <a:gd name="connsiteY10" fmla="*/ 4573588 h 4603799"/>
            <a:gd name="connsiteX11" fmla="*/ 7220499 w 7317797"/>
            <a:gd name="connsiteY11" fmla="*/ 4603799 h 4603799"/>
            <a:gd name="connsiteX12" fmla="*/ 6943934 w 7317797"/>
            <a:gd name="connsiteY12" fmla="*/ 4065399 h 4603799"/>
            <a:gd name="connsiteX13" fmla="*/ 5965485 w 7317797"/>
            <a:gd name="connsiteY13" fmla="*/ 2706879 h 4603799"/>
            <a:gd name="connsiteX0" fmla="*/ 6072988 w 7425300"/>
            <a:gd name="connsiteY0" fmla="*/ 2706879 h 4603799"/>
            <a:gd name="connsiteX1" fmla="*/ 5342572 w 7425300"/>
            <a:gd name="connsiteY1" fmla="*/ 1721164 h 4603799"/>
            <a:gd name="connsiteX2" fmla="*/ 3865796 w 7425300"/>
            <a:gd name="connsiteY2" fmla="*/ 847385 h 4603799"/>
            <a:gd name="connsiteX3" fmla="*/ 2510695 w 7425300"/>
            <a:gd name="connsiteY3" fmla="*/ 86786 h 4603799"/>
            <a:gd name="connsiteX4" fmla="*/ 897363 w 7425300"/>
            <a:gd name="connsiteY4" fmla="*/ 124610 h 4603799"/>
            <a:gd name="connsiteX5" fmla="*/ 377370 w 7425300"/>
            <a:gd name="connsiteY5" fmla="*/ 483909 h 4603799"/>
            <a:gd name="connsiteX6" fmla="*/ 220164 w 7425300"/>
            <a:gd name="connsiteY6" fmla="*/ 1103038 h 4603799"/>
            <a:gd name="connsiteX7" fmla="*/ 1773154 w 7425300"/>
            <a:gd name="connsiteY7" fmla="*/ 1613049 h 4603799"/>
            <a:gd name="connsiteX8" fmla="*/ 4046864 w 7425300"/>
            <a:gd name="connsiteY8" fmla="*/ 2627000 h 4603799"/>
            <a:gd name="connsiteX9" fmla="*/ 5060815 w 7425300"/>
            <a:gd name="connsiteY9" fmla="*/ 3507807 h 4603799"/>
            <a:gd name="connsiteX10" fmla="*/ 5828960 w 7425300"/>
            <a:gd name="connsiteY10" fmla="*/ 4511517 h 4603799"/>
            <a:gd name="connsiteX11" fmla="*/ 6035257 w 7425300"/>
            <a:gd name="connsiteY11" fmla="*/ 4573588 h 4603799"/>
            <a:gd name="connsiteX12" fmla="*/ 7328002 w 7425300"/>
            <a:gd name="connsiteY12" fmla="*/ 4603799 h 4603799"/>
            <a:gd name="connsiteX13" fmla="*/ 7051437 w 7425300"/>
            <a:gd name="connsiteY13" fmla="*/ 4065399 h 4603799"/>
            <a:gd name="connsiteX14" fmla="*/ 6072988 w 7425300"/>
            <a:gd name="connsiteY14" fmla="*/ 2706879 h 4603799"/>
            <a:gd name="connsiteX0" fmla="*/ 6072988 w 7425300"/>
            <a:gd name="connsiteY0" fmla="*/ 2680672 h 4577592"/>
            <a:gd name="connsiteX1" fmla="*/ 5342572 w 7425300"/>
            <a:gd name="connsiteY1" fmla="*/ 1694957 h 4577592"/>
            <a:gd name="connsiteX2" fmla="*/ 3865796 w 7425300"/>
            <a:gd name="connsiteY2" fmla="*/ 821178 h 4577592"/>
            <a:gd name="connsiteX3" fmla="*/ 2510695 w 7425300"/>
            <a:gd name="connsiteY3" fmla="*/ 60579 h 4577592"/>
            <a:gd name="connsiteX4" fmla="*/ 377370 w 7425300"/>
            <a:gd name="connsiteY4" fmla="*/ 457702 h 4577592"/>
            <a:gd name="connsiteX5" fmla="*/ 220164 w 7425300"/>
            <a:gd name="connsiteY5" fmla="*/ 1076831 h 4577592"/>
            <a:gd name="connsiteX6" fmla="*/ 1773154 w 7425300"/>
            <a:gd name="connsiteY6" fmla="*/ 1586842 h 4577592"/>
            <a:gd name="connsiteX7" fmla="*/ 4046864 w 7425300"/>
            <a:gd name="connsiteY7" fmla="*/ 2600793 h 4577592"/>
            <a:gd name="connsiteX8" fmla="*/ 5060815 w 7425300"/>
            <a:gd name="connsiteY8" fmla="*/ 3481600 h 4577592"/>
            <a:gd name="connsiteX9" fmla="*/ 5828960 w 7425300"/>
            <a:gd name="connsiteY9" fmla="*/ 4485310 h 4577592"/>
            <a:gd name="connsiteX10" fmla="*/ 6035257 w 7425300"/>
            <a:gd name="connsiteY10" fmla="*/ 4547381 h 4577592"/>
            <a:gd name="connsiteX11" fmla="*/ 7328002 w 7425300"/>
            <a:gd name="connsiteY11" fmla="*/ 4577592 h 4577592"/>
            <a:gd name="connsiteX12" fmla="*/ 7051437 w 7425300"/>
            <a:gd name="connsiteY12" fmla="*/ 4039192 h 4577592"/>
            <a:gd name="connsiteX13" fmla="*/ 6072988 w 7425300"/>
            <a:gd name="connsiteY13" fmla="*/ 2680672 h 4577592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1773154 w 7425300"/>
            <a:gd name="connsiteY7" fmla="*/ 1625373 h 4616123"/>
            <a:gd name="connsiteX8" fmla="*/ 4046864 w 7425300"/>
            <a:gd name="connsiteY8" fmla="*/ 2639324 h 4616123"/>
            <a:gd name="connsiteX9" fmla="*/ 5060815 w 7425300"/>
            <a:gd name="connsiteY9" fmla="*/ 3520131 h 4616123"/>
            <a:gd name="connsiteX10" fmla="*/ 5828960 w 7425300"/>
            <a:gd name="connsiteY10" fmla="*/ 4523841 h 4616123"/>
            <a:gd name="connsiteX11" fmla="*/ 6035257 w 7425300"/>
            <a:gd name="connsiteY11" fmla="*/ 4585912 h 4616123"/>
            <a:gd name="connsiteX12" fmla="*/ 7328002 w 7425300"/>
            <a:gd name="connsiteY12" fmla="*/ 4616123 h 4616123"/>
            <a:gd name="connsiteX13" fmla="*/ 7051437 w 7425300"/>
            <a:gd name="connsiteY13" fmla="*/ 4077723 h 4616123"/>
            <a:gd name="connsiteX14" fmla="*/ 6072988 w 7425300"/>
            <a:gd name="connsiteY14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6035257 w 7425300"/>
            <a:gd name="connsiteY9" fmla="*/ 4585912 h 4616123"/>
            <a:gd name="connsiteX10" fmla="*/ 7328002 w 7425300"/>
            <a:gd name="connsiteY10" fmla="*/ 4616123 h 4616123"/>
            <a:gd name="connsiteX11" fmla="*/ 7051437 w 7425300"/>
            <a:gd name="connsiteY11" fmla="*/ 4077723 h 4616123"/>
            <a:gd name="connsiteX12" fmla="*/ 6072988 w 7425300"/>
            <a:gd name="connsiteY12" fmla="*/ 2719203 h 4616123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06654 w 7432422"/>
            <a:gd name="connsiteY0" fmla="*/ 2722883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06654 w 7432422"/>
            <a:gd name="connsiteY12" fmla="*/ 2722883 h 4597527"/>
            <a:gd name="connsiteX0" fmla="*/ 6241834 w 7432422"/>
            <a:gd name="connsiteY0" fmla="*/ 3059739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241834 w 7432422"/>
            <a:gd name="connsiteY12" fmla="*/ 3059739 h 4597527"/>
            <a:gd name="connsiteX0" fmla="*/ 6241834 w 7432422"/>
            <a:gd name="connsiteY0" fmla="*/ 3466769 h 5004557"/>
            <a:gd name="connsiteX1" fmla="*/ 5223690 w 7432422"/>
            <a:gd name="connsiteY1" fmla="*/ 2171224 h 5004557"/>
            <a:gd name="connsiteX2" fmla="*/ 3865796 w 7432422"/>
            <a:gd name="connsiteY2" fmla="*/ 1266739 h 5004557"/>
            <a:gd name="connsiteX3" fmla="*/ 2510695 w 7432422"/>
            <a:gd name="connsiteY3" fmla="*/ 506140 h 5004557"/>
            <a:gd name="connsiteX4" fmla="*/ 1030205 w 7432422"/>
            <a:gd name="connsiteY4" fmla="*/ 502090 h 5004557"/>
            <a:gd name="connsiteX5" fmla="*/ 244083 w 7432422"/>
            <a:gd name="connsiteY5" fmla="*/ 141719 h 5004557"/>
            <a:gd name="connsiteX6" fmla="*/ 220164 w 7432422"/>
            <a:gd name="connsiteY6" fmla="*/ 1522392 h 5004557"/>
            <a:gd name="connsiteX7" fmla="*/ 4046864 w 7432422"/>
            <a:gd name="connsiteY7" fmla="*/ 3046354 h 5004557"/>
            <a:gd name="connsiteX8" fmla="*/ 5060815 w 7432422"/>
            <a:gd name="connsiteY8" fmla="*/ 3927161 h 5004557"/>
            <a:gd name="connsiteX9" fmla="*/ 6035257 w 7432422"/>
            <a:gd name="connsiteY9" fmla="*/ 4992942 h 5004557"/>
            <a:gd name="connsiteX10" fmla="*/ 7335124 w 7432422"/>
            <a:gd name="connsiteY10" fmla="*/ 5004557 h 5004557"/>
            <a:gd name="connsiteX11" fmla="*/ 7051437 w 7432422"/>
            <a:gd name="connsiteY11" fmla="*/ 4484753 h 5004557"/>
            <a:gd name="connsiteX12" fmla="*/ 6241834 w 7432422"/>
            <a:gd name="connsiteY12" fmla="*/ 3466769 h 5004557"/>
            <a:gd name="connsiteX0" fmla="*/ 6241834 w 7432422"/>
            <a:gd name="connsiteY0" fmla="*/ 3466769 h 5004557"/>
            <a:gd name="connsiteX1" fmla="*/ 5223690 w 7432422"/>
            <a:gd name="connsiteY1" fmla="*/ 2171224 h 5004557"/>
            <a:gd name="connsiteX2" fmla="*/ 3865796 w 7432422"/>
            <a:gd name="connsiteY2" fmla="*/ 1266739 h 5004557"/>
            <a:gd name="connsiteX3" fmla="*/ 2510695 w 7432422"/>
            <a:gd name="connsiteY3" fmla="*/ 506140 h 5004557"/>
            <a:gd name="connsiteX4" fmla="*/ 877877 w 7432422"/>
            <a:gd name="connsiteY4" fmla="*/ 168915 h 5004557"/>
            <a:gd name="connsiteX5" fmla="*/ 244083 w 7432422"/>
            <a:gd name="connsiteY5" fmla="*/ 141719 h 5004557"/>
            <a:gd name="connsiteX6" fmla="*/ 220164 w 7432422"/>
            <a:gd name="connsiteY6" fmla="*/ 1522392 h 5004557"/>
            <a:gd name="connsiteX7" fmla="*/ 4046864 w 7432422"/>
            <a:gd name="connsiteY7" fmla="*/ 3046354 h 5004557"/>
            <a:gd name="connsiteX8" fmla="*/ 5060815 w 7432422"/>
            <a:gd name="connsiteY8" fmla="*/ 3927161 h 5004557"/>
            <a:gd name="connsiteX9" fmla="*/ 6035257 w 7432422"/>
            <a:gd name="connsiteY9" fmla="*/ 4992942 h 5004557"/>
            <a:gd name="connsiteX10" fmla="*/ 7335124 w 7432422"/>
            <a:gd name="connsiteY10" fmla="*/ 5004557 h 5004557"/>
            <a:gd name="connsiteX11" fmla="*/ 7051437 w 7432422"/>
            <a:gd name="connsiteY11" fmla="*/ 4484753 h 5004557"/>
            <a:gd name="connsiteX12" fmla="*/ 6241834 w 7432422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734580 w 7301206"/>
            <a:gd name="connsiteY2" fmla="*/ 1266739 h 5004557"/>
            <a:gd name="connsiteX3" fmla="*/ 2379479 w 7301206"/>
            <a:gd name="connsiteY3" fmla="*/ 506140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734580 w 7301206"/>
            <a:gd name="connsiteY2" fmla="*/ 126673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58221 w 7301206"/>
            <a:gd name="connsiteY0" fmla="*/ 3933215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58221 w 7301206"/>
            <a:gd name="connsiteY12" fmla="*/ 3933215 h 5004557"/>
            <a:gd name="connsiteX0" fmla="*/ 6158221 w 7301206"/>
            <a:gd name="connsiteY0" fmla="*/ 3933215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6161095 w 7301206"/>
            <a:gd name="connsiteY9" fmla="*/ 432659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58221 w 7301206"/>
            <a:gd name="connsiteY12" fmla="*/ 3933215 h 500455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2055782 w 6920221"/>
            <a:gd name="connsiteY3" fmla="*/ 1153452 h 4493107"/>
            <a:gd name="connsiteX4" fmla="*/ 746661 w 6920221"/>
            <a:gd name="connsiteY4" fmla="*/ 168915 h 4493107"/>
            <a:gd name="connsiteX5" fmla="*/ 112867 w 6920221"/>
            <a:gd name="connsiteY5" fmla="*/ 141719 h 4493107"/>
            <a:gd name="connsiteX6" fmla="*/ 384083 w 6920221"/>
            <a:gd name="connsiteY6" fmla="*/ 894119 h 4493107"/>
            <a:gd name="connsiteX7" fmla="*/ 3915648 w 6920221"/>
            <a:gd name="connsiteY7" fmla="*/ 3046354 h 4493107"/>
            <a:gd name="connsiteX8" fmla="*/ 4929599 w 6920221"/>
            <a:gd name="connsiteY8" fmla="*/ 3927161 h 4493107"/>
            <a:gd name="connsiteX9" fmla="*/ 6161095 w 6920221"/>
            <a:gd name="connsiteY9" fmla="*/ 4326592 h 4493107"/>
            <a:gd name="connsiteX10" fmla="*/ 6920221 w 6920221"/>
            <a:gd name="connsiteY10" fmla="*/ 4484753 h 4493107"/>
            <a:gd name="connsiteX11" fmla="*/ 6158221 w 6920221"/>
            <a:gd name="connsiteY11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746661 w 6920221"/>
            <a:gd name="connsiteY3" fmla="*/ 168915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915648 w 6920221"/>
            <a:gd name="connsiteY6" fmla="*/ 3046354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915648 w 6920221"/>
            <a:gd name="connsiteY6" fmla="*/ 3046354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4929599 w 6920221"/>
            <a:gd name="connsiteY6" fmla="*/ 3927161 h 4493107"/>
            <a:gd name="connsiteX7" fmla="*/ 6161095 w 6920221"/>
            <a:gd name="connsiteY7" fmla="*/ 4326592 h 4493107"/>
            <a:gd name="connsiteX8" fmla="*/ 6920221 w 6920221"/>
            <a:gd name="connsiteY8" fmla="*/ 4484753 h 4493107"/>
            <a:gd name="connsiteX9" fmla="*/ 6158221 w 6920221"/>
            <a:gd name="connsiteY9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155349 w 6920221"/>
            <a:gd name="connsiteY6" fmla="*/ 2937685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3448965 w 6920221"/>
            <a:gd name="connsiteY1" fmla="*/ 2228189 h 4493107"/>
            <a:gd name="connsiteX2" fmla="*/ 699059 w 6920221"/>
            <a:gd name="connsiteY2" fmla="*/ 283146 h 4493107"/>
            <a:gd name="connsiteX3" fmla="*/ 112867 w 6920221"/>
            <a:gd name="connsiteY3" fmla="*/ 141719 h 4493107"/>
            <a:gd name="connsiteX4" fmla="*/ 384083 w 6920221"/>
            <a:gd name="connsiteY4" fmla="*/ 894119 h 4493107"/>
            <a:gd name="connsiteX5" fmla="*/ 3155349 w 6920221"/>
            <a:gd name="connsiteY5" fmla="*/ 2937685 h 4493107"/>
            <a:gd name="connsiteX6" fmla="*/ 4929599 w 6920221"/>
            <a:gd name="connsiteY6" fmla="*/ 3927161 h 4493107"/>
            <a:gd name="connsiteX7" fmla="*/ 6161095 w 6920221"/>
            <a:gd name="connsiteY7" fmla="*/ 4326592 h 4493107"/>
            <a:gd name="connsiteX8" fmla="*/ 6920221 w 6920221"/>
            <a:gd name="connsiteY8" fmla="*/ 4484753 h 4493107"/>
            <a:gd name="connsiteX9" fmla="*/ 6158221 w 6920221"/>
            <a:gd name="connsiteY9" fmla="*/ 3933215 h 4493107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098718 w 7301041"/>
            <a:gd name="connsiteY0" fmla="*/ 3867770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098718 w 7301041"/>
            <a:gd name="connsiteY9" fmla="*/ 3867770 h 4618023"/>
            <a:gd name="connsiteX0" fmla="*/ 6098718 w 7301041"/>
            <a:gd name="connsiteY0" fmla="*/ 3867770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095642 w 7301041"/>
            <a:gd name="connsiteY7" fmla="*/ 4344440 h 4618023"/>
            <a:gd name="connsiteX8" fmla="*/ 7301041 w 7301041"/>
            <a:gd name="connsiteY8" fmla="*/ 4618023 h 4618023"/>
            <a:gd name="connsiteX9" fmla="*/ 6098718 w 7301041"/>
            <a:gd name="connsiteY9" fmla="*/ 3867770 h 4618023"/>
            <a:gd name="connsiteX0" fmla="*/ 6098718 w 7334288"/>
            <a:gd name="connsiteY0" fmla="*/ 3867770 h 5023025"/>
            <a:gd name="connsiteX1" fmla="*/ 3448965 w 7334288"/>
            <a:gd name="connsiteY1" fmla="*/ 2228189 h 5023025"/>
            <a:gd name="connsiteX2" fmla="*/ 699059 w 7334288"/>
            <a:gd name="connsiteY2" fmla="*/ 283146 h 5023025"/>
            <a:gd name="connsiteX3" fmla="*/ 112867 w 7334288"/>
            <a:gd name="connsiteY3" fmla="*/ 141719 h 5023025"/>
            <a:gd name="connsiteX4" fmla="*/ 384083 w 7334288"/>
            <a:gd name="connsiteY4" fmla="*/ 894119 h 5023025"/>
            <a:gd name="connsiteX5" fmla="*/ 3155349 w 7334288"/>
            <a:gd name="connsiteY5" fmla="*/ 2937685 h 5023025"/>
            <a:gd name="connsiteX6" fmla="*/ 4929599 w 7334288"/>
            <a:gd name="connsiteY6" fmla="*/ 3927161 h 5023025"/>
            <a:gd name="connsiteX7" fmla="*/ 6095642 w 7334288"/>
            <a:gd name="connsiteY7" fmla="*/ 4344440 h 5023025"/>
            <a:gd name="connsiteX8" fmla="*/ 7301041 w 7334288"/>
            <a:gd name="connsiteY8" fmla="*/ 4618023 h 5023025"/>
            <a:gd name="connsiteX9" fmla="*/ 6098718 w 7334288"/>
            <a:gd name="connsiteY9" fmla="*/ 3867770 h 5023025"/>
            <a:gd name="connsiteX0" fmla="*/ 6098718 w 7316436"/>
            <a:gd name="connsiteY0" fmla="*/ 3867770 h 4785043"/>
            <a:gd name="connsiteX1" fmla="*/ 3448965 w 7316436"/>
            <a:gd name="connsiteY1" fmla="*/ 2228189 h 4785043"/>
            <a:gd name="connsiteX2" fmla="*/ 699059 w 7316436"/>
            <a:gd name="connsiteY2" fmla="*/ 283146 h 4785043"/>
            <a:gd name="connsiteX3" fmla="*/ 112867 w 7316436"/>
            <a:gd name="connsiteY3" fmla="*/ 141719 h 4785043"/>
            <a:gd name="connsiteX4" fmla="*/ 384083 w 7316436"/>
            <a:gd name="connsiteY4" fmla="*/ 894119 h 4785043"/>
            <a:gd name="connsiteX5" fmla="*/ 3155349 w 7316436"/>
            <a:gd name="connsiteY5" fmla="*/ 2937685 h 4785043"/>
            <a:gd name="connsiteX6" fmla="*/ 4929599 w 7316436"/>
            <a:gd name="connsiteY6" fmla="*/ 3927161 h 4785043"/>
            <a:gd name="connsiteX7" fmla="*/ 6095642 w 7316436"/>
            <a:gd name="connsiteY7" fmla="*/ 4344440 h 4785043"/>
            <a:gd name="connsiteX8" fmla="*/ 7301041 w 7316436"/>
            <a:gd name="connsiteY8" fmla="*/ 4618023 h 4785043"/>
            <a:gd name="connsiteX9" fmla="*/ 6098718 w 7316436"/>
            <a:gd name="connsiteY9" fmla="*/ 3867770 h 4785043"/>
            <a:gd name="connsiteX0" fmla="*/ 6098718 w 7316436"/>
            <a:gd name="connsiteY0" fmla="*/ 3867770 h 4844539"/>
            <a:gd name="connsiteX1" fmla="*/ 3448965 w 7316436"/>
            <a:gd name="connsiteY1" fmla="*/ 2228189 h 4844539"/>
            <a:gd name="connsiteX2" fmla="*/ 699059 w 7316436"/>
            <a:gd name="connsiteY2" fmla="*/ 283146 h 4844539"/>
            <a:gd name="connsiteX3" fmla="*/ 112867 w 7316436"/>
            <a:gd name="connsiteY3" fmla="*/ 141719 h 4844539"/>
            <a:gd name="connsiteX4" fmla="*/ 384083 w 7316436"/>
            <a:gd name="connsiteY4" fmla="*/ 894119 h 4844539"/>
            <a:gd name="connsiteX5" fmla="*/ 3155349 w 7316436"/>
            <a:gd name="connsiteY5" fmla="*/ 2937685 h 4844539"/>
            <a:gd name="connsiteX6" fmla="*/ 4929599 w 7316436"/>
            <a:gd name="connsiteY6" fmla="*/ 3927161 h 4844539"/>
            <a:gd name="connsiteX7" fmla="*/ 6095642 w 7316436"/>
            <a:gd name="connsiteY7" fmla="*/ 4344440 h 4844539"/>
            <a:gd name="connsiteX8" fmla="*/ 7301041 w 7316436"/>
            <a:gd name="connsiteY8" fmla="*/ 4618023 h 4844539"/>
            <a:gd name="connsiteX9" fmla="*/ 6098718 w 7316436"/>
            <a:gd name="connsiteY9" fmla="*/ 3867770 h 4844539"/>
            <a:gd name="connsiteX0" fmla="*/ 6098718 w 7316436"/>
            <a:gd name="connsiteY0" fmla="*/ 3867770 h 4844539"/>
            <a:gd name="connsiteX1" fmla="*/ 3448965 w 7316436"/>
            <a:gd name="connsiteY1" fmla="*/ 2228189 h 4844539"/>
            <a:gd name="connsiteX2" fmla="*/ 699059 w 7316436"/>
            <a:gd name="connsiteY2" fmla="*/ 283146 h 4844539"/>
            <a:gd name="connsiteX3" fmla="*/ 112867 w 7316436"/>
            <a:gd name="connsiteY3" fmla="*/ 141719 h 4844539"/>
            <a:gd name="connsiteX4" fmla="*/ 384083 w 7316436"/>
            <a:gd name="connsiteY4" fmla="*/ 894119 h 4844539"/>
            <a:gd name="connsiteX5" fmla="*/ 3155349 w 7316436"/>
            <a:gd name="connsiteY5" fmla="*/ 2937685 h 4844539"/>
            <a:gd name="connsiteX6" fmla="*/ 4929599 w 7316436"/>
            <a:gd name="connsiteY6" fmla="*/ 3927161 h 4844539"/>
            <a:gd name="connsiteX7" fmla="*/ 6095642 w 7316436"/>
            <a:gd name="connsiteY7" fmla="*/ 4344440 h 4844539"/>
            <a:gd name="connsiteX8" fmla="*/ 7301041 w 7316436"/>
            <a:gd name="connsiteY8" fmla="*/ 4618023 h 4844539"/>
            <a:gd name="connsiteX9" fmla="*/ 6098718 w 7316436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095642 w 7446304"/>
            <a:gd name="connsiteY7" fmla="*/ 4344440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095642 w 7446304"/>
            <a:gd name="connsiteY7" fmla="*/ 4344440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347838 w 7446304"/>
            <a:gd name="connsiteY0" fmla="*/ 3508417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347838 w 7446304"/>
            <a:gd name="connsiteY9" fmla="*/ 3508417 h 4844539"/>
            <a:gd name="connsiteX0" fmla="*/ 6347838 w 7446304"/>
            <a:gd name="connsiteY0" fmla="*/ 3508417 h 4844539"/>
            <a:gd name="connsiteX1" fmla="*/ 3550517 w 7446304"/>
            <a:gd name="connsiteY1" fmla="*/ 2088573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347838 w 7446304"/>
            <a:gd name="connsiteY9" fmla="*/ 3508417 h 4844539"/>
            <a:gd name="connsiteX0" fmla="*/ 6424002 w 7522468"/>
            <a:gd name="connsiteY0" fmla="*/ 3393893 h 4730015"/>
            <a:gd name="connsiteX1" fmla="*/ 3626681 w 7522468"/>
            <a:gd name="connsiteY1" fmla="*/ 1974049 h 4730015"/>
            <a:gd name="connsiteX2" fmla="*/ 775223 w 7522468"/>
            <a:gd name="connsiteY2" fmla="*/ 168622 h 4730015"/>
            <a:gd name="connsiteX3" fmla="*/ 112867 w 7522468"/>
            <a:gd name="connsiteY3" fmla="*/ 407967 h 4730015"/>
            <a:gd name="connsiteX4" fmla="*/ 460247 w 7522468"/>
            <a:gd name="connsiteY4" fmla="*/ 779595 h 4730015"/>
            <a:gd name="connsiteX5" fmla="*/ 3231513 w 7522468"/>
            <a:gd name="connsiteY5" fmla="*/ 2823161 h 4730015"/>
            <a:gd name="connsiteX6" fmla="*/ 5005763 w 7522468"/>
            <a:gd name="connsiteY6" fmla="*/ 3812637 h 4730015"/>
            <a:gd name="connsiteX7" fmla="*/ 6201557 w 7522468"/>
            <a:gd name="connsiteY7" fmla="*/ 4212068 h 4730015"/>
            <a:gd name="connsiteX8" fmla="*/ 7377205 w 7522468"/>
            <a:gd name="connsiteY8" fmla="*/ 4503499 h 4730015"/>
            <a:gd name="connsiteX9" fmla="*/ 6424002 w 7522468"/>
            <a:gd name="connsiteY9" fmla="*/ 3393893 h 473001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460247 w 7522468"/>
            <a:gd name="connsiteY4" fmla="*/ 646325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04961 w 7503427"/>
            <a:gd name="connsiteY0" fmla="*/ 3260623 h 4596745"/>
            <a:gd name="connsiteX1" fmla="*/ 3607640 w 7503427"/>
            <a:gd name="connsiteY1" fmla="*/ 1840779 h 4596745"/>
            <a:gd name="connsiteX2" fmla="*/ 921205 w 7503427"/>
            <a:gd name="connsiteY2" fmla="*/ 168622 h 4596745"/>
            <a:gd name="connsiteX3" fmla="*/ 112867 w 7503427"/>
            <a:gd name="connsiteY3" fmla="*/ 300082 h 4596745"/>
            <a:gd name="connsiteX4" fmla="*/ 631616 w 7503427"/>
            <a:gd name="connsiteY4" fmla="*/ 1008058 h 4596745"/>
            <a:gd name="connsiteX5" fmla="*/ 3212472 w 7503427"/>
            <a:gd name="connsiteY5" fmla="*/ 2689891 h 4596745"/>
            <a:gd name="connsiteX6" fmla="*/ 4986722 w 7503427"/>
            <a:gd name="connsiteY6" fmla="*/ 3679367 h 4596745"/>
            <a:gd name="connsiteX7" fmla="*/ 6182516 w 7503427"/>
            <a:gd name="connsiteY7" fmla="*/ 4078798 h 4596745"/>
            <a:gd name="connsiteX8" fmla="*/ 7358164 w 7503427"/>
            <a:gd name="connsiteY8" fmla="*/ 4370229 h 4596745"/>
            <a:gd name="connsiteX9" fmla="*/ 6404961 w 7503427"/>
            <a:gd name="connsiteY9" fmla="*/ 3260623 h 4596745"/>
            <a:gd name="connsiteX0" fmla="*/ 6455737 w 7554203"/>
            <a:gd name="connsiteY0" fmla="*/ 3260623 h 4596745"/>
            <a:gd name="connsiteX1" fmla="*/ 3658416 w 7554203"/>
            <a:gd name="connsiteY1" fmla="*/ 1840779 h 4596745"/>
            <a:gd name="connsiteX2" fmla="*/ 971981 w 7554203"/>
            <a:gd name="connsiteY2" fmla="*/ 168622 h 4596745"/>
            <a:gd name="connsiteX3" fmla="*/ 163643 w 7554203"/>
            <a:gd name="connsiteY3" fmla="*/ 300082 h 4596745"/>
            <a:gd name="connsiteX4" fmla="*/ 682392 w 7554203"/>
            <a:gd name="connsiteY4" fmla="*/ 1008058 h 4596745"/>
            <a:gd name="connsiteX5" fmla="*/ 3263248 w 7554203"/>
            <a:gd name="connsiteY5" fmla="*/ 2689891 h 4596745"/>
            <a:gd name="connsiteX6" fmla="*/ 5037498 w 7554203"/>
            <a:gd name="connsiteY6" fmla="*/ 3679367 h 4596745"/>
            <a:gd name="connsiteX7" fmla="*/ 6233292 w 7554203"/>
            <a:gd name="connsiteY7" fmla="*/ 4078798 h 4596745"/>
            <a:gd name="connsiteX8" fmla="*/ 7408940 w 7554203"/>
            <a:gd name="connsiteY8" fmla="*/ 4370229 h 4596745"/>
            <a:gd name="connsiteX9" fmla="*/ 6455737 w 7554203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63643 w 7522468"/>
            <a:gd name="connsiteY3" fmla="*/ 268351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74778 w 7573244"/>
            <a:gd name="connsiteY0" fmla="*/ 3260623 h 4596745"/>
            <a:gd name="connsiteX1" fmla="*/ 3677457 w 7573244"/>
            <a:gd name="connsiteY1" fmla="*/ 1840779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1054493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779009 w 7573244"/>
            <a:gd name="connsiteY1" fmla="*/ 1777318 h 4596745"/>
            <a:gd name="connsiteX2" fmla="*/ 1054493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961334 w 7478039"/>
            <a:gd name="connsiteY6" fmla="*/ 3698697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683836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683836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413869"/>
            <a:gd name="connsiteX1" fmla="*/ 3683804 w 7478039"/>
            <a:gd name="connsiteY1" fmla="*/ 1796648 h 4413869"/>
            <a:gd name="connsiteX2" fmla="*/ 959288 w 7478039"/>
            <a:gd name="connsiteY2" fmla="*/ 187952 h 4413869"/>
            <a:gd name="connsiteX3" fmla="*/ 214419 w 7478039"/>
            <a:gd name="connsiteY3" fmla="*/ 255950 h 4413869"/>
            <a:gd name="connsiteX4" fmla="*/ 606228 w 7478039"/>
            <a:gd name="connsiteY4" fmla="*/ 1027388 h 4413869"/>
            <a:gd name="connsiteX5" fmla="*/ 3187084 w 7478039"/>
            <a:gd name="connsiteY5" fmla="*/ 2683836 h 4413869"/>
            <a:gd name="connsiteX6" fmla="*/ 4548779 w 7478039"/>
            <a:gd name="connsiteY6" fmla="*/ 3425811 h 4413869"/>
            <a:gd name="connsiteX7" fmla="*/ 7332776 w 7478039"/>
            <a:gd name="connsiteY7" fmla="*/ 4389559 h 4413869"/>
            <a:gd name="connsiteX8" fmla="*/ 6379573 w 7478039"/>
            <a:gd name="connsiteY8" fmla="*/ 3279953 h 4413869"/>
            <a:gd name="connsiteX0" fmla="*/ 6379573 w 7478039"/>
            <a:gd name="connsiteY0" fmla="*/ 3279953 h 4534447"/>
            <a:gd name="connsiteX1" fmla="*/ 3683804 w 7478039"/>
            <a:gd name="connsiteY1" fmla="*/ 1796648 h 4534447"/>
            <a:gd name="connsiteX2" fmla="*/ 959288 w 7478039"/>
            <a:gd name="connsiteY2" fmla="*/ 187952 h 4534447"/>
            <a:gd name="connsiteX3" fmla="*/ 214419 w 7478039"/>
            <a:gd name="connsiteY3" fmla="*/ 255950 h 4534447"/>
            <a:gd name="connsiteX4" fmla="*/ 606228 w 7478039"/>
            <a:gd name="connsiteY4" fmla="*/ 1027388 h 4534447"/>
            <a:gd name="connsiteX5" fmla="*/ 3187084 w 7478039"/>
            <a:gd name="connsiteY5" fmla="*/ 2683836 h 4534447"/>
            <a:gd name="connsiteX6" fmla="*/ 4548779 w 7478039"/>
            <a:gd name="connsiteY6" fmla="*/ 3425811 h 4534447"/>
            <a:gd name="connsiteX7" fmla="*/ 7332776 w 7478039"/>
            <a:gd name="connsiteY7" fmla="*/ 4389559 h 4534447"/>
            <a:gd name="connsiteX8" fmla="*/ 6379573 w 7478039"/>
            <a:gd name="connsiteY8" fmla="*/ 3279953 h 4534447"/>
            <a:gd name="connsiteX0" fmla="*/ 6379573 w 7478039"/>
            <a:gd name="connsiteY0" fmla="*/ 3279953 h 4572525"/>
            <a:gd name="connsiteX1" fmla="*/ 3683804 w 7478039"/>
            <a:gd name="connsiteY1" fmla="*/ 1796648 h 4572525"/>
            <a:gd name="connsiteX2" fmla="*/ 959288 w 7478039"/>
            <a:gd name="connsiteY2" fmla="*/ 187952 h 4572525"/>
            <a:gd name="connsiteX3" fmla="*/ 214419 w 7478039"/>
            <a:gd name="connsiteY3" fmla="*/ 255950 h 4572525"/>
            <a:gd name="connsiteX4" fmla="*/ 606228 w 7478039"/>
            <a:gd name="connsiteY4" fmla="*/ 1027388 h 4572525"/>
            <a:gd name="connsiteX5" fmla="*/ 3187084 w 7478039"/>
            <a:gd name="connsiteY5" fmla="*/ 2683836 h 4572525"/>
            <a:gd name="connsiteX6" fmla="*/ 4548779 w 7478039"/>
            <a:gd name="connsiteY6" fmla="*/ 3425811 h 4572525"/>
            <a:gd name="connsiteX7" fmla="*/ 7332776 w 7478039"/>
            <a:gd name="connsiteY7" fmla="*/ 4389559 h 4572525"/>
            <a:gd name="connsiteX8" fmla="*/ 6379573 w 7478039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7522468" h="4572525">
              <a:moveTo>
                <a:pt x="6379573" y="3279953"/>
              </a:moveTo>
              <a:cubicBezTo>
                <a:pt x="5931937" y="3070448"/>
                <a:pt x="4663481" y="2335185"/>
                <a:pt x="3683804" y="1796648"/>
              </a:cubicBezTo>
              <a:lnTo>
                <a:pt x="959288" y="187952"/>
              </a:lnTo>
              <a:cubicBezTo>
                <a:pt x="635469" y="19330"/>
                <a:pt x="406776" y="0"/>
                <a:pt x="214419" y="255950"/>
              </a:cubicBezTo>
              <a:cubicBezTo>
                <a:pt x="0" y="507867"/>
                <a:pt x="386064" y="853930"/>
                <a:pt x="606228" y="1027388"/>
              </a:cubicBezTo>
              <a:cubicBezTo>
                <a:pt x="1135523" y="1480690"/>
                <a:pt x="2529992" y="2284099"/>
                <a:pt x="3187084" y="2683836"/>
              </a:cubicBezTo>
              <a:cubicBezTo>
                <a:pt x="3863217" y="3070881"/>
                <a:pt x="4070036" y="3181634"/>
                <a:pt x="4548779" y="3425811"/>
              </a:cubicBezTo>
              <a:cubicBezTo>
                <a:pt x="4865254" y="3595867"/>
                <a:pt x="7192666" y="4572525"/>
                <a:pt x="7332776" y="4389559"/>
              </a:cubicBezTo>
              <a:cubicBezTo>
                <a:pt x="7522468" y="4120208"/>
                <a:pt x="6924643" y="3476922"/>
                <a:pt x="6379573" y="3279953"/>
              </a:cubicBezTo>
              <a:close/>
            </a:path>
          </a:pathLst>
        </a:custGeom>
        <a:solidFill xmlns:a="http://schemas.openxmlformats.org/drawingml/2006/main">
          <a:srgbClr val="4F81BD">
            <a:alpha val="38000"/>
          </a:srgbClr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0.63548</cdr:x>
      <cdr:y>0.46472</cdr:y>
    </cdr:from>
    <cdr:to>
      <cdr:x>0.86333</cdr:x>
      <cdr:y>0.93692</cdr:y>
    </cdr:to>
    <cdr:sp macro="" textlink="">
      <cdr:nvSpPr>
        <cdr:cNvPr id="6" name="Freeform 5"/>
        <cdr:cNvSpPr/>
      </cdr:nvSpPr>
      <cdr:spPr>
        <a:xfrm xmlns:a="http://schemas.openxmlformats.org/drawingml/2006/main" rot="18949633">
          <a:off x="5447615" y="2709004"/>
          <a:ext cx="1953261" cy="2752569"/>
        </a:xfrm>
        <a:custGeom xmlns:a="http://schemas.openxmlformats.org/drawingml/2006/main">
          <a:avLst/>
          <a:gdLst>
            <a:gd name="connsiteX0" fmla="*/ 297016 w 6166704"/>
            <a:gd name="connsiteY0" fmla="*/ 115615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128" fmla="*/ 297016 w 6166704"/>
            <a:gd name="connsiteY128" fmla="*/ 115615 h 4542361"/>
            <a:gd name="connsiteX0" fmla="*/ 348225 w 6166704"/>
            <a:gd name="connsiteY0" fmla="*/ 13609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0" fmla="*/ 419919 w 6166704"/>
            <a:gd name="connsiteY0" fmla="*/ 125857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0" fmla="*/ 491613 w 6166704"/>
            <a:gd name="connsiteY0" fmla="*/ 8488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899354 w 6166704"/>
            <a:gd name="connsiteY73" fmla="*/ 4488922 h 4542361"/>
            <a:gd name="connsiteX74" fmla="*/ 5940322 w 6166704"/>
            <a:gd name="connsiteY74" fmla="*/ 4499163 h 4542361"/>
            <a:gd name="connsiteX75" fmla="*/ 6145161 w 6166704"/>
            <a:gd name="connsiteY75" fmla="*/ 4437712 h 4542361"/>
            <a:gd name="connsiteX76" fmla="*/ 6155403 w 6166704"/>
            <a:gd name="connsiteY76" fmla="*/ 4406986 h 4542361"/>
            <a:gd name="connsiteX77" fmla="*/ 6145161 w 6166704"/>
            <a:gd name="connsiteY77" fmla="*/ 4089486 h 4542361"/>
            <a:gd name="connsiteX78" fmla="*/ 6124677 w 6166704"/>
            <a:gd name="connsiteY78" fmla="*/ 4038276 h 4542361"/>
            <a:gd name="connsiteX79" fmla="*/ 6114435 w 6166704"/>
            <a:gd name="connsiteY79" fmla="*/ 3925615 h 4542361"/>
            <a:gd name="connsiteX80" fmla="*/ 6083709 w 6166704"/>
            <a:gd name="connsiteY80" fmla="*/ 3843680 h 4542361"/>
            <a:gd name="connsiteX81" fmla="*/ 6073467 w 6166704"/>
            <a:gd name="connsiteY81" fmla="*/ 3792470 h 4542361"/>
            <a:gd name="connsiteX82" fmla="*/ 6042742 w 6166704"/>
            <a:gd name="connsiteY82" fmla="*/ 3720776 h 4542361"/>
            <a:gd name="connsiteX83" fmla="*/ 6022258 w 6166704"/>
            <a:gd name="connsiteY83" fmla="*/ 3628599 h 4542361"/>
            <a:gd name="connsiteX84" fmla="*/ 5981290 w 6166704"/>
            <a:gd name="connsiteY84" fmla="*/ 3546663 h 4542361"/>
            <a:gd name="connsiteX85" fmla="*/ 5971048 w 6166704"/>
            <a:gd name="connsiteY85" fmla="*/ 3515938 h 4542361"/>
            <a:gd name="connsiteX86" fmla="*/ 5940322 w 6166704"/>
            <a:gd name="connsiteY86" fmla="*/ 3474970 h 4542361"/>
            <a:gd name="connsiteX87" fmla="*/ 5858387 w 6166704"/>
            <a:gd name="connsiteY87" fmla="*/ 3300857 h 4542361"/>
            <a:gd name="connsiteX88" fmla="*/ 5817419 w 6166704"/>
            <a:gd name="connsiteY88" fmla="*/ 3249647 h 4542361"/>
            <a:gd name="connsiteX89" fmla="*/ 5786693 w 6166704"/>
            <a:gd name="connsiteY89" fmla="*/ 3198438 h 4542361"/>
            <a:gd name="connsiteX90" fmla="*/ 5755967 w 6166704"/>
            <a:gd name="connsiteY90" fmla="*/ 3167712 h 4542361"/>
            <a:gd name="connsiteX91" fmla="*/ 5725242 w 6166704"/>
            <a:gd name="connsiteY91" fmla="*/ 3116502 h 4542361"/>
            <a:gd name="connsiteX92" fmla="*/ 5663790 w 6166704"/>
            <a:gd name="connsiteY92" fmla="*/ 3034567 h 4542361"/>
            <a:gd name="connsiteX93" fmla="*/ 5643306 w 6166704"/>
            <a:gd name="connsiteY93" fmla="*/ 2993599 h 4542361"/>
            <a:gd name="connsiteX94" fmla="*/ 5602338 w 6166704"/>
            <a:gd name="connsiteY94" fmla="*/ 2891180 h 4542361"/>
            <a:gd name="connsiteX95" fmla="*/ 5458951 w 6166704"/>
            <a:gd name="connsiteY95" fmla="*/ 2645373 h 4542361"/>
            <a:gd name="connsiteX96" fmla="*/ 5325806 w 6166704"/>
            <a:gd name="connsiteY96" fmla="*/ 2450776 h 4542361"/>
            <a:gd name="connsiteX97" fmla="*/ 5284838 w 6166704"/>
            <a:gd name="connsiteY97" fmla="*/ 2399567 h 4542361"/>
            <a:gd name="connsiteX98" fmla="*/ 5243871 w 6166704"/>
            <a:gd name="connsiteY98" fmla="*/ 2338115 h 4542361"/>
            <a:gd name="connsiteX99" fmla="*/ 5202903 w 6166704"/>
            <a:gd name="connsiteY99" fmla="*/ 2297147 h 4542361"/>
            <a:gd name="connsiteX100" fmla="*/ 5182419 w 6166704"/>
            <a:gd name="connsiteY100" fmla="*/ 2256180 h 4542361"/>
            <a:gd name="connsiteX101" fmla="*/ 5141451 w 6166704"/>
            <a:gd name="connsiteY101" fmla="*/ 2215212 h 4542361"/>
            <a:gd name="connsiteX102" fmla="*/ 5090242 w 6166704"/>
            <a:gd name="connsiteY102" fmla="*/ 2143518 h 4542361"/>
            <a:gd name="connsiteX103" fmla="*/ 4823951 w 6166704"/>
            <a:gd name="connsiteY103" fmla="*/ 1815776 h 4542361"/>
            <a:gd name="connsiteX104" fmla="*/ 4485967 w 6166704"/>
            <a:gd name="connsiteY104" fmla="*/ 1416341 h 4542361"/>
            <a:gd name="connsiteX105" fmla="*/ 4045564 w 6166704"/>
            <a:gd name="connsiteY105" fmla="*/ 1037389 h 4542361"/>
            <a:gd name="connsiteX106" fmla="*/ 3758790 w 6166704"/>
            <a:gd name="connsiteY106" fmla="*/ 842792 h 4542361"/>
            <a:gd name="connsiteX107" fmla="*/ 3656371 w 6166704"/>
            <a:gd name="connsiteY107" fmla="*/ 781341 h 4542361"/>
            <a:gd name="connsiteX108" fmla="*/ 3461774 w 6166704"/>
            <a:gd name="connsiteY108" fmla="*/ 648196 h 4542361"/>
            <a:gd name="connsiteX109" fmla="*/ 3410564 w 6166704"/>
            <a:gd name="connsiteY109" fmla="*/ 617470 h 4542361"/>
            <a:gd name="connsiteX110" fmla="*/ 3308145 w 6166704"/>
            <a:gd name="connsiteY110" fmla="*/ 474083 h 4542361"/>
            <a:gd name="connsiteX111" fmla="*/ 3195484 w 6166704"/>
            <a:gd name="connsiteY111" fmla="*/ 310212 h 4542361"/>
            <a:gd name="connsiteX112" fmla="*/ 3093064 w 6166704"/>
            <a:gd name="connsiteY112" fmla="*/ 218034 h 4542361"/>
            <a:gd name="connsiteX113" fmla="*/ 3062338 w 6166704"/>
            <a:gd name="connsiteY113" fmla="*/ 187309 h 4542361"/>
            <a:gd name="connsiteX114" fmla="*/ 3000887 w 6166704"/>
            <a:gd name="connsiteY114" fmla="*/ 156583 h 4542361"/>
            <a:gd name="connsiteX115" fmla="*/ 2970161 w 6166704"/>
            <a:gd name="connsiteY115" fmla="*/ 125857 h 4542361"/>
            <a:gd name="connsiteX116" fmla="*/ 2867742 w 6166704"/>
            <a:gd name="connsiteY116" fmla="*/ 84889 h 4542361"/>
            <a:gd name="connsiteX117" fmla="*/ 2837016 w 6166704"/>
            <a:gd name="connsiteY117" fmla="*/ 64405 h 4542361"/>
            <a:gd name="connsiteX118" fmla="*/ 2744838 w 6166704"/>
            <a:gd name="connsiteY118" fmla="*/ 43922 h 4542361"/>
            <a:gd name="connsiteX119" fmla="*/ 2703871 w 6166704"/>
            <a:gd name="connsiteY119" fmla="*/ 33680 h 4542361"/>
            <a:gd name="connsiteX120" fmla="*/ 2017661 w 6166704"/>
            <a:gd name="connsiteY120" fmla="*/ 23438 h 4542361"/>
            <a:gd name="connsiteX121" fmla="*/ 1792338 w 6166704"/>
            <a:gd name="connsiteY121" fmla="*/ 2954 h 4542361"/>
            <a:gd name="connsiteX122" fmla="*/ 1218790 w 6166704"/>
            <a:gd name="connsiteY122" fmla="*/ 23438 h 4542361"/>
            <a:gd name="connsiteX123" fmla="*/ 583790 w 6166704"/>
            <a:gd name="connsiteY123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899354 w 6166704"/>
            <a:gd name="connsiteY72" fmla="*/ 4488922 h 4542361"/>
            <a:gd name="connsiteX73" fmla="*/ 5940322 w 6166704"/>
            <a:gd name="connsiteY73" fmla="*/ 4499163 h 4542361"/>
            <a:gd name="connsiteX74" fmla="*/ 6145161 w 6166704"/>
            <a:gd name="connsiteY74" fmla="*/ 4437712 h 4542361"/>
            <a:gd name="connsiteX75" fmla="*/ 6155403 w 6166704"/>
            <a:gd name="connsiteY75" fmla="*/ 4406986 h 4542361"/>
            <a:gd name="connsiteX76" fmla="*/ 6145161 w 6166704"/>
            <a:gd name="connsiteY76" fmla="*/ 4089486 h 4542361"/>
            <a:gd name="connsiteX77" fmla="*/ 6124677 w 6166704"/>
            <a:gd name="connsiteY77" fmla="*/ 4038276 h 4542361"/>
            <a:gd name="connsiteX78" fmla="*/ 6114435 w 6166704"/>
            <a:gd name="connsiteY78" fmla="*/ 3925615 h 4542361"/>
            <a:gd name="connsiteX79" fmla="*/ 6083709 w 6166704"/>
            <a:gd name="connsiteY79" fmla="*/ 3843680 h 4542361"/>
            <a:gd name="connsiteX80" fmla="*/ 6073467 w 6166704"/>
            <a:gd name="connsiteY80" fmla="*/ 3792470 h 4542361"/>
            <a:gd name="connsiteX81" fmla="*/ 6042742 w 6166704"/>
            <a:gd name="connsiteY81" fmla="*/ 3720776 h 4542361"/>
            <a:gd name="connsiteX82" fmla="*/ 6022258 w 6166704"/>
            <a:gd name="connsiteY82" fmla="*/ 3628599 h 4542361"/>
            <a:gd name="connsiteX83" fmla="*/ 5981290 w 6166704"/>
            <a:gd name="connsiteY83" fmla="*/ 3546663 h 4542361"/>
            <a:gd name="connsiteX84" fmla="*/ 5971048 w 6166704"/>
            <a:gd name="connsiteY84" fmla="*/ 3515938 h 4542361"/>
            <a:gd name="connsiteX85" fmla="*/ 5940322 w 6166704"/>
            <a:gd name="connsiteY85" fmla="*/ 3474970 h 4542361"/>
            <a:gd name="connsiteX86" fmla="*/ 5858387 w 6166704"/>
            <a:gd name="connsiteY86" fmla="*/ 3300857 h 4542361"/>
            <a:gd name="connsiteX87" fmla="*/ 5817419 w 6166704"/>
            <a:gd name="connsiteY87" fmla="*/ 3249647 h 4542361"/>
            <a:gd name="connsiteX88" fmla="*/ 5786693 w 6166704"/>
            <a:gd name="connsiteY88" fmla="*/ 3198438 h 4542361"/>
            <a:gd name="connsiteX89" fmla="*/ 5755967 w 6166704"/>
            <a:gd name="connsiteY89" fmla="*/ 3167712 h 4542361"/>
            <a:gd name="connsiteX90" fmla="*/ 5725242 w 6166704"/>
            <a:gd name="connsiteY90" fmla="*/ 3116502 h 4542361"/>
            <a:gd name="connsiteX91" fmla="*/ 5663790 w 6166704"/>
            <a:gd name="connsiteY91" fmla="*/ 3034567 h 4542361"/>
            <a:gd name="connsiteX92" fmla="*/ 5643306 w 6166704"/>
            <a:gd name="connsiteY92" fmla="*/ 2993599 h 4542361"/>
            <a:gd name="connsiteX93" fmla="*/ 5602338 w 6166704"/>
            <a:gd name="connsiteY93" fmla="*/ 2891180 h 4542361"/>
            <a:gd name="connsiteX94" fmla="*/ 5458951 w 6166704"/>
            <a:gd name="connsiteY94" fmla="*/ 2645373 h 4542361"/>
            <a:gd name="connsiteX95" fmla="*/ 5325806 w 6166704"/>
            <a:gd name="connsiteY95" fmla="*/ 2450776 h 4542361"/>
            <a:gd name="connsiteX96" fmla="*/ 5284838 w 6166704"/>
            <a:gd name="connsiteY96" fmla="*/ 2399567 h 4542361"/>
            <a:gd name="connsiteX97" fmla="*/ 5243871 w 6166704"/>
            <a:gd name="connsiteY97" fmla="*/ 2338115 h 4542361"/>
            <a:gd name="connsiteX98" fmla="*/ 5202903 w 6166704"/>
            <a:gd name="connsiteY98" fmla="*/ 2297147 h 4542361"/>
            <a:gd name="connsiteX99" fmla="*/ 5182419 w 6166704"/>
            <a:gd name="connsiteY99" fmla="*/ 2256180 h 4542361"/>
            <a:gd name="connsiteX100" fmla="*/ 5141451 w 6166704"/>
            <a:gd name="connsiteY100" fmla="*/ 2215212 h 4542361"/>
            <a:gd name="connsiteX101" fmla="*/ 5090242 w 6166704"/>
            <a:gd name="connsiteY101" fmla="*/ 2143518 h 4542361"/>
            <a:gd name="connsiteX102" fmla="*/ 4823951 w 6166704"/>
            <a:gd name="connsiteY102" fmla="*/ 1815776 h 4542361"/>
            <a:gd name="connsiteX103" fmla="*/ 4485967 w 6166704"/>
            <a:gd name="connsiteY103" fmla="*/ 1416341 h 4542361"/>
            <a:gd name="connsiteX104" fmla="*/ 4045564 w 6166704"/>
            <a:gd name="connsiteY104" fmla="*/ 1037389 h 4542361"/>
            <a:gd name="connsiteX105" fmla="*/ 3758790 w 6166704"/>
            <a:gd name="connsiteY105" fmla="*/ 842792 h 4542361"/>
            <a:gd name="connsiteX106" fmla="*/ 3656371 w 6166704"/>
            <a:gd name="connsiteY106" fmla="*/ 781341 h 4542361"/>
            <a:gd name="connsiteX107" fmla="*/ 3461774 w 6166704"/>
            <a:gd name="connsiteY107" fmla="*/ 648196 h 4542361"/>
            <a:gd name="connsiteX108" fmla="*/ 3410564 w 6166704"/>
            <a:gd name="connsiteY108" fmla="*/ 617470 h 4542361"/>
            <a:gd name="connsiteX109" fmla="*/ 3308145 w 6166704"/>
            <a:gd name="connsiteY109" fmla="*/ 474083 h 4542361"/>
            <a:gd name="connsiteX110" fmla="*/ 3195484 w 6166704"/>
            <a:gd name="connsiteY110" fmla="*/ 310212 h 4542361"/>
            <a:gd name="connsiteX111" fmla="*/ 3093064 w 6166704"/>
            <a:gd name="connsiteY111" fmla="*/ 218034 h 4542361"/>
            <a:gd name="connsiteX112" fmla="*/ 3062338 w 6166704"/>
            <a:gd name="connsiteY112" fmla="*/ 187309 h 4542361"/>
            <a:gd name="connsiteX113" fmla="*/ 3000887 w 6166704"/>
            <a:gd name="connsiteY113" fmla="*/ 156583 h 4542361"/>
            <a:gd name="connsiteX114" fmla="*/ 2970161 w 6166704"/>
            <a:gd name="connsiteY114" fmla="*/ 125857 h 4542361"/>
            <a:gd name="connsiteX115" fmla="*/ 2867742 w 6166704"/>
            <a:gd name="connsiteY115" fmla="*/ 84889 h 4542361"/>
            <a:gd name="connsiteX116" fmla="*/ 2837016 w 6166704"/>
            <a:gd name="connsiteY116" fmla="*/ 64405 h 4542361"/>
            <a:gd name="connsiteX117" fmla="*/ 2744838 w 6166704"/>
            <a:gd name="connsiteY117" fmla="*/ 43922 h 4542361"/>
            <a:gd name="connsiteX118" fmla="*/ 2703871 w 6166704"/>
            <a:gd name="connsiteY118" fmla="*/ 33680 h 4542361"/>
            <a:gd name="connsiteX119" fmla="*/ 2017661 w 6166704"/>
            <a:gd name="connsiteY119" fmla="*/ 23438 h 4542361"/>
            <a:gd name="connsiteX120" fmla="*/ 1792338 w 6166704"/>
            <a:gd name="connsiteY120" fmla="*/ 2954 h 4542361"/>
            <a:gd name="connsiteX121" fmla="*/ 1218790 w 6166704"/>
            <a:gd name="connsiteY121" fmla="*/ 23438 h 4542361"/>
            <a:gd name="connsiteX122" fmla="*/ 583790 w 6166704"/>
            <a:gd name="connsiteY122" fmla="*/ 23438 h 4542361"/>
            <a:gd name="connsiteX0" fmla="*/ 583790 w 6155403"/>
            <a:gd name="connsiteY0" fmla="*/ 23438 h 4494043"/>
            <a:gd name="connsiteX1" fmla="*/ 297016 w 6155403"/>
            <a:gd name="connsiteY1" fmla="*/ 115615 h 4494043"/>
            <a:gd name="connsiteX2" fmla="*/ 133145 w 6155403"/>
            <a:gd name="connsiteY2" fmla="*/ 299970 h 4494043"/>
            <a:gd name="connsiteX3" fmla="*/ 61451 w 6155403"/>
            <a:gd name="connsiteY3" fmla="*/ 422873 h 4494043"/>
            <a:gd name="connsiteX4" fmla="*/ 0 w 6155403"/>
            <a:gd name="connsiteY4" fmla="*/ 556018 h 4494043"/>
            <a:gd name="connsiteX5" fmla="*/ 10242 w 6155403"/>
            <a:gd name="connsiteY5" fmla="*/ 750615 h 4494043"/>
            <a:gd name="connsiteX6" fmla="*/ 30725 w 6155403"/>
            <a:gd name="connsiteY6" fmla="*/ 781341 h 4494043"/>
            <a:gd name="connsiteX7" fmla="*/ 61451 w 6155403"/>
            <a:gd name="connsiteY7" fmla="*/ 832551 h 4494043"/>
            <a:gd name="connsiteX8" fmla="*/ 133145 w 6155403"/>
            <a:gd name="connsiteY8" fmla="*/ 904244 h 4494043"/>
            <a:gd name="connsiteX9" fmla="*/ 194596 w 6155403"/>
            <a:gd name="connsiteY9" fmla="*/ 986180 h 4494043"/>
            <a:gd name="connsiteX10" fmla="*/ 245806 w 6155403"/>
            <a:gd name="connsiteY10" fmla="*/ 1027147 h 4494043"/>
            <a:gd name="connsiteX11" fmla="*/ 286774 w 6155403"/>
            <a:gd name="connsiteY11" fmla="*/ 1068115 h 4494043"/>
            <a:gd name="connsiteX12" fmla="*/ 471129 w 6155403"/>
            <a:gd name="connsiteY12" fmla="*/ 1191018 h 4494043"/>
            <a:gd name="connsiteX13" fmla="*/ 604274 w 6155403"/>
            <a:gd name="connsiteY13" fmla="*/ 1283196 h 4494043"/>
            <a:gd name="connsiteX14" fmla="*/ 655484 w 6155403"/>
            <a:gd name="connsiteY14" fmla="*/ 1313922 h 4494043"/>
            <a:gd name="connsiteX15" fmla="*/ 757903 w 6155403"/>
            <a:gd name="connsiteY15" fmla="*/ 1365131 h 4494043"/>
            <a:gd name="connsiteX16" fmla="*/ 809113 w 6155403"/>
            <a:gd name="connsiteY16" fmla="*/ 1385615 h 4494043"/>
            <a:gd name="connsiteX17" fmla="*/ 839838 w 6155403"/>
            <a:gd name="connsiteY17" fmla="*/ 1395857 h 4494043"/>
            <a:gd name="connsiteX18" fmla="*/ 870564 w 6155403"/>
            <a:gd name="connsiteY18" fmla="*/ 1416341 h 4494043"/>
            <a:gd name="connsiteX19" fmla="*/ 972984 w 6155403"/>
            <a:gd name="connsiteY19" fmla="*/ 1467551 h 4494043"/>
            <a:gd name="connsiteX20" fmla="*/ 1075403 w 6155403"/>
            <a:gd name="connsiteY20" fmla="*/ 1488034 h 4494043"/>
            <a:gd name="connsiteX21" fmla="*/ 1126613 w 6155403"/>
            <a:gd name="connsiteY21" fmla="*/ 1498276 h 4494043"/>
            <a:gd name="connsiteX22" fmla="*/ 1249516 w 6155403"/>
            <a:gd name="connsiteY22" fmla="*/ 1549486 h 4494043"/>
            <a:gd name="connsiteX23" fmla="*/ 1454354 w 6155403"/>
            <a:gd name="connsiteY23" fmla="*/ 1703115 h 4494043"/>
            <a:gd name="connsiteX24" fmla="*/ 1515806 w 6155403"/>
            <a:gd name="connsiteY24" fmla="*/ 1764567 h 4494043"/>
            <a:gd name="connsiteX25" fmla="*/ 1587500 w 6155403"/>
            <a:gd name="connsiteY25" fmla="*/ 1815776 h 4494043"/>
            <a:gd name="connsiteX26" fmla="*/ 1751371 w 6155403"/>
            <a:gd name="connsiteY26" fmla="*/ 1907954 h 4494043"/>
            <a:gd name="connsiteX27" fmla="*/ 1792338 w 6155403"/>
            <a:gd name="connsiteY27" fmla="*/ 1959163 h 4494043"/>
            <a:gd name="connsiteX28" fmla="*/ 2181532 w 6155403"/>
            <a:gd name="connsiteY28" fmla="*/ 2204970 h 4494043"/>
            <a:gd name="connsiteX29" fmla="*/ 2263467 w 6155403"/>
            <a:gd name="connsiteY29" fmla="*/ 2266422 h 4494043"/>
            <a:gd name="connsiteX30" fmla="*/ 2376129 w 6155403"/>
            <a:gd name="connsiteY30" fmla="*/ 2327873 h 4494043"/>
            <a:gd name="connsiteX31" fmla="*/ 2437580 w 6155403"/>
            <a:gd name="connsiteY31" fmla="*/ 2389325 h 4494043"/>
            <a:gd name="connsiteX32" fmla="*/ 2488790 w 6155403"/>
            <a:gd name="connsiteY32" fmla="*/ 2430292 h 4494043"/>
            <a:gd name="connsiteX33" fmla="*/ 2580967 w 6155403"/>
            <a:gd name="connsiteY33" fmla="*/ 2542954 h 4494043"/>
            <a:gd name="connsiteX34" fmla="*/ 2621935 w 6155403"/>
            <a:gd name="connsiteY34" fmla="*/ 2614647 h 4494043"/>
            <a:gd name="connsiteX35" fmla="*/ 2714113 w 6155403"/>
            <a:gd name="connsiteY35" fmla="*/ 2717067 h 4494043"/>
            <a:gd name="connsiteX36" fmla="*/ 2714113 w 6155403"/>
            <a:gd name="connsiteY36" fmla="*/ 2717067 h 4494043"/>
            <a:gd name="connsiteX37" fmla="*/ 2744838 w 6155403"/>
            <a:gd name="connsiteY37" fmla="*/ 2758034 h 4494043"/>
            <a:gd name="connsiteX38" fmla="*/ 2785806 w 6155403"/>
            <a:gd name="connsiteY38" fmla="*/ 2799002 h 4494043"/>
            <a:gd name="connsiteX39" fmla="*/ 2806290 w 6155403"/>
            <a:gd name="connsiteY39" fmla="*/ 2839970 h 4494043"/>
            <a:gd name="connsiteX40" fmla="*/ 2877984 w 6155403"/>
            <a:gd name="connsiteY40" fmla="*/ 2942389 h 4494043"/>
            <a:gd name="connsiteX41" fmla="*/ 2939435 w 6155403"/>
            <a:gd name="connsiteY41" fmla="*/ 3034567 h 4494043"/>
            <a:gd name="connsiteX42" fmla="*/ 3031613 w 6155403"/>
            <a:gd name="connsiteY42" fmla="*/ 3116502 h 4494043"/>
            <a:gd name="connsiteX43" fmla="*/ 3103306 w 6155403"/>
            <a:gd name="connsiteY43" fmla="*/ 3177954 h 4494043"/>
            <a:gd name="connsiteX44" fmla="*/ 3134032 w 6155403"/>
            <a:gd name="connsiteY44" fmla="*/ 3198438 h 4494043"/>
            <a:gd name="connsiteX45" fmla="*/ 3175000 w 6155403"/>
            <a:gd name="connsiteY45" fmla="*/ 3239405 h 4494043"/>
            <a:gd name="connsiteX46" fmla="*/ 3277419 w 6155403"/>
            <a:gd name="connsiteY46" fmla="*/ 3321341 h 4494043"/>
            <a:gd name="connsiteX47" fmla="*/ 3359354 w 6155403"/>
            <a:gd name="connsiteY47" fmla="*/ 3382792 h 4494043"/>
            <a:gd name="connsiteX48" fmla="*/ 3492500 w 6155403"/>
            <a:gd name="connsiteY48" fmla="*/ 3515938 h 4494043"/>
            <a:gd name="connsiteX49" fmla="*/ 3564193 w 6155403"/>
            <a:gd name="connsiteY49" fmla="*/ 3536422 h 4494043"/>
            <a:gd name="connsiteX50" fmla="*/ 3810000 w 6155403"/>
            <a:gd name="connsiteY50" fmla="*/ 3679809 h 4494043"/>
            <a:gd name="connsiteX51" fmla="*/ 3912419 w 6155403"/>
            <a:gd name="connsiteY51" fmla="*/ 3731018 h 4494043"/>
            <a:gd name="connsiteX52" fmla="*/ 3994354 w 6155403"/>
            <a:gd name="connsiteY52" fmla="*/ 3782228 h 4494043"/>
            <a:gd name="connsiteX53" fmla="*/ 4076290 w 6155403"/>
            <a:gd name="connsiteY53" fmla="*/ 3812954 h 4494043"/>
            <a:gd name="connsiteX54" fmla="*/ 4137742 w 6155403"/>
            <a:gd name="connsiteY54" fmla="*/ 3843680 h 4494043"/>
            <a:gd name="connsiteX55" fmla="*/ 4209435 w 6155403"/>
            <a:gd name="connsiteY55" fmla="*/ 3874405 h 4494043"/>
            <a:gd name="connsiteX56" fmla="*/ 4311854 w 6155403"/>
            <a:gd name="connsiteY56" fmla="*/ 3925615 h 4494043"/>
            <a:gd name="connsiteX57" fmla="*/ 4373306 w 6155403"/>
            <a:gd name="connsiteY57" fmla="*/ 3946099 h 4494043"/>
            <a:gd name="connsiteX58" fmla="*/ 4445000 w 6155403"/>
            <a:gd name="connsiteY58" fmla="*/ 3976825 h 4494043"/>
            <a:gd name="connsiteX59" fmla="*/ 4506451 w 6155403"/>
            <a:gd name="connsiteY59" fmla="*/ 3997309 h 4494043"/>
            <a:gd name="connsiteX60" fmla="*/ 4629354 w 6155403"/>
            <a:gd name="connsiteY60" fmla="*/ 4069002 h 4494043"/>
            <a:gd name="connsiteX61" fmla="*/ 4731774 w 6155403"/>
            <a:gd name="connsiteY61" fmla="*/ 4140696 h 4494043"/>
            <a:gd name="connsiteX62" fmla="*/ 4772742 w 6155403"/>
            <a:gd name="connsiteY62" fmla="*/ 4150938 h 4494043"/>
            <a:gd name="connsiteX63" fmla="*/ 4905887 w 6155403"/>
            <a:gd name="connsiteY63" fmla="*/ 4191905 h 4494043"/>
            <a:gd name="connsiteX64" fmla="*/ 4967338 w 6155403"/>
            <a:gd name="connsiteY64" fmla="*/ 4212389 h 4494043"/>
            <a:gd name="connsiteX65" fmla="*/ 5028790 w 6155403"/>
            <a:gd name="connsiteY65" fmla="*/ 4222631 h 4494043"/>
            <a:gd name="connsiteX66" fmla="*/ 5069758 w 6155403"/>
            <a:gd name="connsiteY66" fmla="*/ 4243115 h 4494043"/>
            <a:gd name="connsiteX67" fmla="*/ 5141451 w 6155403"/>
            <a:gd name="connsiteY67" fmla="*/ 4253357 h 4494043"/>
            <a:gd name="connsiteX68" fmla="*/ 5336048 w 6155403"/>
            <a:gd name="connsiteY68" fmla="*/ 4304567 h 4494043"/>
            <a:gd name="connsiteX69" fmla="*/ 5417984 w 6155403"/>
            <a:gd name="connsiteY69" fmla="*/ 4335292 h 4494043"/>
            <a:gd name="connsiteX70" fmla="*/ 5530645 w 6155403"/>
            <a:gd name="connsiteY70" fmla="*/ 4366018 h 4494043"/>
            <a:gd name="connsiteX71" fmla="*/ 5622822 w 6155403"/>
            <a:gd name="connsiteY71" fmla="*/ 4406986 h 4494043"/>
            <a:gd name="connsiteX72" fmla="*/ 5899354 w 6155403"/>
            <a:gd name="connsiteY72" fmla="*/ 4488922 h 4494043"/>
            <a:gd name="connsiteX73" fmla="*/ 6145161 w 6155403"/>
            <a:gd name="connsiteY73" fmla="*/ 4437712 h 4494043"/>
            <a:gd name="connsiteX74" fmla="*/ 6155403 w 6155403"/>
            <a:gd name="connsiteY74" fmla="*/ 4406986 h 4494043"/>
            <a:gd name="connsiteX75" fmla="*/ 6145161 w 6155403"/>
            <a:gd name="connsiteY75" fmla="*/ 4089486 h 4494043"/>
            <a:gd name="connsiteX76" fmla="*/ 6124677 w 6155403"/>
            <a:gd name="connsiteY76" fmla="*/ 4038276 h 4494043"/>
            <a:gd name="connsiteX77" fmla="*/ 6114435 w 6155403"/>
            <a:gd name="connsiteY77" fmla="*/ 3925615 h 4494043"/>
            <a:gd name="connsiteX78" fmla="*/ 6083709 w 6155403"/>
            <a:gd name="connsiteY78" fmla="*/ 3843680 h 4494043"/>
            <a:gd name="connsiteX79" fmla="*/ 6073467 w 6155403"/>
            <a:gd name="connsiteY79" fmla="*/ 3792470 h 4494043"/>
            <a:gd name="connsiteX80" fmla="*/ 6042742 w 6155403"/>
            <a:gd name="connsiteY80" fmla="*/ 3720776 h 4494043"/>
            <a:gd name="connsiteX81" fmla="*/ 6022258 w 6155403"/>
            <a:gd name="connsiteY81" fmla="*/ 3628599 h 4494043"/>
            <a:gd name="connsiteX82" fmla="*/ 5981290 w 6155403"/>
            <a:gd name="connsiteY82" fmla="*/ 3546663 h 4494043"/>
            <a:gd name="connsiteX83" fmla="*/ 5971048 w 6155403"/>
            <a:gd name="connsiteY83" fmla="*/ 3515938 h 4494043"/>
            <a:gd name="connsiteX84" fmla="*/ 5940322 w 6155403"/>
            <a:gd name="connsiteY84" fmla="*/ 3474970 h 4494043"/>
            <a:gd name="connsiteX85" fmla="*/ 5858387 w 6155403"/>
            <a:gd name="connsiteY85" fmla="*/ 3300857 h 4494043"/>
            <a:gd name="connsiteX86" fmla="*/ 5817419 w 6155403"/>
            <a:gd name="connsiteY86" fmla="*/ 3249647 h 4494043"/>
            <a:gd name="connsiteX87" fmla="*/ 5786693 w 6155403"/>
            <a:gd name="connsiteY87" fmla="*/ 3198438 h 4494043"/>
            <a:gd name="connsiteX88" fmla="*/ 5755967 w 6155403"/>
            <a:gd name="connsiteY88" fmla="*/ 3167712 h 4494043"/>
            <a:gd name="connsiteX89" fmla="*/ 5725242 w 6155403"/>
            <a:gd name="connsiteY89" fmla="*/ 3116502 h 4494043"/>
            <a:gd name="connsiteX90" fmla="*/ 5663790 w 6155403"/>
            <a:gd name="connsiteY90" fmla="*/ 3034567 h 4494043"/>
            <a:gd name="connsiteX91" fmla="*/ 5643306 w 6155403"/>
            <a:gd name="connsiteY91" fmla="*/ 2993599 h 4494043"/>
            <a:gd name="connsiteX92" fmla="*/ 5602338 w 6155403"/>
            <a:gd name="connsiteY92" fmla="*/ 2891180 h 4494043"/>
            <a:gd name="connsiteX93" fmla="*/ 5458951 w 6155403"/>
            <a:gd name="connsiteY93" fmla="*/ 2645373 h 4494043"/>
            <a:gd name="connsiteX94" fmla="*/ 5325806 w 6155403"/>
            <a:gd name="connsiteY94" fmla="*/ 2450776 h 4494043"/>
            <a:gd name="connsiteX95" fmla="*/ 5284838 w 6155403"/>
            <a:gd name="connsiteY95" fmla="*/ 2399567 h 4494043"/>
            <a:gd name="connsiteX96" fmla="*/ 5243871 w 6155403"/>
            <a:gd name="connsiteY96" fmla="*/ 2338115 h 4494043"/>
            <a:gd name="connsiteX97" fmla="*/ 5202903 w 6155403"/>
            <a:gd name="connsiteY97" fmla="*/ 2297147 h 4494043"/>
            <a:gd name="connsiteX98" fmla="*/ 5182419 w 6155403"/>
            <a:gd name="connsiteY98" fmla="*/ 2256180 h 4494043"/>
            <a:gd name="connsiteX99" fmla="*/ 5141451 w 6155403"/>
            <a:gd name="connsiteY99" fmla="*/ 2215212 h 4494043"/>
            <a:gd name="connsiteX100" fmla="*/ 5090242 w 6155403"/>
            <a:gd name="connsiteY100" fmla="*/ 2143518 h 4494043"/>
            <a:gd name="connsiteX101" fmla="*/ 4823951 w 6155403"/>
            <a:gd name="connsiteY101" fmla="*/ 1815776 h 4494043"/>
            <a:gd name="connsiteX102" fmla="*/ 4485967 w 6155403"/>
            <a:gd name="connsiteY102" fmla="*/ 1416341 h 4494043"/>
            <a:gd name="connsiteX103" fmla="*/ 4045564 w 6155403"/>
            <a:gd name="connsiteY103" fmla="*/ 1037389 h 4494043"/>
            <a:gd name="connsiteX104" fmla="*/ 3758790 w 6155403"/>
            <a:gd name="connsiteY104" fmla="*/ 842792 h 4494043"/>
            <a:gd name="connsiteX105" fmla="*/ 3656371 w 6155403"/>
            <a:gd name="connsiteY105" fmla="*/ 781341 h 4494043"/>
            <a:gd name="connsiteX106" fmla="*/ 3461774 w 6155403"/>
            <a:gd name="connsiteY106" fmla="*/ 648196 h 4494043"/>
            <a:gd name="connsiteX107" fmla="*/ 3410564 w 6155403"/>
            <a:gd name="connsiteY107" fmla="*/ 617470 h 4494043"/>
            <a:gd name="connsiteX108" fmla="*/ 3308145 w 6155403"/>
            <a:gd name="connsiteY108" fmla="*/ 474083 h 4494043"/>
            <a:gd name="connsiteX109" fmla="*/ 3195484 w 6155403"/>
            <a:gd name="connsiteY109" fmla="*/ 310212 h 4494043"/>
            <a:gd name="connsiteX110" fmla="*/ 3093064 w 6155403"/>
            <a:gd name="connsiteY110" fmla="*/ 218034 h 4494043"/>
            <a:gd name="connsiteX111" fmla="*/ 3062338 w 6155403"/>
            <a:gd name="connsiteY111" fmla="*/ 187309 h 4494043"/>
            <a:gd name="connsiteX112" fmla="*/ 3000887 w 6155403"/>
            <a:gd name="connsiteY112" fmla="*/ 156583 h 4494043"/>
            <a:gd name="connsiteX113" fmla="*/ 2970161 w 6155403"/>
            <a:gd name="connsiteY113" fmla="*/ 125857 h 4494043"/>
            <a:gd name="connsiteX114" fmla="*/ 2867742 w 6155403"/>
            <a:gd name="connsiteY114" fmla="*/ 84889 h 4494043"/>
            <a:gd name="connsiteX115" fmla="*/ 2837016 w 6155403"/>
            <a:gd name="connsiteY115" fmla="*/ 64405 h 4494043"/>
            <a:gd name="connsiteX116" fmla="*/ 2744838 w 6155403"/>
            <a:gd name="connsiteY116" fmla="*/ 43922 h 4494043"/>
            <a:gd name="connsiteX117" fmla="*/ 2703871 w 6155403"/>
            <a:gd name="connsiteY117" fmla="*/ 33680 h 4494043"/>
            <a:gd name="connsiteX118" fmla="*/ 2017661 w 6155403"/>
            <a:gd name="connsiteY118" fmla="*/ 23438 h 4494043"/>
            <a:gd name="connsiteX119" fmla="*/ 1792338 w 6155403"/>
            <a:gd name="connsiteY119" fmla="*/ 2954 h 4494043"/>
            <a:gd name="connsiteX120" fmla="*/ 1218790 w 6155403"/>
            <a:gd name="connsiteY120" fmla="*/ 23438 h 4494043"/>
            <a:gd name="connsiteX121" fmla="*/ 583790 w 6155403"/>
            <a:gd name="connsiteY121" fmla="*/ 23438 h 4494043"/>
            <a:gd name="connsiteX0" fmla="*/ 583790 w 6155403"/>
            <a:gd name="connsiteY0" fmla="*/ 23438 h 4437712"/>
            <a:gd name="connsiteX1" fmla="*/ 297016 w 6155403"/>
            <a:gd name="connsiteY1" fmla="*/ 115615 h 4437712"/>
            <a:gd name="connsiteX2" fmla="*/ 133145 w 6155403"/>
            <a:gd name="connsiteY2" fmla="*/ 299970 h 4437712"/>
            <a:gd name="connsiteX3" fmla="*/ 61451 w 6155403"/>
            <a:gd name="connsiteY3" fmla="*/ 422873 h 4437712"/>
            <a:gd name="connsiteX4" fmla="*/ 0 w 6155403"/>
            <a:gd name="connsiteY4" fmla="*/ 556018 h 4437712"/>
            <a:gd name="connsiteX5" fmla="*/ 10242 w 6155403"/>
            <a:gd name="connsiteY5" fmla="*/ 750615 h 4437712"/>
            <a:gd name="connsiteX6" fmla="*/ 30725 w 6155403"/>
            <a:gd name="connsiteY6" fmla="*/ 781341 h 4437712"/>
            <a:gd name="connsiteX7" fmla="*/ 61451 w 6155403"/>
            <a:gd name="connsiteY7" fmla="*/ 832551 h 4437712"/>
            <a:gd name="connsiteX8" fmla="*/ 133145 w 6155403"/>
            <a:gd name="connsiteY8" fmla="*/ 904244 h 4437712"/>
            <a:gd name="connsiteX9" fmla="*/ 194596 w 6155403"/>
            <a:gd name="connsiteY9" fmla="*/ 986180 h 4437712"/>
            <a:gd name="connsiteX10" fmla="*/ 245806 w 6155403"/>
            <a:gd name="connsiteY10" fmla="*/ 1027147 h 4437712"/>
            <a:gd name="connsiteX11" fmla="*/ 286774 w 6155403"/>
            <a:gd name="connsiteY11" fmla="*/ 1068115 h 4437712"/>
            <a:gd name="connsiteX12" fmla="*/ 471129 w 6155403"/>
            <a:gd name="connsiteY12" fmla="*/ 1191018 h 4437712"/>
            <a:gd name="connsiteX13" fmla="*/ 604274 w 6155403"/>
            <a:gd name="connsiteY13" fmla="*/ 1283196 h 4437712"/>
            <a:gd name="connsiteX14" fmla="*/ 655484 w 6155403"/>
            <a:gd name="connsiteY14" fmla="*/ 1313922 h 4437712"/>
            <a:gd name="connsiteX15" fmla="*/ 757903 w 6155403"/>
            <a:gd name="connsiteY15" fmla="*/ 1365131 h 4437712"/>
            <a:gd name="connsiteX16" fmla="*/ 809113 w 6155403"/>
            <a:gd name="connsiteY16" fmla="*/ 1385615 h 4437712"/>
            <a:gd name="connsiteX17" fmla="*/ 839838 w 6155403"/>
            <a:gd name="connsiteY17" fmla="*/ 1395857 h 4437712"/>
            <a:gd name="connsiteX18" fmla="*/ 870564 w 6155403"/>
            <a:gd name="connsiteY18" fmla="*/ 1416341 h 4437712"/>
            <a:gd name="connsiteX19" fmla="*/ 972984 w 6155403"/>
            <a:gd name="connsiteY19" fmla="*/ 1467551 h 4437712"/>
            <a:gd name="connsiteX20" fmla="*/ 1075403 w 6155403"/>
            <a:gd name="connsiteY20" fmla="*/ 1488034 h 4437712"/>
            <a:gd name="connsiteX21" fmla="*/ 1126613 w 6155403"/>
            <a:gd name="connsiteY21" fmla="*/ 1498276 h 4437712"/>
            <a:gd name="connsiteX22" fmla="*/ 1249516 w 6155403"/>
            <a:gd name="connsiteY22" fmla="*/ 1549486 h 4437712"/>
            <a:gd name="connsiteX23" fmla="*/ 1454354 w 6155403"/>
            <a:gd name="connsiteY23" fmla="*/ 1703115 h 4437712"/>
            <a:gd name="connsiteX24" fmla="*/ 1515806 w 6155403"/>
            <a:gd name="connsiteY24" fmla="*/ 1764567 h 4437712"/>
            <a:gd name="connsiteX25" fmla="*/ 1587500 w 6155403"/>
            <a:gd name="connsiteY25" fmla="*/ 1815776 h 4437712"/>
            <a:gd name="connsiteX26" fmla="*/ 1751371 w 6155403"/>
            <a:gd name="connsiteY26" fmla="*/ 1907954 h 4437712"/>
            <a:gd name="connsiteX27" fmla="*/ 1792338 w 6155403"/>
            <a:gd name="connsiteY27" fmla="*/ 1959163 h 4437712"/>
            <a:gd name="connsiteX28" fmla="*/ 2181532 w 6155403"/>
            <a:gd name="connsiteY28" fmla="*/ 2204970 h 4437712"/>
            <a:gd name="connsiteX29" fmla="*/ 2263467 w 6155403"/>
            <a:gd name="connsiteY29" fmla="*/ 2266422 h 4437712"/>
            <a:gd name="connsiteX30" fmla="*/ 2376129 w 6155403"/>
            <a:gd name="connsiteY30" fmla="*/ 2327873 h 4437712"/>
            <a:gd name="connsiteX31" fmla="*/ 2437580 w 6155403"/>
            <a:gd name="connsiteY31" fmla="*/ 2389325 h 4437712"/>
            <a:gd name="connsiteX32" fmla="*/ 2488790 w 6155403"/>
            <a:gd name="connsiteY32" fmla="*/ 2430292 h 4437712"/>
            <a:gd name="connsiteX33" fmla="*/ 2580967 w 6155403"/>
            <a:gd name="connsiteY33" fmla="*/ 2542954 h 4437712"/>
            <a:gd name="connsiteX34" fmla="*/ 2621935 w 6155403"/>
            <a:gd name="connsiteY34" fmla="*/ 2614647 h 4437712"/>
            <a:gd name="connsiteX35" fmla="*/ 2714113 w 6155403"/>
            <a:gd name="connsiteY35" fmla="*/ 2717067 h 4437712"/>
            <a:gd name="connsiteX36" fmla="*/ 2714113 w 6155403"/>
            <a:gd name="connsiteY36" fmla="*/ 2717067 h 4437712"/>
            <a:gd name="connsiteX37" fmla="*/ 2744838 w 6155403"/>
            <a:gd name="connsiteY37" fmla="*/ 2758034 h 4437712"/>
            <a:gd name="connsiteX38" fmla="*/ 2785806 w 6155403"/>
            <a:gd name="connsiteY38" fmla="*/ 2799002 h 4437712"/>
            <a:gd name="connsiteX39" fmla="*/ 2806290 w 6155403"/>
            <a:gd name="connsiteY39" fmla="*/ 2839970 h 4437712"/>
            <a:gd name="connsiteX40" fmla="*/ 2877984 w 6155403"/>
            <a:gd name="connsiteY40" fmla="*/ 2942389 h 4437712"/>
            <a:gd name="connsiteX41" fmla="*/ 2939435 w 6155403"/>
            <a:gd name="connsiteY41" fmla="*/ 3034567 h 4437712"/>
            <a:gd name="connsiteX42" fmla="*/ 3031613 w 6155403"/>
            <a:gd name="connsiteY42" fmla="*/ 3116502 h 4437712"/>
            <a:gd name="connsiteX43" fmla="*/ 3103306 w 6155403"/>
            <a:gd name="connsiteY43" fmla="*/ 3177954 h 4437712"/>
            <a:gd name="connsiteX44" fmla="*/ 3134032 w 6155403"/>
            <a:gd name="connsiteY44" fmla="*/ 3198438 h 4437712"/>
            <a:gd name="connsiteX45" fmla="*/ 3175000 w 6155403"/>
            <a:gd name="connsiteY45" fmla="*/ 3239405 h 4437712"/>
            <a:gd name="connsiteX46" fmla="*/ 3277419 w 6155403"/>
            <a:gd name="connsiteY46" fmla="*/ 3321341 h 4437712"/>
            <a:gd name="connsiteX47" fmla="*/ 3359354 w 6155403"/>
            <a:gd name="connsiteY47" fmla="*/ 3382792 h 4437712"/>
            <a:gd name="connsiteX48" fmla="*/ 3492500 w 6155403"/>
            <a:gd name="connsiteY48" fmla="*/ 3515938 h 4437712"/>
            <a:gd name="connsiteX49" fmla="*/ 3564193 w 6155403"/>
            <a:gd name="connsiteY49" fmla="*/ 3536422 h 4437712"/>
            <a:gd name="connsiteX50" fmla="*/ 3810000 w 6155403"/>
            <a:gd name="connsiteY50" fmla="*/ 3679809 h 4437712"/>
            <a:gd name="connsiteX51" fmla="*/ 3912419 w 6155403"/>
            <a:gd name="connsiteY51" fmla="*/ 3731018 h 4437712"/>
            <a:gd name="connsiteX52" fmla="*/ 3994354 w 6155403"/>
            <a:gd name="connsiteY52" fmla="*/ 3782228 h 4437712"/>
            <a:gd name="connsiteX53" fmla="*/ 4076290 w 6155403"/>
            <a:gd name="connsiteY53" fmla="*/ 3812954 h 4437712"/>
            <a:gd name="connsiteX54" fmla="*/ 4137742 w 6155403"/>
            <a:gd name="connsiteY54" fmla="*/ 3843680 h 4437712"/>
            <a:gd name="connsiteX55" fmla="*/ 4209435 w 6155403"/>
            <a:gd name="connsiteY55" fmla="*/ 3874405 h 4437712"/>
            <a:gd name="connsiteX56" fmla="*/ 4311854 w 6155403"/>
            <a:gd name="connsiteY56" fmla="*/ 3925615 h 4437712"/>
            <a:gd name="connsiteX57" fmla="*/ 4373306 w 6155403"/>
            <a:gd name="connsiteY57" fmla="*/ 3946099 h 4437712"/>
            <a:gd name="connsiteX58" fmla="*/ 4445000 w 6155403"/>
            <a:gd name="connsiteY58" fmla="*/ 3976825 h 4437712"/>
            <a:gd name="connsiteX59" fmla="*/ 4506451 w 6155403"/>
            <a:gd name="connsiteY59" fmla="*/ 3997309 h 4437712"/>
            <a:gd name="connsiteX60" fmla="*/ 4629354 w 6155403"/>
            <a:gd name="connsiteY60" fmla="*/ 4069002 h 4437712"/>
            <a:gd name="connsiteX61" fmla="*/ 4731774 w 6155403"/>
            <a:gd name="connsiteY61" fmla="*/ 4140696 h 4437712"/>
            <a:gd name="connsiteX62" fmla="*/ 4772742 w 6155403"/>
            <a:gd name="connsiteY62" fmla="*/ 4150938 h 4437712"/>
            <a:gd name="connsiteX63" fmla="*/ 4905887 w 6155403"/>
            <a:gd name="connsiteY63" fmla="*/ 4191905 h 4437712"/>
            <a:gd name="connsiteX64" fmla="*/ 4967338 w 6155403"/>
            <a:gd name="connsiteY64" fmla="*/ 4212389 h 4437712"/>
            <a:gd name="connsiteX65" fmla="*/ 5028790 w 6155403"/>
            <a:gd name="connsiteY65" fmla="*/ 4222631 h 4437712"/>
            <a:gd name="connsiteX66" fmla="*/ 5069758 w 6155403"/>
            <a:gd name="connsiteY66" fmla="*/ 4243115 h 4437712"/>
            <a:gd name="connsiteX67" fmla="*/ 5141451 w 6155403"/>
            <a:gd name="connsiteY67" fmla="*/ 4253357 h 4437712"/>
            <a:gd name="connsiteX68" fmla="*/ 5336048 w 6155403"/>
            <a:gd name="connsiteY68" fmla="*/ 4304567 h 4437712"/>
            <a:gd name="connsiteX69" fmla="*/ 5417984 w 6155403"/>
            <a:gd name="connsiteY69" fmla="*/ 4335292 h 4437712"/>
            <a:gd name="connsiteX70" fmla="*/ 5530645 w 6155403"/>
            <a:gd name="connsiteY70" fmla="*/ 4366018 h 4437712"/>
            <a:gd name="connsiteX71" fmla="*/ 5622822 w 6155403"/>
            <a:gd name="connsiteY71" fmla="*/ 4406986 h 4437712"/>
            <a:gd name="connsiteX72" fmla="*/ 6145161 w 6155403"/>
            <a:gd name="connsiteY72" fmla="*/ 4437712 h 4437712"/>
            <a:gd name="connsiteX73" fmla="*/ 6155403 w 6155403"/>
            <a:gd name="connsiteY73" fmla="*/ 4406986 h 4437712"/>
            <a:gd name="connsiteX74" fmla="*/ 6145161 w 6155403"/>
            <a:gd name="connsiteY74" fmla="*/ 4089486 h 4437712"/>
            <a:gd name="connsiteX75" fmla="*/ 6124677 w 6155403"/>
            <a:gd name="connsiteY75" fmla="*/ 4038276 h 4437712"/>
            <a:gd name="connsiteX76" fmla="*/ 6114435 w 6155403"/>
            <a:gd name="connsiteY76" fmla="*/ 3925615 h 4437712"/>
            <a:gd name="connsiteX77" fmla="*/ 6083709 w 6155403"/>
            <a:gd name="connsiteY77" fmla="*/ 3843680 h 4437712"/>
            <a:gd name="connsiteX78" fmla="*/ 6073467 w 6155403"/>
            <a:gd name="connsiteY78" fmla="*/ 3792470 h 4437712"/>
            <a:gd name="connsiteX79" fmla="*/ 6042742 w 6155403"/>
            <a:gd name="connsiteY79" fmla="*/ 3720776 h 4437712"/>
            <a:gd name="connsiteX80" fmla="*/ 6022258 w 6155403"/>
            <a:gd name="connsiteY80" fmla="*/ 3628599 h 4437712"/>
            <a:gd name="connsiteX81" fmla="*/ 5981290 w 6155403"/>
            <a:gd name="connsiteY81" fmla="*/ 3546663 h 4437712"/>
            <a:gd name="connsiteX82" fmla="*/ 5971048 w 6155403"/>
            <a:gd name="connsiteY82" fmla="*/ 3515938 h 4437712"/>
            <a:gd name="connsiteX83" fmla="*/ 5940322 w 6155403"/>
            <a:gd name="connsiteY83" fmla="*/ 3474970 h 4437712"/>
            <a:gd name="connsiteX84" fmla="*/ 5858387 w 6155403"/>
            <a:gd name="connsiteY84" fmla="*/ 3300857 h 4437712"/>
            <a:gd name="connsiteX85" fmla="*/ 5817419 w 6155403"/>
            <a:gd name="connsiteY85" fmla="*/ 3249647 h 4437712"/>
            <a:gd name="connsiteX86" fmla="*/ 5786693 w 6155403"/>
            <a:gd name="connsiteY86" fmla="*/ 3198438 h 4437712"/>
            <a:gd name="connsiteX87" fmla="*/ 5755967 w 6155403"/>
            <a:gd name="connsiteY87" fmla="*/ 3167712 h 4437712"/>
            <a:gd name="connsiteX88" fmla="*/ 5725242 w 6155403"/>
            <a:gd name="connsiteY88" fmla="*/ 3116502 h 4437712"/>
            <a:gd name="connsiteX89" fmla="*/ 5663790 w 6155403"/>
            <a:gd name="connsiteY89" fmla="*/ 3034567 h 4437712"/>
            <a:gd name="connsiteX90" fmla="*/ 5643306 w 6155403"/>
            <a:gd name="connsiteY90" fmla="*/ 2993599 h 4437712"/>
            <a:gd name="connsiteX91" fmla="*/ 5602338 w 6155403"/>
            <a:gd name="connsiteY91" fmla="*/ 2891180 h 4437712"/>
            <a:gd name="connsiteX92" fmla="*/ 5458951 w 6155403"/>
            <a:gd name="connsiteY92" fmla="*/ 2645373 h 4437712"/>
            <a:gd name="connsiteX93" fmla="*/ 5325806 w 6155403"/>
            <a:gd name="connsiteY93" fmla="*/ 2450776 h 4437712"/>
            <a:gd name="connsiteX94" fmla="*/ 5284838 w 6155403"/>
            <a:gd name="connsiteY94" fmla="*/ 2399567 h 4437712"/>
            <a:gd name="connsiteX95" fmla="*/ 5243871 w 6155403"/>
            <a:gd name="connsiteY95" fmla="*/ 2338115 h 4437712"/>
            <a:gd name="connsiteX96" fmla="*/ 5202903 w 6155403"/>
            <a:gd name="connsiteY96" fmla="*/ 2297147 h 4437712"/>
            <a:gd name="connsiteX97" fmla="*/ 5182419 w 6155403"/>
            <a:gd name="connsiteY97" fmla="*/ 2256180 h 4437712"/>
            <a:gd name="connsiteX98" fmla="*/ 5141451 w 6155403"/>
            <a:gd name="connsiteY98" fmla="*/ 2215212 h 4437712"/>
            <a:gd name="connsiteX99" fmla="*/ 5090242 w 6155403"/>
            <a:gd name="connsiteY99" fmla="*/ 2143518 h 4437712"/>
            <a:gd name="connsiteX100" fmla="*/ 4823951 w 6155403"/>
            <a:gd name="connsiteY100" fmla="*/ 1815776 h 4437712"/>
            <a:gd name="connsiteX101" fmla="*/ 4485967 w 6155403"/>
            <a:gd name="connsiteY101" fmla="*/ 1416341 h 4437712"/>
            <a:gd name="connsiteX102" fmla="*/ 4045564 w 6155403"/>
            <a:gd name="connsiteY102" fmla="*/ 1037389 h 4437712"/>
            <a:gd name="connsiteX103" fmla="*/ 3758790 w 6155403"/>
            <a:gd name="connsiteY103" fmla="*/ 842792 h 4437712"/>
            <a:gd name="connsiteX104" fmla="*/ 3656371 w 6155403"/>
            <a:gd name="connsiteY104" fmla="*/ 781341 h 4437712"/>
            <a:gd name="connsiteX105" fmla="*/ 3461774 w 6155403"/>
            <a:gd name="connsiteY105" fmla="*/ 648196 h 4437712"/>
            <a:gd name="connsiteX106" fmla="*/ 3410564 w 6155403"/>
            <a:gd name="connsiteY106" fmla="*/ 617470 h 4437712"/>
            <a:gd name="connsiteX107" fmla="*/ 3308145 w 6155403"/>
            <a:gd name="connsiteY107" fmla="*/ 474083 h 4437712"/>
            <a:gd name="connsiteX108" fmla="*/ 3195484 w 6155403"/>
            <a:gd name="connsiteY108" fmla="*/ 310212 h 4437712"/>
            <a:gd name="connsiteX109" fmla="*/ 3093064 w 6155403"/>
            <a:gd name="connsiteY109" fmla="*/ 218034 h 4437712"/>
            <a:gd name="connsiteX110" fmla="*/ 3062338 w 6155403"/>
            <a:gd name="connsiteY110" fmla="*/ 187309 h 4437712"/>
            <a:gd name="connsiteX111" fmla="*/ 3000887 w 6155403"/>
            <a:gd name="connsiteY111" fmla="*/ 156583 h 4437712"/>
            <a:gd name="connsiteX112" fmla="*/ 2970161 w 6155403"/>
            <a:gd name="connsiteY112" fmla="*/ 125857 h 4437712"/>
            <a:gd name="connsiteX113" fmla="*/ 2867742 w 6155403"/>
            <a:gd name="connsiteY113" fmla="*/ 84889 h 4437712"/>
            <a:gd name="connsiteX114" fmla="*/ 2837016 w 6155403"/>
            <a:gd name="connsiteY114" fmla="*/ 64405 h 4437712"/>
            <a:gd name="connsiteX115" fmla="*/ 2744838 w 6155403"/>
            <a:gd name="connsiteY115" fmla="*/ 43922 h 4437712"/>
            <a:gd name="connsiteX116" fmla="*/ 2703871 w 6155403"/>
            <a:gd name="connsiteY116" fmla="*/ 33680 h 4437712"/>
            <a:gd name="connsiteX117" fmla="*/ 2017661 w 6155403"/>
            <a:gd name="connsiteY117" fmla="*/ 23438 h 4437712"/>
            <a:gd name="connsiteX118" fmla="*/ 1792338 w 6155403"/>
            <a:gd name="connsiteY118" fmla="*/ 2954 h 4437712"/>
            <a:gd name="connsiteX119" fmla="*/ 1218790 w 6155403"/>
            <a:gd name="connsiteY119" fmla="*/ 23438 h 4437712"/>
            <a:gd name="connsiteX120" fmla="*/ 583790 w 6155403"/>
            <a:gd name="connsiteY120" fmla="*/ 23438 h 4437712"/>
            <a:gd name="connsiteX0" fmla="*/ 583790 w 6232217"/>
            <a:gd name="connsiteY0" fmla="*/ 23438 h 4437712"/>
            <a:gd name="connsiteX1" fmla="*/ 297016 w 6232217"/>
            <a:gd name="connsiteY1" fmla="*/ 115615 h 4437712"/>
            <a:gd name="connsiteX2" fmla="*/ 133145 w 6232217"/>
            <a:gd name="connsiteY2" fmla="*/ 299970 h 4437712"/>
            <a:gd name="connsiteX3" fmla="*/ 61451 w 6232217"/>
            <a:gd name="connsiteY3" fmla="*/ 422873 h 4437712"/>
            <a:gd name="connsiteX4" fmla="*/ 0 w 6232217"/>
            <a:gd name="connsiteY4" fmla="*/ 556018 h 4437712"/>
            <a:gd name="connsiteX5" fmla="*/ 10242 w 6232217"/>
            <a:gd name="connsiteY5" fmla="*/ 750615 h 4437712"/>
            <a:gd name="connsiteX6" fmla="*/ 30725 w 6232217"/>
            <a:gd name="connsiteY6" fmla="*/ 781341 h 4437712"/>
            <a:gd name="connsiteX7" fmla="*/ 61451 w 6232217"/>
            <a:gd name="connsiteY7" fmla="*/ 832551 h 4437712"/>
            <a:gd name="connsiteX8" fmla="*/ 133145 w 6232217"/>
            <a:gd name="connsiteY8" fmla="*/ 904244 h 4437712"/>
            <a:gd name="connsiteX9" fmla="*/ 194596 w 6232217"/>
            <a:gd name="connsiteY9" fmla="*/ 986180 h 4437712"/>
            <a:gd name="connsiteX10" fmla="*/ 245806 w 6232217"/>
            <a:gd name="connsiteY10" fmla="*/ 1027147 h 4437712"/>
            <a:gd name="connsiteX11" fmla="*/ 286774 w 6232217"/>
            <a:gd name="connsiteY11" fmla="*/ 1068115 h 4437712"/>
            <a:gd name="connsiteX12" fmla="*/ 471129 w 6232217"/>
            <a:gd name="connsiteY12" fmla="*/ 1191018 h 4437712"/>
            <a:gd name="connsiteX13" fmla="*/ 604274 w 6232217"/>
            <a:gd name="connsiteY13" fmla="*/ 1283196 h 4437712"/>
            <a:gd name="connsiteX14" fmla="*/ 655484 w 6232217"/>
            <a:gd name="connsiteY14" fmla="*/ 1313922 h 4437712"/>
            <a:gd name="connsiteX15" fmla="*/ 757903 w 6232217"/>
            <a:gd name="connsiteY15" fmla="*/ 1365131 h 4437712"/>
            <a:gd name="connsiteX16" fmla="*/ 809113 w 6232217"/>
            <a:gd name="connsiteY16" fmla="*/ 1385615 h 4437712"/>
            <a:gd name="connsiteX17" fmla="*/ 839838 w 6232217"/>
            <a:gd name="connsiteY17" fmla="*/ 1395857 h 4437712"/>
            <a:gd name="connsiteX18" fmla="*/ 870564 w 6232217"/>
            <a:gd name="connsiteY18" fmla="*/ 1416341 h 4437712"/>
            <a:gd name="connsiteX19" fmla="*/ 972984 w 6232217"/>
            <a:gd name="connsiteY19" fmla="*/ 1467551 h 4437712"/>
            <a:gd name="connsiteX20" fmla="*/ 1075403 w 6232217"/>
            <a:gd name="connsiteY20" fmla="*/ 1488034 h 4437712"/>
            <a:gd name="connsiteX21" fmla="*/ 1126613 w 6232217"/>
            <a:gd name="connsiteY21" fmla="*/ 1498276 h 4437712"/>
            <a:gd name="connsiteX22" fmla="*/ 1249516 w 6232217"/>
            <a:gd name="connsiteY22" fmla="*/ 1549486 h 4437712"/>
            <a:gd name="connsiteX23" fmla="*/ 1454354 w 6232217"/>
            <a:gd name="connsiteY23" fmla="*/ 1703115 h 4437712"/>
            <a:gd name="connsiteX24" fmla="*/ 1515806 w 6232217"/>
            <a:gd name="connsiteY24" fmla="*/ 1764567 h 4437712"/>
            <a:gd name="connsiteX25" fmla="*/ 1587500 w 6232217"/>
            <a:gd name="connsiteY25" fmla="*/ 1815776 h 4437712"/>
            <a:gd name="connsiteX26" fmla="*/ 1751371 w 6232217"/>
            <a:gd name="connsiteY26" fmla="*/ 1907954 h 4437712"/>
            <a:gd name="connsiteX27" fmla="*/ 1792338 w 6232217"/>
            <a:gd name="connsiteY27" fmla="*/ 1959163 h 4437712"/>
            <a:gd name="connsiteX28" fmla="*/ 2181532 w 6232217"/>
            <a:gd name="connsiteY28" fmla="*/ 2204970 h 4437712"/>
            <a:gd name="connsiteX29" fmla="*/ 2263467 w 6232217"/>
            <a:gd name="connsiteY29" fmla="*/ 2266422 h 4437712"/>
            <a:gd name="connsiteX30" fmla="*/ 2376129 w 6232217"/>
            <a:gd name="connsiteY30" fmla="*/ 2327873 h 4437712"/>
            <a:gd name="connsiteX31" fmla="*/ 2437580 w 6232217"/>
            <a:gd name="connsiteY31" fmla="*/ 2389325 h 4437712"/>
            <a:gd name="connsiteX32" fmla="*/ 2488790 w 6232217"/>
            <a:gd name="connsiteY32" fmla="*/ 2430292 h 4437712"/>
            <a:gd name="connsiteX33" fmla="*/ 2580967 w 6232217"/>
            <a:gd name="connsiteY33" fmla="*/ 2542954 h 4437712"/>
            <a:gd name="connsiteX34" fmla="*/ 2621935 w 6232217"/>
            <a:gd name="connsiteY34" fmla="*/ 2614647 h 4437712"/>
            <a:gd name="connsiteX35" fmla="*/ 2714113 w 6232217"/>
            <a:gd name="connsiteY35" fmla="*/ 2717067 h 4437712"/>
            <a:gd name="connsiteX36" fmla="*/ 2714113 w 6232217"/>
            <a:gd name="connsiteY36" fmla="*/ 2717067 h 4437712"/>
            <a:gd name="connsiteX37" fmla="*/ 2744838 w 6232217"/>
            <a:gd name="connsiteY37" fmla="*/ 2758034 h 4437712"/>
            <a:gd name="connsiteX38" fmla="*/ 2785806 w 6232217"/>
            <a:gd name="connsiteY38" fmla="*/ 2799002 h 4437712"/>
            <a:gd name="connsiteX39" fmla="*/ 2806290 w 6232217"/>
            <a:gd name="connsiteY39" fmla="*/ 2839970 h 4437712"/>
            <a:gd name="connsiteX40" fmla="*/ 2877984 w 6232217"/>
            <a:gd name="connsiteY40" fmla="*/ 2942389 h 4437712"/>
            <a:gd name="connsiteX41" fmla="*/ 2939435 w 6232217"/>
            <a:gd name="connsiteY41" fmla="*/ 3034567 h 4437712"/>
            <a:gd name="connsiteX42" fmla="*/ 3031613 w 6232217"/>
            <a:gd name="connsiteY42" fmla="*/ 3116502 h 4437712"/>
            <a:gd name="connsiteX43" fmla="*/ 3103306 w 6232217"/>
            <a:gd name="connsiteY43" fmla="*/ 3177954 h 4437712"/>
            <a:gd name="connsiteX44" fmla="*/ 3134032 w 6232217"/>
            <a:gd name="connsiteY44" fmla="*/ 3198438 h 4437712"/>
            <a:gd name="connsiteX45" fmla="*/ 3175000 w 6232217"/>
            <a:gd name="connsiteY45" fmla="*/ 3239405 h 4437712"/>
            <a:gd name="connsiteX46" fmla="*/ 3277419 w 6232217"/>
            <a:gd name="connsiteY46" fmla="*/ 3321341 h 4437712"/>
            <a:gd name="connsiteX47" fmla="*/ 3359354 w 6232217"/>
            <a:gd name="connsiteY47" fmla="*/ 3382792 h 4437712"/>
            <a:gd name="connsiteX48" fmla="*/ 3492500 w 6232217"/>
            <a:gd name="connsiteY48" fmla="*/ 3515938 h 4437712"/>
            <a:gd name="connsiteX49" fmla="*/ 3564193 w 6232217"/>
            <a:gd name="connsiteY49" fmla="*/ 3536422 h 4437712"/>
            <a:gd name="connsiteX50" fmla="*/ 3810000 w 6232217"/>
            <a:gd name="connsiteY50" fmla="*/ 3679809 h 4437712"/>
            <a:gd name="connsiteX51" fmla="*/ 3912419 w 6232217"/>
            <a:gd name="connsiteY51" fmla="*/ 3731018 h 4437712"/>
            <a:gd name="connsiteX52" fmla="*/ 3994354 w 6232217"/>
            <a:gd name="connsiteY52" fmla="*/ 3782228 h 4437712"/>
            <a:gd name="connsiteX53" fmla="*/ 4076290 w 6232217"/>
            <a:gd name="connsiteY53" fmla="*/ 3812954 h 4437712"/>
            <a:gd name="connsiteX54" fmla="*/ 4137742 w 6232217"/>
            <a:gd name="connsiteY54" fmla="*/ 3843680 h 4437712"/>
            <a:gd name="connsiteX55" fmla="*/ 4209435 w 6232217"/>
            <a:gd name="connsiteY55" fmla="*/ 3874405 h 4437712"/>
            <a:gd name="connsiteX56" fmla="*/ 4311854 w 6232217"/>
            <a:gd name="connsiteY56" fmla="*/ 3925615 h 4437712"/>
            <a:gd name="connsiteX57" fmla="*/ 4373306 w 6232217"/>
            <a:gd name="connsiteY57" fmla="*/ 3946099 h 4437712"/>
            <a:gd name="connsiteX58" fmla="*/ 4445000 w 6232217"/>
            <a:gd name="connsiteY58" fmla="*/ 3976825 h 4437712"/>
            <a:gd name="connsiteX59" fmla="*/ 4506451 w 6232217"/>
            <a:gd name="connsiteY59" fmla="*/ 3997309 h 4437712"/>
            <a:gd name="connsiteX60" fmla="*/ 4629354 w 6232217"/>
            <a:gd name="connsiteY60" fmla="*/ 4069002 h 4437712"/>
            <a:gd name="connsiteX61" fmla="*/ 4731774 w 6232217"/>
            <a:gd name="connsiteY61" fmla="*/ 4140696 h 4437712"/>
            <a:gd name="connsiteX62" fmla="*/ 4772742 w 6232217"/>
            <a:gd name="connsiteY62" fmla="*/ 4150938 h 4437712"/>
            <a:gd name="connsiteX63" fmla="*/ 4905887 w 6232217"/>
            <a:gd name="connsiteY63" fmla="*/ 4191905 h 4437712"/>
            <a:gd name="connsiteX64" fmla="*/ 4967338 w 6232217"/>
            <a:gd name="connsiteY64" fmla="*/ 4212389 h 4437712"/>
            <a:gd name="connsiteX65" fmla="*/ 5028790 w 6232217"/>
            <a:gd name="connsiteY65" fmla="*/ 4222631 h 4437712"/>
            <a:gd name="connsiteX66" fmla="*/ 5069758 w 6232217"/>
            <a:gd name="connsiteY66" fmla="*/ 4243115 h 4437712"/>
            <a:gd name="connsiteX67" fmla="*/ 5141451 w 6232217"/>
            <a:gd name="connsiteY67" fmla="*/ 4253357 h 4437712"/>
            <a:gd name="connsiteX68" fmla="*/ 5336048 w 6232217"/>
            <a:gd name="connsiteY68" fmla="*/ 4304567 h 4437712"/>
            <a:gd name="connsiteX69" fmla="*/ 5417984 w 6232217"/>
            <a:gd name="connsiteY69" fmla="*/ 4335292 h 4437712"/>
            <a:gd name="connsiteX70" fmla="*/ 5530645 w 6232217"/>
            <a:gd name="connsiteY70" fmla="*/ 4366018 h 4437712"/>
            <a:gd name="connsiteX71" fmla="*/ 5622822 w 6232217"/>
            <a:gd name="connsiteY71" fmla="*/ 4406986 h 4437712"/>
            <a:gd name="connsiteX72" fmla="*/ 6145161 w 6232217"/>
            <a:gd name="connsiteY72" fmla="*/ 4437712 h 4437712"/>
            <a:gd name="connsiteX73" fmla="*/ 6145161 w 6232217"/>
            <a:gd name="connsiteY73" fmla="*/ 4089486 h 4437712"/>
            <a:gd name="connsiteX74" fmla="*/ 6124677 w 6232217"/>
            <a:gd name="connsiteY74" fmla="*/ 4038276 h 4437712"/>
            <a:gd name="connsiteX75" fmla="*/ 6114435 w 6232217"/>
            <a:gd name="connsiteY75" fmla="*/ 3925615 h 4437712"/>
            <a:gd name="connsiteX76" fmla="*/ 6083709 w 6232217"/>
            <a:gd name="connsiteY76" fmla="*/ 3843680 h 4437712"/>
            <a:gd name="connsiteX77" fmla="*/ 6073467 w 6232217"/>
            <a:gd name="connsiteY77" fmla="*/ 3792470 h 4437712"/>
            <a:gd name="connsiteX78" fmla="*/ 6042742 w 6232217"/>
            <a:gd name="connsiteY78" fmla="*/ 3720776 h 4437712"/>
            <a:gd name="connsiteX79" fmla="*/ 6022258 w 6232217"/>
            <a:gd name="connsiteY79" fmla="*/ 3628599 h 4437712"/>
            <a:gd name="connsiteX80" fmla="*/ 5981290 w 6232217"/>
            <a:gd name="connsiteY80" fmla="*/ 3546663 h 4437712"/>
            <a:gd name="connsiteX81" fmla="*/ 5971048 w 6232217"/>
            <a:gd name="connsiteY81" fmla="*/ 3515938 h 4437712"/>
            <a:gd name="connsiteX82" fmla="*/ 5940322 w 6232217"/>
            <a:gd name="connsiteY82" fmla="*/ 3474970 h 4437712"/>
            <a:gd name="connsiteX83" fmla="*/ 5858387 w 6232217"/>
            <a:gd name="connsiteY83" fmla="*/ 3300857 h 4437712"/>
            <a:gd name="connsiteX84" fmla="*/ 5817419 w 6232217"/>
            <a:gd name="connsiteY84" fmla="*/ 3249647 h 4437712"/>
            <a:gd name="connsiteX85" fmla="*/ 5786693 w 6232217"/>
            <a:gd name="connsiteY85" fmla="*/ 3198438 h 4437712"/>
            <a:gd name="connsiteX86" fmla="*/ 5755967 w 6232217"/>
            <a:gd name="connsiteY86" fmla="*/ 3167712 h 4437712"/>
            <a:gd name="connsiteX87" fmla="*/ 5725242 w 6232217"/>
            <a:gd name="connsiteY87" fmla="*/ 3116502 h 4437712"/>
            <a:gd name="connsiteX88" fmla="*/ 5663790 w 6232217"/>
            <a:gd name="connsiteY88" fmla="*/ 3034567 h 4437712"/>
            <a:gd name="connsiteX89" fmla="*/ 5643306 w 6232217"/>
            <a:gd name="connsiteY89" fmla="*/ 2993599 h 4437712"/>
            <a:gd name="connsiteX90" fmla="*/ 5602338 w 6232217"/>
            <a:gd name="connsiteY90" fmla="*/ 2891180 h 4437712"/>
            <a:gd name="connsiteX91" fmla="*/ 5458951 w 6232217"/>
            <a:gd name="connsiteY91" fmla="*/ 2645373 h 4437712"/>
            <a:gd name="connsiteX92" fmla="*/ 5325806 w 6232217"/>
            <a:gd name="connsiteY92" fmla="*/ 2450776 h 4437712"/>
            <a:gd name="connsiteX93" fmla="*/ 5284838 w 6232217"/>
            <a:gd name="connsiteY93" fmla="*/ 2399567 h 4437712"/>
            <a:gd name="connsiteX94" fmla="*/ 5243871 w 6232217"/>
            <a:gd name="connsiteY94" fmla="*/ 2338115 h 4437712"/>
            <a:gd name="connsiteX95" fmla="*/ 5202903 w 6232217"/>
            <a:gd name="connsiteY95" fmla="*/ 2297147 h 4437712"/>
            <a:gd name="connsiteX96" fmla="*/ 5182419 w 6232217"/>
            <a:gd name="connsiteY96" fmla="*/ 2256180 h 4437712"/>
            <a:gd name="connsiteX97" fmla="*/ 5141451 w 6232217"/>
            <a:gd name="connsiteY97" fmla="*/ 2215212 h 4437712"/>
            <a:gd name="connsiteX98" fmla="*/ 5090242 w 6232217"/>
            <a:gd name="connsiteY98" fmla="*/ 2143518 h 4437712"/>
            <a:gd name="connsiteX99" fmla="*/ 4823951 w 6232217"/>
            <a:gd name="connsiteY99" fmla="*/ 1815776 h 4437712"/>
            <a:gd name="connsiteX100" fmla="*/ 4485967 w 6232217"/>
            <a:gd name="connsiteY100" fmla="*/ 1416341 h 4437712"/>
            <a:gd name="connsiteX101" fmla="*/ 4045564 w 6232217"/>
            <a:gd name="connsiteY101" fmla="*/ 1037389 h 4437712"/>
            <a:gd name="connsiteX102" fmla="*/ 3758790 w 6232217"/>
            <a:gd name="connsiteY102" fmla="*/ 842792 h 4437712"/>
            <a:gd name="connsiteX103" fmla="*/ 3656371 w 6232217"/>
            <a:gd name="connsiteY103" fmla="*/ 781341 h 4437712"/>
            <a:gd name="connsiteX104" fmla="*/ 3461774 w 6232217"/>
            <a:gd name="connsiteY104" fmla="*/ 648196 h 4437712"/>
            <a:gd name="connsiteX105" fmla="*/ 3410564 w 6232217"/>
            <a:gd name="connsiteY105" fmla="*/ 617470 h 4437712"/>
            <a:gd name="connsiteX106" fmla="*/ 3308145 w 6232217"/>
            <a:gd name="connsiteY106" fmla="*/ 474083 h 4437712"/>
            <a:gd name="connsiteX107" fmla="*/ 3195484 w 6232217"/>
            <a:gd name="connsiteY107" fmla="*/ 310212 h 4437712"/>
            <a:gd name="connsiteX108" fmla="*/ 3093064 w 6232217"/>
            <a:gd name="connsiteY108" fmla="*/ 218034 h 4437712"/>
            <a:gd name="connsiteX109" fmla="*/ 3062338 w 6232217"/>
            <a:gd name="connsiteY109" fmla="*/ 187309 h 4437712"/>
            <a:gd name="connsiteX110" fmla="*/ 3000887 w 6232217"/>
            <a:gd name="connsiteY110" fmla="*/ 156583 h 4437712"/>
            <a:gd name="connsiteX111" fmla="*/ 2970161 w 6232217"/>
            <a:gd name="connsiteY111" fmla="*/ 125857 h 4437712"/>
            <a:gd name="connsiteX112" fmla="*/ 2867742 w 6232217"/>
            <a:gd name="connsiteY112" fmla="*/ 84889 h 4437712"/>
            <a:gd name="connsiteX113" fmla="*/ 2837016 w 6232217"/>
            <a:gd name="connsiteY113" fmla="*/ 64405 h 4437712"/>
            <a:gd name="connsiteX114" fmla="*/ 2744838 w 6232217"/>
            <a:gd name="connsiteY114" fmla="*/ 43922 h 4437712"/>
            <a:gd name="connsiteX115" fmla="*/ 2703871 w 6232217"/>
            <a:gd name="connsiteY115" fmla="*/ 33680 h 4437712"/>
            <a:gd name="connsiteX116" fmla="*/ 2017661 w 6232217"/>
            <a:gd name="connsiteY116" fmla="*/ 23438 h 4437712"/>
            <a:gd name="connsiteX117" fmla="*/ 1792338 w 6232217"/>
            <a:gd name="connsiteY117" fmla="*/ 2954 h 4437712"/>
            <a:gd name="connsiteX118" fmla="*/ 1218790 w 6232217"/>
            <a:gd name="connsiteY118" fmla="*/ 23438 h 4437712"/>
            <a:gd name="connsiteX119" fmla="*/ 583790 w 6232217"/>
            <a:gd name="connsiteY119" fmla="*/ 23438 h 4437712"/>
            <a:gd name="connsiteX0" fmla="*/ 583790 w 6232217"/>
            <a:gd name="connsiteY0" fmla="*/ 23438 h 4418935"/>
            <a:gd name="connsiteX1" fmla="*/ 297016 w 6232217"/>
            <a:gd name="connsiteY1" fmla="*/ 115615 h 4418935"/>
            <a:gd name="connsiteX2" fmla="*/ 133145 w 6232217"/>
            <a:gd name="connsiteY2" fmla="*/ 299970 h 4418935"/>
            <a:gd name="connsiteX3" fmla="*/ 61451 w 6232217"/>
            <a:gd name="connsiteY3" fmla="*/ 422873 h 4418935"/>
            <a:gd name="connsiteX4" fmla="*/ 0 w 6232217"/>
            <a:gd name="connsiteY4" fmla="*/ 556018 h 4418935"/>
            <a:gd name="connsiteX5" fmla="*/ 10242 w 6232217"/>
            <a:gd name="connsiteY5" fmla="*/ 750615 h 4418935"/>
            <a:gd name="connsiteX6" fmla="*/ 30725 w 6232217"/>
            <a:gd name="connsiteY6" fmla="*/ 781341 h 4418935"/>
            <a:gd name="connsiteX7" fmla="*/ 61451 w 6232217"/>
            <a:gd name="connsiteY7" fmla="*/ 832551 h 4418935"/>
            <a:gd name="connsiteX8" fmla="*/ 133145 w 6232217"/>
            <a:gd name="connsiteY8" fmla="*/ 904244 h 4418935"/>
            <a:gd name="connsiteX9" fmla="*/ 194596 w 6232217"/>
            <a:gd name="connsiteY9" fmla="*/ 986180 h 4418935"/>
            <a:gd name="connsiteX10" fmla="*/ 245806 w 6232217"/>
            <a:gd name="connsiteY10" fmla="*/ 1027147 h 4418935"/>
            <a:gd name="connsiteX11" fmla="*/ 286774 w 6232217"/>
            <a:gd name="connsiteY11" fmla="*/ 1068115 h 4418935"/>
            <a:gd name="connsiteX12" fmla="*/ 471129 w 6232217"/>
            <a:gd name="connsiteY12" fmla="*/ 1191018 h 4418935"/>
            <a:gd name="connsiteX13" fmla="*/ 604274 w 6232217"/>
            <a:gd name="connsiteY13" fmla="*/ 1283196 h 4418935"/>
            <a:gd name="connsiteX14" fmla="*/ 655484 w 6232217"/>
            <a:gd name="connsiteY14" fmla="*/ 1313922 h 4418935"/>
            <a:gd name="connsiteX15" fmla="*/ 757903 w 6232217"/>
            <a:gd name="connsiteY15" fmla="*/ 1365131 h 4418935"/>
            <a:gd name="connsiteX16" fmla="*/ 809113 w 6232217"/>
            <a:gd name="connsiteY16" fmla="*/ 1385615 h 4418935"/>
            <a:gd name="connsiteX17" fmla="*/ 839838 w 6232217"/>
            <a:gd name="connsiteY17" fmla="*/ 1395857 h 4418935"/>
            <a:gd name="connsiteX18" fmla="*/ 870564 w 6232217"/>
            <a:gd name="connsiteY18" fmla="*/ 1416341 h 4418935"/>
            <a:gd name="connsiteX19" fmla="*/ 972984 w 6232217"/>
            <a:gd name="connsiteY19" fmla="*/ 1467551 h 4418935"/>
            <a:gd name="connsiteX20" fmla="*/ 1075403 w 6232217"/>
            <a:gd name="connsiteY20" fmla="*/ 1488034 h 4418935"/>
            <a:gd name="connsiteX21" fmla="*/ 1126613 w 6232217"/>
            <a:gd name="connsiteY21" fmla="*/ 1498276 h 4418935"/>
            <a:gd name="connsiteX22" fmla="*/ 1249516 w 6232217"/>
            <a:gd name="connsiteY22" fmla="*/ 1549486 h 4418935"/>
            <a:gd name="connsiteX23" fmla="*/ 1454354 w 6232217"/>
            <a:gd name="connsiteY23" fmla="*/ 1703115 h 4418935"/>
            <a:gd name="connsiteX24" fmla="*/ 1515806 w 6232217"/>
            <a:gd name="connsiteY24" fmla="*/ 1764567 h 4418935"/>
            <a:gd name="connsiteX25" fmla="*/ 1587500 w 6232217"/>
            <a:gd name="connsiteY25" fmla="*/ 1815776 h 4418935"/>
            <a:gd name="connsiteX26" fmla="*/ 1751371 w 6232217"/>
            <a:gd name="connsiteY26" fmla="*/ 1907954 h 4418935"/>
            <a:gd name="connsiteX27" fmla="*/ 1792338 w 6232217"/>
            <a:gd name="connsiteY27" fmla="*/ 1959163 h 4418935"/>
            <a:gd name="connsiteX28" fmla="*/ 2181532 w 6232217"/>
            <a:gd name="connsiteY28" fmla="*/ 2204970 h 4418935"/>
            <a:gd name="connsiteX29" fmla="*/ 2263467 w 6232217"/>
            <a:gd name="connsiteY29" fmla="*/ 2266422 h 4418935"/>
            <a:gd name="connsiteX30" fmla="*/ 2376129 w 6232217"/>
            <a:gd name="connsiteY30" fmla="*/ 2327873 h 4418935"/>
            <a:gd name="connsiteX31" fmla="*/ 2437580 w 6232217"/>
            <a:gd name="connsiteY31" fmla="*/ 2389325 h 4418935"/>
            <a:gd name="connsiteX32" fmla="*/ 2488790 w 6232217"/>
            <a:gd name="connsiteY32" fmla="*/ 2430292 h 4418935"/>
            <a:gd name="connsiteX33" fmla="*/ 2580967 w 6232217"/>
            <a:gd name="connsiteY33" fmla="*/ 2542954 h 4418935"/>
            <a:gd name="connsiteX34" fmla="*/ 2621935 w 6232217"/>
            <a:gd name="connsiteY34" fmla="*/ 2614647 h 4418935"/>
            <a:gd name="connsiteX35" fmla="*/ 2714113 w 6232217"/>
            <a:gd name="connsiteY35" fmla="*/ 2717067 h 4418935"/>
            <a:gd name="connsiteX36" fmla="*/ 2714113 w 6232217"/>
            <a:gd name="connsiteY36" fmla="*/ 2717067 h 4418935"/>
            <a:gd name="connsiteX37" fmla="*/ 2744838 w 6232217"/>
            <a:gd name="connsiteY37" fmla="*/ 2758034 h 4418935"/>
            <a:gd name="connsiteX38" fmla="*/ 2785806 w 6232217"/>
            <a:gd name="connsiteY38" fmla="*/ 2799002 h 4418935"/>
            <a:gd name="connsiteX39" fmla="*/ 2806290 w 6232217"/>
            <a:gd name="connsiteY39" fmla="*/ 2839970 h 4418935"/>
            <a:gd name="connsiteX40" fmla="*/ 2877984 w 6232217"/>
            <a:gd name="connsiteY40" fmla="*/ 2942389 h 4418935"/>
            <a:gd name="connsiteX41" fmla="*/ 2939435 w 6232217"/>
            <a:gd name="connsiteY41" fmla="*/ 3034567 h 4418935"/>
            <a:gd name="connsiteX42" fmla="*/ 3031613 w 6232217"/>
            <a:gd name="connsiteY42" fmla="*/ 3116502 h 4418935"/>
            <a:gd name="connsiteX43" fmla="*/ 3103306 w 6232217"/>
            <a:gd name="connsiteY43" fmla="*/ 3177954 h 4418935"/>
            <a:gd name="connsiteX44" fmla="*/ 3134032 w 6232217"/>
            <a:gd name="connsiteY44" fmla="*/ 3198438 h 4418935"/>
            <a:gd name="connsiteX45" fmla="*/ 3175000 w 6232217"/>
            <a:gd name="connsiteY45" fmla="*/ 3239405 h 4418935"/>
            <a:gd name="connsiteX46" fmla="*/ 3277419 w 6232217"/>
            <a:gd name="connsiteY46" fmla="*/ 3321341 h 4418935"/>
            <a:gd name="connsiteX47" fmla="*/ 3359354 w 6232217"/>
            <a:gd name="connsiteY47" fmla="*/ 3382792 h 4418935"/>
            <a:gd name="connsiteX48" fmla="*/ 3492500 w 6232217"/>
            <a:gd name="connsiteY48" fmla="*/ 3515938 h 4418935"/>
            <a:gd name="connsiteX49" fmla="*/ 3564193 w 6232217"/>
            <a:gd name="connsiteY49" fmla="*/ 3536422 h 4418935"/>
            <a:gd name="connsiteX50" fmla="*/ 3810000 w 6232217"/>
            <a:gd name="connsiteY50" fmla="*/ 3679809 h 4418935"/>
            <a:gd name="connsiteX51" fmla="*/ 3912419 w 6232217"/>
            <a:gd name="connsiteY51" fmla="*/ 3731018 h 4418935"/>
            <a:gd name="connsiteX52" fmla="*/ 3994354 w 6232217"/>
            <a:gd name="connsiteY52" fmla="*/ 3782228 h 4418935"/>
            <a:gd name="connsiteX53" fmla="*/ 4076290 w 6232217"/>
            <a:gd name="connsiteY53" fmla="*/ 3812954 h 4418935"/>
            <a:gd name="connsiteX54" fmla="*/ 4137742 w 6232217"/>
            <a:gd name="connsiteY54" fmla="*/ 3843680 h 4418935"/>
            <a:gd name="connsiteX55" fmla="*/ 4209435 w 6232217"/>
            <a:gd name="connsiteY55" fmla="*/ 3874405 h 4418935"/>
            <a:gd name="connsiteX56" fmla="*/ 4311854 w 6232217"/>
            <a:gd name="connsiteY56" fmla="*/ 3925615 h 4418935"/>
            <a:gd name="connsiteX57" fmla="*/ 4373306 w 6232217"/>
            <a:gd name="connsiteY57" fmla="*/ 3946099 h 4418935"/>
            <a:gd name="connsiteX58" fmla="*/ 4445000 w 6232217"/>
            <a:gd name="connsiteY58" fmla="*/ 3976825 h 4418935"/>
            <a:gd name="connsiteX59" fmla="*/ 4506451 w 6232217"/>
            <a:gd name="connsiteY59" fmla="*/ 3997309 h 4418935"/>
            <a:gd name="connsiteX60" fmla="*/ 4629354 w 6232217"/>
            <a:gd name="connsiteY60" fmla="*/ 4069002 h 4418935"/>
            <a:gd name="connsiteX61" fmla="*/ 4731774 w 6232217"/>
            <a:gd name="connsiteY61" fmla="*/ 4140696 h 4418935"/>
            <a:gd name="connsiteX62" fmla="*/ 4772742 w 6232217"/>
            <a:gd name="connsiteY62" fmla="*/ 4150938 h 4418935"/>
            <a:gd name="connsiteX63" fmla="*/ 4905887 w 6232217"/>
            <a:gd name="connsiteY63" fmla="*/ 4191905 h 4418935"/>
            <a:gd name="connsiteX64" fmla="*/ 4967338 w 6232217"/>
            <a:gd name="connsiteY64" fmla="*/ 4212389 h 4418935"/>
            <a:gd name="connsiteX65" fmla="*/ 5028790 w 6232217"/>
            <a:gd name="connsiteY65" fmla="*/ 4222631 h 4418935"/>
            <a:gd name="connsiteX66" fmla="*/ 5069758 w 6232217"/>
            <a:gd name="connsiteY66" fmla="*/ 4243115 h 4418935"/>
            <a:gd name="connsiteX67" fmla="*/ 5141451 w 6232217"/>
            <a:gd name="connsiteY67" fmla="*/ 4253357 h 4418935"/>
            <a:gd name="connsiteX68" fmla="*/ 5336048 w 6232217"/>
            <a:gd name="connsiteY68" fmla="*/ 4304567 h 4418935"/>
            <a:gd name="connsiteX69" fmla="*/ 5417984 w 6232217"/>
            <a:gd name="connsiteY69" fmla="*/ 4335292 h 4418935"/>
            <a:gd name="connsiteX70" fmla="*/ 5530645 w 6232217"/>
            <a:gd name="connsiteY70" fmla="*/ 4366018 h 4418935"/>
            <a:gd name="connsiteX71" fmla="*/ 5622822 w 6232217"/>
            <a:gd name="connsiteY71" fmla="*/ 4406986 h 4418935"/>
            <a:gd name="connsiteX72" fmla="*/ 6145161 w 6232217"/>
            <a:gd name="connsiteY72" fmla="*/ 4386502 h 4418935"/>
            <a:gd name="connsiteX73" fmla="*/ 6145161 w 6232217"/>
            <a:gd name="connsiteY73" fmla="*/ 4089486 h 4418935"/>
            <a:gd name="connsiteX74" fmla="*/ 6124677 w 6232217"/>
            <a:gd name="connsiteY74" fmla="*/ 4038276 h 4418935"/>
            <a:gd name="connsiteX75" fmla="*/ 6114435 w 6232217"/>
            <a:gd name="connsiteY75" fmla="*/ 3925615 h 4418935"/>
            <a:gd name="connsiteX76" fmla="*/ 6083709 w 6232217"/>
            <a:gd name="connsiteY76" fmla="*/ 3843680 h 4418935"/>
            <a:gd name="connsiteX77" fmla="*/ 6073467 w 6232217"/>
            <a:gd name="connsiteY77" fmla="*/ 3792470 h 4418935"/>
            <a:gd name="connsiteX78" fmla="*/ 6042742 w 6232217"/>
            <a:gd name="connsiteY78" fmla="*/ 3720776 h 4418935"/>
            <a:gd name="connsiteX79" fmla="*/ 6022258 w 6232217"/>
            <a:gd name="connsiteY79" fmla="*/ 3628599 h 4418935"/>
            <a:gd name="connsiteX80" fmla="*/ 5981290 w 6232217"/>
            <a:gd name="connsiteY80" fmla="*/ 3546663 h 4418935"/>
            <a:gd name="connsiteX81" fmla="*/ 5971048 w 6232217"/>
            <a:gd name="connsiteY81" fmla="*/ 3515938 h 4418935"/>
            <a:gd name="connsiteX82" fmla="*/ 5940322 w 6232217"/>
            <a:gd name="connsiteY82" fmla="*/ 3474970 h 4418935"/>
            <a:gd name="connsiteX83" fmla="*/ 5858387 w 6232217"/>
            <a:gd name="connsiteY83" fmla="*/ 3300857 h 4418935"/>
            <a:gd name="connsiteX84" fmla="*/ 5817419 w 6232217"/>
            <a:gd name="connsiteY84" fmla="*/ 3249647 h 4418935"/>
            <a:gd name="connsiteX85" fmla="*/ 5786693 w 6232217"/>
            <a:gd name="connsiteY85" fmla="*/ 3198438 h 4418935"/>
            <a:gd name="connsiteX86" fmla="*/ 5755967 w 6232217"/>
            <a:gd name="connsiteY86" fmla="*/ 3167712 h 4418935"/>
            <a:gd name="connsiteX87" fmla="*/ 5725242 w 6232217"/>
            <a:gd name="connsiteY87" fmla="*/ 3116502 h 4418935"/>
            <a:gd name="connsiteX88" fmla="*/ 5663790 w 6232217"/>
            <a:gd name="connsiteY88" fmla="*/ 3034567 h 4418935"/>
            <a:gd name="connsiteX89" fmla="*/ 5643306 w 6232217"/>
            <a:gd name="connsiteY89" fmla="*/ 2993599 h 4418935"/>
            <a:gd name="connsiteX90" fmla="*/ 5602338 w 6232217"/>
            <a:gd name="connsiteY90" fmla="*/ 2891180 h 4418935"/>
            <a:gd name="connsiteX91" fmla="*/ 5458951 w 6232217"/>
            <a:gd name="connsiteY91" fmla="*/ 2645373 h 4418935"/>
            <a:gd name="connsiteX92" fmla="*/ 5325806 w 6232217"/>
            <a:gd name="connsiteY92" fmla="*/ 2450776 h 4418935"/>
            <a:gd name="connsiteX93" fmla="*/ 5284838 w 6232217"/>
            <a:gd name="connsiteY93" fmla="*/ 2399567 h 4418935"/>
            <a:gd name="connsiteX94" fmla="*/ 5243871 w 6232217"/>
            <a:gd name="connsiteY94" fmla="*/ 2338115 h 4418935"/>
            <a:gd name="connsiteX95" fmla="*/ 5202903 w 6232217"/>
            <a:gd name="connsiteY95" fmla="*/ 2297147 h 4418935"/>
            <a:gd name="connsiteX96" fmla="*/ 5182419 w 6232217"/>
            <a:gd name="connsiteY96" fmla="*/ 2256180 h 4418935"/>
            <a:gd name="connsiteX97" fmla="*/ 5141451 w 6232217"/>
            <a:gd name="connsiteY97" fmla="*/ 2215212 h 4418935"/>
            <a:gd name="connsiteX98" fmla="*/ 5090242 w 6232217"/>
            <a:gd name="connsiteY98" fmla="*/ 2143518 h 4418935"/>
            <a:gd name="connsiteX99" fmla="*/ 4823951 w 6232217"/>
            <a:gd name="connsiteY99" fmla="*/ 1815776 h 4418935"/>
            <a:gd name="connsiteX100" fmla="*/ 4485967 w 6232217"/>
            <a:gd name="connsiteY100" fmla="*/ 1416341 h 4418935"/>
            <a:gd name="connsiteX101" fmla="*/ 4045564 w 6232217"/>
            <a:gd name="connsiteY101" fmla="*/ 1037389 h 4418935"/>
            <a:gd name="connsiteX102" fmla="*/ 3758790 w 6232217"/>
            <a:gd name="connsiteY102" fmla="*/ 842792 h 4418935"/>
            <a:gd name="connsiteX103" fmla="*/ 3656371 w 6232217"/>
            <a:gd name="connsiteY103" fmla="*/ 781341 h 4418935"/>
            <a:gd name="connsiteX104" fmla="*/ 3461774 w 6232217"/>
            <a:gd name="connsiteY104" fmla="*/ 648196 h 4418935"/>
            <a:gd name="connsiteX105" fmla="*/ 3410564 w 6232217"/>
            <a:gd name="connsiteY105" fmla="*/ 617470 h 4418935"/>
            <a:gd name="connsiteX106" fmla="*/ 3308145 w 6232217"/>
            <a:gd name="connsiteY106" fmla="*/ 474083 h 4418935"/>
            <a:gd name="connsiteX107" fmla="*/ 3195484 w 6232217"/>
            <a:gd name="connsiteY107" fmla="*/ 310212 h 4418935"/>
            <a:gd name="connsiteX108" fmla="*/ 3093064 w 6232217"/>
            <a:gd name="connsiteY108" fmla="*/ 218034 h 4418935"/>
            <a:gd name="connsiteX109" fmla="*/ 3062338 w 6232217"/>
            <a:gd name="connsiteY109" fmla="*/ 187309 h 4418935"/>
            <a:gd name="connsiteX110" fmla="*/ 3000887 w 6232217"/>
            <a:gd name="connsiteY110" fmla="*/ 156583 h 4418935"/>
            <a:gd name="connsiteX111" fmla="*/ 2970161 w 6232217"/>
            <a:gd name="connsiteY111" fmla="*/ 125857 h 4418935"/>
            <a:gd name="connsiteX112" fmla="*/ 2867742 w 6232217"/>
            <a:gd name="connsiteY112" fmla="*/ 84889 h 4418935"/>
            <a:gd name="connsiteX113" fmla="*/ 2837016 w 6232217"/>
            <a:gd name="connsiteY113" fmla="*/ 64405 h 4418935"/>
            <a:gd name="connsiteX114" fmla="*/ 2744838 w 6232217"/>
            <a:gd name="connsiteY114" fmla="*/ 43922 h 4418935"/>
            <a:gd name="connsiteX115" fmla="*/ 2703871 w 6232217"/>
            <a:gd name="connsiteY115" fmla="*/ 33680 h 4418935"/>
            <a:gd name="connsiteX116" fmla="*/ 2017661 w 6232217"/>
            <a:gd name="connsiteY116" fmla="*/ 23438 h 4418935"/>
            <a:gd name="connsiteX117" fmla="*/ 1792338 w 6232217"/>
            <a:gd name="connsiteY117" fmla="*/ 2954 h 4418935"/>
            <a:gd name="connsiteX118" fmla="*/ 1218790 w 6232217"/>
            <a:gd name="connsiteY118" fmla="*/ 23438 h 4418935"/>
            <a:gd name="connsiteX119" fmla="*/ 583790 w 6232217"/>
            <a:gd name="connsiteY119" fmla="*/ 23438 h 4418935"/>
            <a:gd name="connsiteX0" fmla="*/ 583790 w 6232217"/>
            <a:gd name="connsiteY0" fmla="*/ 23438 h 4432591"/>
            <a:gd name="connsiteX1" fmla="*/ 297016 w 6232217"/>
            <a:gd name="connsiteY1" fmla="*/ 115615 h 4432591"/>
            <a:gd name="connsiteX2" fmla="*/ 133145 w 6232217"/>
            <a:gd name="connsiteY2" fmla="*/ 299970 h 4432591"/>
            <a:gd name="connsiteX3" fmla="*/ 61451 w 6232217"/>
            <a:gd name="connsiteY3" fmla="*/ 422873 h 4432591"/>
            <a:gd name="connsiteX4" fmla="*/ 0 w 6232217"/>
            <a:gd name="connsiteY4" fmla="*/ 556018 h 4432591"/>
            <a:gd name="connsiteX5" fmla="*/ 10242 w 6232217"/>
            <a:gd name="connsiteY5" fmla="*/ 750615 h 4432591"/>
            <a:gd name="connsiteX6" fmla="*/ 30725 w 6232217"/>
            <a:gd name="connsiteY6" fmla="*/ 781341 h 4432591"/>
            <a:gd name="connsiteX7" fmla="*/ 61451 w 6232217"/>
            <a:gd name="connsiteY7" fmla="*/ 832551 h 4432591"/>
            <a:gd name="connsiteX8" fmla="*/ 133145 w 6232217"/>
            <a:gd name="connsiteY8" fmla="*/ 904244 h 4432591"/>
            <a:gd name="connsiteX9" fmla="*/ 194596 w 6232217"/>
            <a:gd name="connsiteY9" fmla="*/ 986180 h 4432591"/>
            <a:gd name="connsiteX10" fmla="*/ 245806 w 6232217"/>
            <a:gd name="connsiteY10" fmla="*/ 1027147 h 4432591"/>
            <a:gd name="connsiteX11" fmla="*/ 286774 w 6232217"/>
            <a:gd name="connsiteY11" fmla="*/ 1068115 h 4432591"/>
            <a:gd name="connsiteX12" fmla="*/ 471129 w 6232217"/>
            <a:gd name="connsiteY12" fmla="*/ 1191018 h 4432591"/>
            <a:gd name="connsiteX13" fmla="*/ 604274 w 6232217"/>
            <a:gd name="connsiteY13" fmla="*/ 1283196 h 4432591"/>
            <a:gd name="connsiteX14" fmla="*/ 655484 w 6232217"/>
            <a:gd name="connsiteY14" fmla="*/ 1313922 h 4432591"/>
            <a:gd name="connsiteX15" fmla="*/ 757903 w 6232217"/>
            <a:gd name="connsiteY15" fmla="*/ 1365131 h 4432591"/>
            <a:gd name="connsiteX16" fmla="*/ 809113 w 6232217"/>
            <a:gd name="connsiteY16" fmla="*/ 1385615 h 4432591"/>
            <a:gd name="connsiteX17" fmla="*/ 839838 w 6232217"/>
            <a:gd name="connsiteY17" fmla="*/ 1395857 h 4432591"/>
            <a:gd name="connsiteX18" fmla="*/ 870564 w 6232217"/>
            <a:gd name="connsiteY18" fmla="*/ 1416341 h 4432591"/>
            <a:gd name="connsiteX19" fmla="*/ 972984 w 6232217"/>
            <a:gd name="connsiteY19" fmla="*/ 1467551 h 4432591"/>
            <a:gd name="connsiteX20" fmla="*/ 1075403 w 6232217"/>
            <a:gd name="connsiteY20" fmla="*/ 1488034 h 4432591"/>
            <a:gd name="connsiteX21" fmla="*/ 1126613 w 6232217"/>
            <a:gd name="connsiteY21" fmla="*/ 1498276 h 4432591"/>
            <a:gd name="connsiteX22" fmla="*/ 1249516 w 6232217"/>
            <a:gd name="connsiteY22" fmla="*/ 1549486 h 4432591"/>
            <a:gd name="connsiteX23" fmla="*/ 1454354 w 6232217"/>
            <a:gd name="connsiteY23" fmla="*/ 1703115 h 4432591"/>
            <a:gd name="connsiteX24" fmla="*/ 1515806 w 6232217"/>
            <a:gd name="connsiteY24" fmla="*/ 1764567 h 4432591"/>
            <a:gd name="connsiteX25" fmla="*/ 1587500 w 6232217"/>
            <a:gd name="connsiteY25" fmla="*/ 1815776 h 4432591"/>
            <a:gd name="connsiteX26" fmla="*/ 1751371 w 6232217"/>
            <a:gd name="connsiteY26" fmla="*/ 1907954 h 4432591"/>
            <a:gd name="connsiteX27" fmla="*/ 1792338 w 6232217"/>
            <a:gd name="connsiteY27" fmla="*/ 1959163 h 4432591"/>
            <a:gd name="connsiteX28" fmla="*/ 2181532 w 6232217"/>
            <a:gd name="connsiteY28" fmla="*/ 2204970 h 4432591"/>
            <a:gd name="connsiteX29" fmla="*/ 2263467 w 6232217"/>
            <a:gd name="connsiteY29" fmla="*/ 2266422 h 4432591"/>
            <a:gd name="connsiteX30" fmla="*/ 2376129 w 6232217"/>
            <a:gd name="connsiteY30" fmla="*/ 2327873 h 4432591"/>
            <a:gd name="connsiteX31" fmla="*/ 2437580 w 6232217"/>
            <a:gd name="connsiteY31" fmla="*/ 2389325 h 4432591"/>
            <a:gd name="connsiteX32" fmla="*/ 2488790 w 6232217"/>
            <a:gd name="connsiteY32" fmla="*/ 2430292 h 4432591"/>
            <a:gd name="connsiteX33" fmla="*/ 2580967 w 6232217"/>
            <a:gd name="connsiteY33" fmla="*/ 2542954 h 4432591"/>
            <a:gd name="connsiteX34" fmla="*/ 2621935 w 6232217"/>
            <a:gd name="connsiteY34" fmla="*/ 2614647 h 4432591"/>
            <a:gd name="connsiteX35" fmla="*/ 2714113 w 6232217"/>
            <a:gd name="connsiteY35" fmla="*/ 2717067 h 4432591"/>
            <a:gd name="connsiteX36" fmla="*/ 2714113 w 6232217"/>
            <a:gd name="connsiteY36" fmla="*/ 2717067 h 4432591"/>
            <a:gd name="connsiteX37" fmla="*/ 2744838 w 6232217"/>
            <a:gd name="connsiteY37" fmla="*/ 2758034 h 4432591"/>
            <a:gd name="connsiteX38" fmla="*/ 2785806 w 6232217"/>
            <a:gd name="connsiteY38" fmla="*/ 2799002 h 4432591"/>
            <a:gd name="connsiteX39" fmla="*/ 2806290 w 6232217"/>
            <a:gd name="connsiteY39" fmla="*/ 2839970 h 4432591"/>
            <a:gd name="connsiteX40" fmla="*/ 2877984 w 6232217"/>
            <a:gd name="connsiteY40" fmla="*/ 2942389 h 4432591"/>
            <a:gd name="connsiteX41" fmla="*/ 2939435 w 6232217"/>
            <a:gd name="connsiteY41" fmla="*/ 3034567 h 4432591"/>
            <a:gd name="connsiteX42" fmla="*/ 3031613 w 6232217"/>
            <a:gd name="connsiteY42" fmla="*/ 3116502 h 4432591"/>
            <a:gd name="connsiteX43" fmla="*/ 3103306 w 6232217"/>
            <a:gd name="connsiteY43" fmla="*/ 3177954 h 4432591"/>
            <a:gd name="connsiteX44" fmla="*/ 3134032 w 6232217"/>
            <a:gd name="connsiteY44" fmla="*/ 3198438 h 4432591"/>
            <a:gd name="connsiteX45" fmla="*/ 3175000 w 6232217"/>
            <a:gd name="connsiteY45" fmla="*/ 3239405 h 4432591"/>
            <a:gd name="connsiteX46" fmla="*/ 3277419 w 6232217"/>
            <a:gd name="connsiteY46" fmla="*/ 3321341 h 4432591"/>
            <a:gd name="connsiteX47" fmla="*/ 3359354 w 6232217"/>
            <a:gd name="connsiteY47" fmla="*/ 3382792 h 4432591"/>
            <a:gd name="connsiteX48" fmla="*/ 3492500 w 6232217"/>
            <a:gd name="connsiteY48" fmla="*/ 3515938 h 4432591"/>
            <a:gd name="connsiteX49" fmla="*/ 3564193 w 6232217"/>
            <a:gd name="connsiteY49" fmla="*/ 3536422 h 4432591"/>
            <a:gd name="connsiteX50" fmla="*/ 3810000 w 6232217"/>
            <a:gd name="connsiteY50" fmla="*/ 3679809 h 4432591"/>
            <a:gd name="connsiteX51" fmla="*/ 3912419 w 6232217"/>
            <a:gd name="connsiteY51" fmla="*/ 3731018 h 4432591"/>
            <a:gd name="connsiteX52" fmla="*/ 3994354 w 6232217"/>
            <a:gd name="connsiteY52" fmla="*/ 3782228 h 4432591"/>
            <a:gd name="connsiteX53" fmla="*/ 4076290 w 6232217"/>
            <a:gd name="connsiteY53" fmla="*/ 3812954 h 4432591"/>
            <a:gd name="connsiteX54" fmla="*/ 4137742 w 6232217"/>
            <a:gd name="connsiteY54" fmla="*/ 3843680 h 4432591"/>
            <a:gd name="connsiteX55" fmla="*/ 4209435 w 6232217"/>
            <a:gd name="connsiteY55" fmla="*/ 3874405 h 4432591"/>
            <a:gd name="connsiteX56" fmla="*/ 4311854 w 6232217"/>
            <a:gd name="connsiteY56" fmla="*/ 3925615 h 4432591"/>
            <a:gd name="connsiteX57" fmla="*/ 4373306 w 6232217"/>
            <a:gd name="connsiteY57" fmla="*/ 3946099 h 4432591"/>
            <a:gd name="connsiteX58" fmla="*/ 4445000 w 6232217"/>
            <a:gd name="connsiteY58" fmla="*/ 3976825 h 4432591"/>
            <a:gd name="connsiteX59" fmla="*/ 4506451 w 6232217"/>
            <a:gd name="connsiteY59" fmla="*/ 3997309 h 4432591"/>
            <a:gd name="connsiteX60" fmla="*/ 4629354 w 6232217"/>
            <a:gd name="connsiteY60" fmla="*/ 4069002 h 4432591"/>
            <a:gd name="connsiteX61" fmla="*/ 4731774 w 6232217"/>
            <a:gd name="connsiteY61" fmla="*/ 4140696 h 4432591"/>
            <a:gd name="connsiteX62" fmla="*/ 4772742 w 6232217"/>
            <a:gd name="connsiteY62" fmla="*/ 4150938 h 4432591"/>
            <a:gd name="connsiteX63" fmla="*/ 4905887 w 6232217"/>
            <a:gd name="connsiteY63" fmla="*/ 4191905 h 4432591"/>
            <a:gd name="connsiteX64" fmla="*/ 4967338 w 6232217"/>
            <a:gd name="connsiteY64" fmla="*/ 4212389 h 4432591"/>
            <a:gd name="connsiteX65" fmla="*/ 5028790 w 6232217"/>
            <a:gd name="connsiteY65" fmla="*/ 4222631 h 4432591"/>
            <a:gd name="connsiteX66" fmla="*/ 5069758 w 6232217"/>
            <a:gd name="connsiteY66" fmla="*/ 4243115 h 4432591"/>
            <a:gd name="connsiteX67" fmla="*/ 5141451 w 6232217"/>
            <a:gd name="connsiteY67" fmla="*/ 4253357 h 4432591"/>
            <a:gd name="connsiteX68" fmla="*/ 5336048 w 6232217"/>
            <a:gd name="connsiteY68" fmla="*/ 4304567 h 4432591"/>
            <a:gd name="connsiteX69" fmla="*/ 5417984 w 6232217"/>
            <a:gd name="connsiteY69" fmla="*/ 4335292 h 4432591"/>
            <a:gd name="connsiteX70" fmla="*/ 5530645 w 6232217"/>
            <a:gd name="connsiteY70" fmla="*/ 4366018 h 4432591"/>
            <a:gd name="connsiteX71" fmla="*/ 6145161 w 6232217"/>
            <a:gd name="connsiteY71" fmla="*/ 4386502 h 4432591"/>
            <a:gd name="connsiteX72" fmla="*/ 6145161 w 6232217"/>
            <a:gd name="connsiteY72" fmla="*/ 4089486 h 4432591"/>
            <a:gd name="connsiteX73" fmla="*/ 6124677 w 6232217"/>
            <a:gd name="connsiteY73" fmla="*/ 4038276 h 4432591"/>
            <a:gd name="connsiteX74" fmla="*/ 6114435 w 6232217"/>
            <a:gd name="connsiteY74" fmla="*/ 3925615 h 4432591"/>
            <a:gd name="connsiteX75" fmla="*/ 6083709 w 6232217"/>
            <a:gd name="connsiteY75" fmla="*/ 3843680 h 4432591"/>
            <a:gd name="connsiteX76" fmla="*/ 6073467 w 6232217"/>
            <a:gd name="connsiteY76" fmla="*/ 3792470 h 4432591"/>
            <a:gd name="connsiteX77" fmla="*/ 6042742 w 6232217"/>
            <a:gd name="connsiteY77" fmla="*/ 3720776 h 4432591"/>
            <a:gd name="connsiteX78" fmla="*/ 6022258 w 6232217"/>
            <a:gd name="connsiteY78" fmla="*/ 3628599 h 4432591"/>
            <a:gd name="connsiteX79" fmla="*/ 5981290 w 6232217"/>
            <a:gd name="connsiteY79" fmla="*/ 3546663 h 4432591"/>
            <a:gd name="connsiteX80" fmla="*/ 5971048 w 6232217"/>
            <a:gd name="connsiteY80" fmla="*/ 3515938 h 4432591"/>
            <a:gd name="connsiteX81" fmla="*/ 5940322 w 6232217"/>
            <a:gd name="connsiteY81" fmla="*/ 3474970 h 4432591"/>
            <a:gd name="connsiteX82" fmla="*/ 5858387 w 6232217"/>
            <a:gd name="connsiteY82" fmla="*/ 3300857 h 4432591"/>
            <a:gd name="connsiteX83" fmla="*/ 5817419 w 6232217"/>
            <a:gd name="connsiteY83" fmla="*/ 3249647 h 4432591"/>
            <a:gd name="connsiteX84" fmla="*/ 5786693 w 6232217"/>
            <a:gd name="connsiteY84" fmla="*/ 3198438 h 4432591"/>
            <a:gd name="connsiteX85" fmla="*/ 5755967 w 6232217"/>
            <a:gd name="connsiteY85" fmla="*/ 3167712 h 4432591"/>
            <a:gd name="connsiteX86" fmla="*/ 5725242 w 6232217"/>
            <a:gd name="connsiteY86" fmla="*/ 3116502 h 4432591"/>
            <a:gd name="connsiteX87" fmla="*/ 5663790 w 6232217"/>
            <a:gd name="connsiteY87" fmla="*/ 3034567 h 4432591"/>
            <a:gd name="connsiteX88" fmla="*/ 5643306 w 6232217"/>
            <a:gd name="connsiteY88" fmla="*/ 2993599 h 4432591"/>
            <a:gd name="connsiteX89" fmla="*/ 5602338 w 6232217"/>
            <a:gd name="connsiteY89" fmla="*/ 2891180 h 4432591"/>
            <a:gd name="connsiteX90" fmla="*/ 5458951 w 6232217"/>
            <a:gd name="connsiteY90" fmla="*/ 2645373 h 4432591"/>
            <a:gd name="connsiteX91" fmla="*/ 5325806 w 6232217"/>
            <a:gd name="connsiteY91" fmla="*/ 2450776 h 4432591"/>
            <a:gd name="connsiteX92" fmla="*/ 5284838 w 6232217"/>
            <a:gd name="connsiteY92" fmla="*/ 2399567 h 4432591"/>
            <a:gd name="connsiteX93" fmla="*/ 5243871 w 6232217"/>
            <a:gd name="connsiteY93" fmla="*/ 2338115 h 4432591"/>
            <a:gd name="connsiteX94" fmla="*/ 5202903 w 6232217"/>
            <a:gd name="connsiteY94" fmla="*/ 2297147 h 4432591"/>
            <a:gd name="connsiteX95" fmla="*/ 5182419 w 6232217"/>
            <a:gd name="connsiteY95" fmla="*/ 2256180 h 4432591"/>
            <a:gd name="connsiteX96" fmla="*/ 5141451 w 6232217"/>
            <a:gd name="connsiteY96" fmla="*/ 2215212 h 4432591"/>
            <a:gd name="connsiteX97" fmla="*/ 5090242 w 6232217"/>
            <a:gd name="connsiteY97" fmla="*/ 2143518 h 4432591"/>
            <a:gd name="connsiteX98" fmla="*/ 4823951 w 6232217"/>
            <a:gd name="connsiteY98" fmla="*/ 1815776 h 4432591"/>
            <a:gd name="connsiteX99" fmla="*/ 4485967 w 6232217"/>
            <a:gd name="connsiteY99" fmla="*/ 1416341 h 4432591"/>
            <a:gd name="connsiteX100" fmla="*/ 4045564 w 6232217"/>
            <a:gd name="connsiteY100" fmla="*/ 1037389 h 4432591"/>
            <a:gd name="connsiteX101" fmla="*/ 3758790 w 6232217"/>
            <a:gd name="connsiteY101" fmla="*/ 842792 h 4432591"/>
            <a:gd name="connsiteX102" fmla="*/ 3656371 w 6232217"/>
            <a:gd name="connsiteY102" fmla="*/ 781341 h 4432591"/>
            <a:gd name="connsiteX103" fmla="*/ 3461774 w 6232217"/>
            <a:gd name="connsiteY103" fmla="*/ 648196 h 4432591"/>
            <a:gd name="connsiteX104" fmla="*/ 3410564 w 6232217"/>
            <a:gd name="connsiteY104" fmla="*/ 617470 h 4432591"/>
            <a:gd name="connsiteX105" fmla="*/ 3308145 w 6232217"/>
            <a:gd name="connsiteY105" fmla="*/ 474083 h 4432591"/>
            <a:gd name="connsiteX106" fmla="*/ 3195484 w 6232217"/>
            <a:gd name="connsiteY106" fmla="*/ 310212 h 4432591"/>
            <a:gd name="connsiteX107" fmla="*/ 3093064 w 6232217"/>
            <a:gd name="connsiteY107" fmla="*/ 218034 h 4432591"/>
            <a:gd name="connsiteX108" fmla="*/ 3062338 w 6232217"/>
            <a:gd name="connsiteY108" fmla="*/ 187309 h 4432591"/>
            <a:gd name="connsiteX109" fmla="*/ 3000887 w 6232217"/>
            <a:gd name="connsiteY109" fmla="*/ 156583 h 4432591"/>
            <a:gd name="connsiteX110" fmla="*/ 2970161 w 6232217"/>
            <a:gd name="connsiteY110" fmla="*/ 125857 h 4432591"/>
            <a:gd name="connsiteX111" fmla="*/ 2867742 w 6232217"/>
            <a:gd name="connsiteY111" fmla="*/ 84889 h 4432591"/>
            <a:gd name="connsiteX112" fmla="*/ 2837016 w 6232217"/>
            <a:gd name="connsiteY112" fmla="*/ 64405 h 4432591"/>
            <a:gd name="connsiteX113" fmla="*/ 2744838 w 6232217"/>
            <a:gd name="connsiteY113" fmla="*/ 43922 h 4432591"/>
            <a:gd name="connsiteX114" fmla="*/ 2703871 w 6232217"/>
            <a:gd name="connsiteY114" fmla="*/ 33680 h 4432591"/>
            <a:gd name="connsiteX115" fmla="*/ 2017661 w 6232217"/>
            <a:gd name="connsiteY115" fmla="*/ 23438 h 4432591"/>
            <a:gd name="connsiteX116" fmla="*/ 1792338 w 6232217"/>
            <a:gd name="connsiteY116" fmla="*/ 2954 h 4432591"/>
            <a:gd name="connsiteX117" fmla="*/ 1218790 w 6232217"/>
            <a:gd name="connsiteY117" fmla="*/ 23438 h 4432591"/>
            <a:gd name="connsiteX118" fmla="*/ 583790 w 6232217"/>
            <a:gd name="connsiteY118" fmla="*/ 23438 h 4432591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82419 w 6232217"/>
            <a:gd name="connsiteY95" fmla="*/ 2256180 h 4391623"/>
            <a:gd name="connsiteX96" fmla="*/ 5141451 w 6232217"/>
            <a:gd name="connsiteY96" fmla="*/ 2215212 h 4391623"/>
            <a:gd name="connsiteX97" fmla="*/ 5090242 w 6232217"/>
            <a:gd name="connsiteY97" fmla="*/ 2143518 h 4391623"/>
            <a:gd name="connsiteX98" fmla="*/ 4823951 w 6232217"/>
            <a:gd name="connsiteY98" fmla="*/ 1815776 h 4391623"/>
            <a:gd name="connsiteX99" fmla="*/ 4485967 w 6232217"/>
            <a:gd name="connsiteY99" fmla="*/ 1416341 h 4391623"/>
            <a:gd name="connsiteX100" fmla="*/ 4045564 w 6232217"/>
            <a:gd name="connsiteY100" fmla="*/ 1037389 h 4391623"/>
            <a:gd name="connsiteX101" fmla="*/ 3758790 w 6232217"/>
            <a:gd name="connsiteY101" fmla="*/ 842792 h 4391623"/>
            <a:gd name="connsiteX102" fmla="*/ 3656371 w 6232217"/>
            <a:gd name="connsiteY102" fmla="*/ 781341 h 4391623"/>
            <a:gd name="connsiteX103" fmla="*/ 3461774 w 6232217"/>
            <a:gd name="connsiteY103" fmla="*/ 648196 h 4391623"/>
            <a:gd name="connsiteX104" fmla="*/ 3410564 w 6232217"/>
            <a:gd name="connsiteY104" fmla="*/ 617470 h 4391623"/>
            <a:gd name="connsiteX105" fmla="*/ 3308145 w 6232217"/>
            <a:gd name="connsiteY105" fmla="*/ 474083 h 4391623"/>
            <a:gd name="connsiteX106" fmla="*/ 3195484 w 6232217"/>
            <a:gd name="connsiteY106" fmla="*/ 310212 h 4391623"/>
            <a:gd name="connsiteX107" fmla="*/ 3093064 w 6232217"/>
            <a:gd name="connsiteY107" fmla="*/ 218034 h 4391623"/>
            <a:gd name="connsiteX108" fmla="*/ 3062338 w 6232217"/>
            <a:gd name="connsiteY108" fmla="*/ 187309 h 4391623"/>
            <a:gd name="connsiteX109" fmla="*/ 3000887 w 6232217"/>
            <a:gd name="connsiteY109" fmla="*/ 156583 h 4391623"/>
            <a:gd name="connsiteX110" fmla="*/ 2970161 w 6232217"/>
            <a:gd name="connsiteY110" fmla="*/ 125857 h 4391623"/>
            <a:gd name="connsiteX111" fmla="*/ 2867742 w 6232217"/>
            <a:gd name="connsiteY111" fmla="*/ 84889 h 4391623"/>
            <a:gd name="connsiteX112" fmla="*/ 2837016 w 6232217"/>
            <a:gd name="connsiteY112" fmla="*/ 64405 h 4391623"/>
            <a:gd name="connsiteX113" fmla="*/ 2744838 w 6232217"/>
            <a:gd name="connsiteY113" fmla="*/ 43922 h 4391623"/>
            <a:gd name="connsiteX114" fmla="*/ 2703871 w 6232217"/>
            <a:gd name="connsiteY114" fmla="*/ 33680 h 4391623"/>
            <a:gd name="connsiteX115" fmla="*/ 2017661 w 6232217"/>
            <a:gd name="connsiteY115" fmla="*/ 23438 h 4391623"/>
            <a:gd name="connsiteX116" fmla="*/ 1792338 w 6232217"/>
            <a:gd name="connsiteY116" fmla="*/ 2954 h 4391623"/>
            <a:gd name="connsiteX117" fmla="*/ 1218790 w 6232217"/>
            <a:gd name="connsiteY117" fmla="*/ 23438 h 4391623"/>
            <a:gd name="connsiteX118" fmla="*/ 583790 w 6232217"/>
            <a:gd name="connsiteY11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41451 w 6232217"/>
            <a:gd name="connsiteY95" fmla="*/ 2215212 h 4391623"/>
            <a:gd name="connsiteX96" fmla="*/ 5090242 w 6232217"/>
            <a:gd name="connsiteY96" fmla="*/ 2143518 h 4391623"/>
            <a:gd name="connsiteX97" fmla="*/ 4823951 w 6232217"/>
            <a:gd name="connsiteY97" fmla="*/ 1815776 h 4391623"/>
            <a:gd name="connsiteX98" fmla="*/ 4485967 w 6232217"/>
            <a:gd name="connsiteY98" fmla="*/ 1416341 h 4391623"/>
            <a:gd name="connsiteX99" fmla="*/ 4045564 w 6232217"/>
            <a:gd name="connsiteY99" fmla="*/ 1037389 h 4391623"/>
            <a:gd name="connsiteX100" fmla="*/ 3758790 w 6232217"/>
            <a:gd name="connsiteY100" fmla="*/ 842792 h 4391623"/>
            <a:gd name="connsiteX101" fmla="*/ 3656371 w 6232217"/>
            <a:gd name="connsiteY101" fmla="*/ 781341 h 4391623"/>
            <a:gd name="connsiteX102" fmla="*/ 3461774 w 6232217"/>
            <a:gd name="connsiteY102" fmla="*/ 648196 h 4391623"/>
            <a:gd name="connsiteX103" fmla="*/ 3410564 w 6232217"/>
            <a:gd name="connsiteY103" fmla="*/ 617470 h 4391623"/>
            <a:gd name="connsiteX104" fmla="*/ 3308145 w 6232217"/>
            <a:gd name="connsiteY104" fmla="*/ 474083 h 4391623"/>
            <a:gd name="connsiteX105" fmla="*/ 3195484 w 6232217"/>
            <a:gd name="connsiteY105" fmla="*/ 310212 h 4391623"/>
            <a:gd name="connsiteX106" fmla="*/ 3093064 w 6232217"/>
            <a:gd name="connsiteY106" fmla="*/ 218034 h 4391623"/>
            <a:gd name="connsiteX107" fmla="*/ 3062338 w 6232217"/>
            <a:gd name="connsiteY107" fmla="*/ 187309 h 4391623"/>
            <a:gd name="connsiteX108" fmla="*/ 3000887 w 6232217"/>
            <a:gd name="connsiteY108" fmla="*/ 156583 h 4391623"/>
            <a:gd name="connsiteX109" fmla="*/ 2970161 w 6232217"/>
            <a:gd name="connsiteY109" fmla="*/ 125857 h 4391623"/>
            <a:gd name="connsiteX110" fmla="*/ 2867742 w 6232217"/>
            <a:gd name="connsiteY110" fmla="*/ 84889 h 4391623"/>
            <a:gd name="connsiteX111" fmla="*/ 2837016 w 6232217"/>
            <a:gd name="connsiteY111" fmla="*/ 64405 h 4391623"/>
            <a:gd name="connsiteX112" fmla="*/ 2744838 w 6232217"/>
            <a:gd name="connsiteY112" fmla="*/ 43922 h 4391623"/>
            <a:gd name="connsiteX113" fmla="*/ 2703871 w 6232217"/>
            <a:gd name="connsiteY113" fmla="*/ 33680 h 4391623"/>
            <a:gd name="connsiteX114" fmla="*/ 2017661 w 6232217"/>
            <a:gd name="connsiteY114" fmla="*/ 23438 h 4391623"/>
            <a:gd name="connsiteX115" fmla="*/ 1792338 w 6232217"/>
            <a:gd name="connsiteY115" fmla="*/ 2954 h 4391623"/>
            <a:gd name="connsiteX116" fmla="*/ 1218790 w 6232217"/>
            <a:gd name="connsiteY116" fmla="*/ 23438 h 4391623"/>
            <a:gd name="connsiteX117" fmla="*/ 583790 w 6232217"/>
            <a:gd name="connsiteY11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141451 w 6232217"/>
            <a:gd name="connsiteY94" fmla="*/ 2215212 h 4391623"/>
            <a:gd name="connsiteX95" fmla="*/ 5090242 w 6232217"/>
            <a:gd name="connsiteY95" fmla="*/ 2143518 h 4391623"/>
            <a:gd name="connsiteX96" fmla="*/ 4823951 w 6232217"/>
            <a:gd name="connsiteY96" fmla="*/ 1815776 h 4391623"/>
            <a:gd name="connsiteX97" fmla="*/ 4485967 w 6232217"/>
            <a:gd name="connsiteY97" fmla="*/ 1416341 h 4391623"/>
            <a:gd name="connsiteX98" fmla="*/ 4045564 w 6232217"/>
            <a:gd name="connsiteY98" fmla="*/ 1037389 h 4391623"/>
            <a:gd name="connsiteX99" fmla="*/ 3758790 w 6232217"/>
            <a:gd name="connsiteY99" fmla="*/ 842792 h 4391623"/>
            <a:gd name="connsiteX100" fmla="*/ 3656371 w 6232217"/>
            <a:gd name="connsiteY100" fmla="*/ 781341 h 4391623"/>
            <a:gd name="connsiteX101" fmla="*/ 3461774 w 6232217"/>
            <a:gd name="connsiteY101" fmla="*/ 648196 h 4391623"/>
            <a:gd name="connsiteX102" fmla="*/ 3410564 w 6232217"/>
            <a:gd name="connsiteY102" fmla="*/ 617470 h 4391623"/>
            <a:gd name="connsiteX103" fmla="*/ 3308145 w 6232217"/>
            <a:gd name="connsiteY103" fmla="*/ 474083 h 4391623"/>
            <a:gd name="connsiteX104" fmla="*/ 3195484 w 6232217"/>
            <a:gd name="connsiteY104" fmla="*/ 310212 h 4391623"/>
            <a:gd name="connsiteX105" fmla="*/ 3093064 w 6232217"/>
            <a:gd name="connsiteY105" fmla="*/ 218034 h 4391623"/>
            <a:gd name="connsiteX106" fmla="*/ 3062338 w 6232217"/>
            <a:gd name="connsiteY106" fmla="*/ 187309 h 4391623"/>
            <a:gd name="connsiteX107" fmla="*/ 3000887 w 6232217"/>
            <a:gd name="connsiteY107" fmla="*/ 156583 h 4391623"/>
            <a:gd name="connsiteX108" fmla="*/ 2970161 w 6232217"/>
            <a:gd name="connsiteY108" fmla="*/ 125857 h 4391623"/>
            <a:gd name="connsiteX109" fmla="*/ 2867742 w 6232217"/>
            <a:gd name="connsiteY109" fmla="*/ 84889 h 4391623"/>
            <a:gd name="connsiteX110" fmla="*/ 2837016 w 6232217"/>
            <a:gd name="connsiteY110" fmla="*/ 64405 h 4391623"/>
            <a:gd name="connsiteX111" fmla="*/ 2744838 w 6232217"/>
            <a:gd name="connsiteY111" fmla="*/ 43922 h 4391623"/>
            <a:gd name="connsiteX112" fmla="*/ 2703871 w 6232217"/>
            <a:gd name="connsiteY112" fmla="*/ 33680 h 4391623"/>
            <a:gd name="connsiteX113" fmla="*/ 2017661 w 6232217"/>
            <a:gd name="connsiteY113" fmla="*/ 23438 h 4391623"/>
            <a:gd name="connsiteX114" fmla="*/ 1792338 w 6232217"/>
            <a:gd name="connsiteY114" fmla="*/ 2954 h 4391623"/>
            <a:gd name="connsiteX115" fmla="*/ 1218790 w 6232217"/>
            <a:gd name="connsiteY115" fmla="*/ 23438 h 4391623"/>
            <a:gd name="connsiteX116" fmla="*/ 583790 w 6232217"/>
            <a:gd name="connsiteY11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141451 w 6232217"/>
            <a:gd name="connsiteY93" fmla="*/ 2215212 h 4391623"/>
            <a:gd name="connsiteX94" fmla="*/ 5090242 w 6232217"/>
            <a:gd name="connsiteY94" fmla="*/ 2143518 h 4391623"/>
            <a:gd name="connsiteX95" fmla="*/ 4823951 w 6232217"/>
            <a:gd name="connsiteY95" fmla="*/ 1815776 h 4391623"/>
            <a:gd name="connsiteX96" fmla="*/ 4485967 w 6232217"/>
            <a:gd name="connsiteY96" fmla="*/ 1416341 h 4391623"/>
            <a:gd name="connsiteX97" fmla="*/ 4045564 w 6232217"/>
            <a:gd name="connsiteY97" fmla="*/ 1037389 h 4391623"/>
            <a:gd name="connsiteX98" fmla="*/ 3758790 w 6232217"/>
            <a:gd name="connsiteY98" fmla="*/ 842792 h 4391623"/>
            <a:gd name="connsiteX99" fmla="*/ 3656371 w 6232217"/>
            <a:gd name="connsiteY99" fmla="*/ 781341 h 4391623"/>
            <a:gd name="connsiteX100" fmla="*/ 3461774 w 6232217"/>
            <a:gd name="connsiteY100" fmla="*/ 648196 h 4391623"/>
            <a:gd name="connsiteX101" fmla="*/ 3410564 w 6232217"/>
            <a:gd name="connsiteY101" fmla="*/ 617470 h 4391623"/>
            <a:gd name="connsiteX102" fmla="*/ 3308145 w 6232217"/>
            <a:gd name="connsiteY102" fmla="*/ 474083 h 4391623"/>
            <a:gd name="connsiteX103" fmla="*/ 3195484 w 6232217"/>
            <a:gd name="connsiteY103" fmla="*/ 310212 h 4391623"/>
            <a:gd name="connsiteX104" fmla="*/ 3093064 w 6232217"/>
            <a:gd name="connsiteY104" fmla="*/ 218034 h 4391623"/>
            <a:gd name="connsiteX105" fmla="*/ 3062338 w 6232217"/>
            <a:gd name="connsiteY105" fmla="*/ 187309 h 4391623"/>
            <a:gd name="connsiteX106" fmla="*/ 3000887 w 6232217"/>
            <a:gd name="connsiteY106" fmla="*/ 156583 h 4391623"/>
            <a:gd name="connsiteX107" fmla="*/ 2970161 w 6232217"/>
            <a:gd name="connsiteY107" fmla="*/ 125857 h 4391623"/>
            <a:gd name="connsiteX108" fmla="*/ 2867742 w 6232217"/>
            <a:gd name="connsiteY108" fmla="*/ 84889 h 4391623"/>
            <a:gd name="connsiteX109" fmla="*/ 2837016 w 6232217"/>
            <a:gd name="connsiteY109" fmla="*/ 64405 h 4391623"/>
            <a:gd name="connsiteX110" fmla="*/ 2744838 w 6232217"/>
            <a:gd name="connsiteY110" fmla="*/ 43922 h 4391623"/>
            <a:gd name="connsiteX111" fmla="*/ 2703871 w 6232217"/>
            <a:gd name="connsiteY111" fmla="*/ 33680 h 4391623"/>
            <a:gd name="connsiteX112" fmla="*/ 2017661 w 6232217"/>
            <a:gd name="connsiteY112" fmla="*/ 23438 h 4391623"/>
            <a:gd name="connsiteX113" fmla="*/ 1792338 w 6232217"/>
            <a:gd name="connsiteY113" fmla="*/ 2954 h 4391623"/>
            <a:gd name="connsiteX114" fmla="*/ 1218790 w 6232217"/>
            <a:gd name="connsiteY114" fmla="*/ 23438 h 4391623"/>
            <a:gd name="connsiteX115" fmla="*/ 583790 w 6232217"/>
            <a:gd name="connsiteY11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090242 w 6232217"/>
            <a:gd name="connsiteY93" fmla="*/ 2143518 h 4391623"/>
            <a:gd name="connsiteX94" fmla="*/ 4823951 w 6232217"/>
            <a:gd name="connsiteY94" fmla="*/ 1815776 h 4391623"/>
            <a:gd name="connsiteX95" fmla="*/ 4485967 w 6232217"/>
            <a:gd name="connsiteY95" fmla="*/ 1416341 h 4391623"/>
            <a:gd name="connsiteX96" fmla="*/ 4045564 w 6232217"/>
            <a:gd name="connsiteY96" fmla="*/ 1037389 h 4391623"/>
            <a:gd name="connsiteX97" fmla="*/ 3758790 w 6232217"/>
            <a:gd name="connsiteY97" fmla="*/ 842792 h 4391623"/>
            <a:gd name="connsiteX98" fmla="*/ 3656371 w 6232217"/>
            <a:gd name="connsiteY98" fmla="*/ 781341 h 4391623"/>
            <a:gd name="connsiteX99" fmla="*/ 3461774 w 6232217"/>
            <a:gd name="connsiteY99" fmla="*/ 648196 h 4391623"/>
            <a:gd name="connsiteX100" fmla="*/ 3410564 w 6232217"/>
            <a:gd name="connsiteY100" fmla="*/ 617470 h 4391623"/>
            <a:gd name="connsiteX101" fmla="*/ 3308145 w 6232217"/>
            <a:gd name="connsiteY101" fmla="*/ 474083 h 4391623"/>
            <a:gd name="connsiteX102" fmla="*/ 3195484 w 6232217"/>
            <a:gd name="connsiteY102" fmla="*/ 310212 h 4391623"/>
            <a:gd name="connsiteX103" fmla="*/ 3093064 w 6232217"/>
            <a:gd name="connsiteY103" fmla="*/ 218034 h 4391623"/>
            <a:gd name="connsiteX104" fmla="*/ 3062338 w 6232217"/>
            <a:gd name="connsiteY104" fmla="*/ 187309 h 4391623"/>
            <a:gd name="connsiteX105" fmla="*/ 3000887 w 6232217"/>
            <a:gd name="connsiteY105" fmla="*/ 156583 h 4391623"/>
            <a:gd name="connsiteX106" fmla="*/ 2970161 w 6232217"/>
            <a:gd name="connsiteY106" fmla="*/ 125857 h 4391623"/>
            <a:gd name="connsiteX107" fmla="*/ 2867742 w 6232217"/>
            <a:gd name="connsiteY107" fmla="*/ 84889 h 4391623"/>
            <a:gd name="connsiteX108" fmla="*/ 2837016 w 6232217"/>
            <a:gd name="connsiteY108" fmla="*/ 64405 h 4391623"/>
            <a:gd name="connsiteX109" fmla="*/ 2744838 w 6232217"/>
            <a:gd name="connsiteY109" fmla="*/ 43922 h 4391623"/>
            <a:gd name="connsiteX110" fmla="*/ 2703871 w 6232217"/>
            <a:gd name="connsiteY110" fmla="*/ 33680 h 4391623"/>
            <a:gd name="connsiteX111" fmla="*/ 2017661 w 6232217"/>
            <a:gd name="connsiteY111" fmla="*/ 23438 h 4391623"/>
            <a:gd name="connsiteX112" fmla="*/ 1792338 w 6232217"/>
            <a:gd name="connsiteY112" fmla="*/ 2954 h 4391623"/>
            <a:gd name="connsiteX113" fmla="*/ 1218790 w 6232217"/>
            <a:gd name="connsiteY113" fmla="*/ 23438 h 4391623"/>
            <a:gd name="connsiteX114" fmla="*/ 583790 w 6232217"/>
            <a:gd name="connsiteY11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090242 w 6232217"/>
            <a:gd name="connsiteY92" fmla="*/ 2143518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485967 w 6232217"/>
            <a:gd name="connsiteY93" fmla="*/ 1416341 h 4391623"/>
            <a:gd name="connsiteX94" fmla="*/ 4045564 w 6232217"/>
            <a:gd name="connsiteY94" fmla="*/ 1037389 h 4391623"/>
            <a:gd name="connsiteX95" fmla="*/ 3758790 w 6232217"/>
            <a:gd name="connsiteY95" fmla="*/ 842792 h 4391623"/>
            <a:gd name="connsiteX96" fmla="*/ 3656371 w 6232217"/>
            <a:gd name="connsiteY96" fmla="*/ 781341 h 4391623"/>
            <a:gd name="connsiteX97" fmla="*/ 3461774 w 6232217"/>
            <a:gd name="connsiteY97" fmla="*/ 648196 h 4391623"/>
            <a:gd name="connsiteX98" fmla="*/ 3410564 w 6232217"/>
            <a:gd name="connsiteY98" fmla="*/ 617470 h 4391623"/>
            <a:gd name="connsiteX99" fmla="*/ 3308145 w 6232217"/>
            <a:gd name="connsiteY99" fmla="*/ 474083 h 4391623"/>
            <a:gd name="connsiteX100" fmla="*/ 3195484 w 6232217"/>
            <a:gd name="connsiteY100" fmla="*/ 310212 h 4391623"/>
            <a:gd name="connsiteX101" fmla="*/ 3093064 w 6232217"/>
            <a:gd name="connsiteY101" fmla="*/ 218034 h 4391623"/>
            <a:gd name="connsiteX102" fmla="*/ 3062338 w 6232217"/>
            <a:gd name="connsiteY102" fmla="*/ 187309 h 4391623"/>
            <a:gd name="connsiteX103" fmla="*/ 3000887 w 6232217"/>
            <a:gd name="connsiteY103" fmla="*/ 156583 h 4391623"/>
            <a:gd name="connsiteX104" fmla="*/ 2970161 w 6232217"/>
            <a:gd name="connsiteY104" fmla="*/ 125857 h 4391623"/>
            <a:gd name="connsiteX105" fmla="*/ 2867742 w 6232217"/>
            <a:gd name="connsiteY105" fmla="*/ 84889 h 4391623"/>
            <a:gd name="connsiteX106" fmla="*/ 2837016 w 6232217"/>
            <a:gd name="connsiteY106" fmla="*/ 64405 h 4391623"/>
            <a:gd name="connsiteX107" fmla="*/ 2744838 w 6232217"/>
            <a:gd name="connsiteY107" fmla="*/ 43922 h 4391623"/>
            <a:gd name="connsiteX108" fmla="*/ 2703871 w 6232217"/>
            <a:gd name="connsiteY108" fmla="*/ 33680 h 4391623"/>
            <a:gd name="connsiteX109" fmla="*/ 2017661 w 6232217"/>
            <a:gd name="connsiteY109" fmla="*/ 23438 h 4391623"/>
            <a:gd name="connsiteX110" fmla="*/ 1792338 w 6232217"/>
            <a:gd name="connsiteY110" fmla="*/ 2954 h 4391623"/>
            <a:gd name="connsiteX111" fmla="*/ 1218790 w 6232217"/>
            <a:gd name="connsiteY111" fmla="*/ 23438 h 4391623"/>
            <a:gd name="connsiteX112" fmla="*/ 583790 w 6232217"/>
            <a:gd name="connsiteY112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458951 w 6232217"/>
            <a:gd name="connsiteY89" fmla="*/ 2645373 h 4391623"/>
            <a:gd name="connsiteX90" fmla="*/ 5387258 w 6232217"/>
            <a:gd name="connsiteY90" fmla="*/ 2420051 h 4391623"/>
            <a:gd name="connsiteX91" fmla="*/ 5100484 w 6232217"/>
            <a:gd name="connsiteY91" fmla="*/ 2051341 h 4391623"/>
            <a:gd name="connsiteX92" fmla="*/ 4485967 w 6232217"/>
            <a:gd name="connsiteY92" fmla="*/ 1416341 h 4391623"/>
            <a:gd name="connsiteX93" fmla="*/ 4045564 w 6232217"/>
            <a:gd name="connsiteY93" fmla="*/ 1037389 h 4391623"/>
            <a:gd name="connsiteX94" fmla="*/ 3758790 w 6232217"/>
            <a:gd name="connsiteY94" fmla="*/ 842792 h 4391623"/>
            <a:gd name="connsiteX95" fmla="*/ 3656371 w 6232217"/>
            <a:gd name="connsiteY95" fmla="*/ 781341 h 4391623"/>
            <a:gd name="connsiteX96" fmla="*/ 3461774 w 6232217"/>
            <a:gd name="connsiteY96" fmla="*/ 648196 h 4391623"/>
            <a:gd name="connsiteX97" fmla="*/ 3410564 w 6232217"/>
            <a:gd name="connsiteY97" fmla="*/ 617470 h 4391623"/>
            <a:gd name="connsiteX98" fmla="*/ 3308145 w 6232217"/>
            <a:gd name="connsiteY98" fmla="*/ 474083 h 4391623"/>
            <a:gd name="connsiteX99" fmla="*/ 3195484 w 6232217"/>
            <a:gd name="connsiteY99" fmla="*/ 310212 h 4391623"/>
            <a:gd name="connsiteX100" fmla="*/ 3093064 w 6232217"/>
            <a:gd name="connsiteY100" fmla="*/ 218034 h 4391623"/>
            <a:gd name="connsiteX101" fmla="*/ 3062338 w 6232217"/>
            <a:gd name="connsiteY101" fmla="*/ 187309 h 4391623"/>
            <a:gd name="connsiteX102" fmla="*/ 3000887 w 6232217"/>
            <a:gd name="connsiteY102" fmla="*/ 156583 h 4391623"/>
            <a:gd name="connsiteX103" fmla="*/ 2970161 w 6232217"/>
            <a:gd name="connsiteY103" fmla="*/ 125857 h 4391623"/>
            <a:gd name="connsiteX104" fmla="*/ 2867742 w 6232217"/>
            <a:gd name="connsiteY104" fmla="*/ 84889 h 4391623"/>
            <a:gd name="connsiteX105" fmla="*/ 2837016 w 6232217"/>
            <a:gd name="connsiteY105" fmla="*/ 64405 h 4391623"/>
            <a:gd name="connsiteX106" fmla="*/ 2744838 w 6232217"/>
            <a:gd name="connsiteY106" fmla="*/ 43922 h 4391623"/>
            <a:gd name="connsiteX107" fmla="*/ 2703871 w 6232217"/>
            <a:gd name="connsiteY107" fmla="*/ 33680 h 4391623"/>
            <a:gd name="connsiteX108" fmla="*/ 2017661 w 6232217"/>
            <a:gd name="connsiteY108" fmla="*/ 23438 h 4391623"/>
            <a:gd name="connsiteX109" fmla="*/ 1792338 w 6232217"/>
            <a:gd name="connsiteY109" fmla="*/ 2954 h 4391623"/>
            <a:gd name="connsiteX110" fmla="*/ 1218790 w 6232217"/>
            <a:gd name="connsiteY110" fmla="*/ 23438 h 4391623"/>
            <a:gd name="connsiteX111" fmla="*/ 583790 w 6232217"/>
            <a:gd name="connsiteY111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458951 w 6232217"/>
            <a:gd name="connsiteY88" fmla="*/ 2645373 h 4391623"/>
            <a:gd name="connsiteX89" fmla="*/ 5387258 w 6232217"/>
            <a:gd name="connsiteY89" fmla="*/ 2420051 h 4391623"/>
            <a:gd name="connsiteX90" fmla="*/ 5100484 w 6232217"/>
            <a:gd name="connsiteY90" fmla="*/ 2051341 h 4391623"/>
            <a:gd name="connsiteX91" fmla="*/ 4485967 w 6232217"/>
            <a:gd name="connsiteY91" fmla="*/ 1416341 h 4391623"/>
            <a:gd name="connsiteX92" fmla="*/ 4045564 w 6232217"/>
            <a:gd name="connsiteY92" fmla="*/ 1037389 h 4391623"/>
            <a:gd name="connsiteX93" fmla="*/ 3758790 w 6232217"/>
            <a:gd name="connsiteY93" fmla="*/ 842792 h 4391623"/>
            <a:gd name="connsiteX94" fmla="*/ 3656371 w 6232217"/>
            <a:gd name="connsiteY94" fmla="*/ 781341 h 4391623"/>
            <a:gd name="connsiteX95" fmla="*/ 3461774 w 6232217"/>
            <a:gd name="connsiteY95" fmla="*/ 648196 h 4391623"/>
            <a:gd name="connsiteX96" fmla="*/ 3410564 w 6232217"/>
            <a:gd name="connsiteY96" fmla="*/ 617470 h 4391623"/>
            <a:gd name="connsiteX97" fmla="*/ 3308145 w 6232217"/>
            <a:gd name="connsiteY97" fmla="*/ 474083 h 4391623"/>
            <a:gd name="connsiteX98" fmla="*/ 3195484 w 6232217"/>
            <a:gd name="connsiteY98" fmla="*/ 310212 h 4391623"/>
            <a:gd name="connsiteX99" fmla="*/ 3093064 w 6232217"/>
            <a:gd name="connsiteY99" fmla="*/ 218034 h 4391623"/>
            <a:gd name="connsiteX100" fmla="*/ 3062338 w 6232217"/>
            <a:gd name="connsiteY100" fmla="*/ 187309 h 4391623"/>
            <a:gd name="connsiteX101" fmla="*/ 3000887 w 6232217"/>
            <a:gd name="connsiteY101" fmla="*/ 156583 h 4391623"/>
            <a:gd name="connsiteX102" fmla="*/ 2970161 w 6232217"/>
            <a:gd name="connsiteY102" fmla="*/ 125857 h 4391623"/>
            <a:gd name="connsiteX103" fmla="*/ 2867742 w 6232217"/>
            <a:gd name="connsiteY103" fmla="*/ 84889 h 4391623"/>
            <a:gd name="connsiteX104" fmla="*/ 2837016 w 6232217"/>
            <a:gd name="connsiteY104" fmla="*/ 64405 h 4391623"/>
            <a:gd name="connsiteX105" fmla="*/ 2744838 w 6232217"/>
            <a:gd name="connsiteY105" fmla="*/ 43922 h 4391623"/>
            <a:gd name="connsiteX106" fmla="*/ 2703871 w 6232217"/>
            <a:gd name="connsiteY106" fmla="*/ 33680 h 4391623"/>
            <a:gd name="connsiteX107" fmla="*/ 2017661 w 6232217"/>
            <a:gd name="connsiteY107" fmla="*/ 23438 h 4391623"/>
            <a:gd name="connsiteX108" fmla="*/ 1792338 w 6232217"/>
            <a:gd name="connsiteY108" fmla="*/ 2954 h 4391623"/>
            <a:gd name="connsiteX109" fmla="*/ 1218790 w 6232217"/>
            <a:gd name="connsiteY109" fmla="*/ 23438 h 4391623"/>
            <a:gd name="connsiteX110" fmla="*/ 583790 w 6232217"/>
            <a:gd name="connsiteY110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663790 w 6232217"/>
            <a:gd name="connsiteY86" fmla="*/ 3034567 h 4391623"/>
            <a:gd name="connsiteX87" fmla="*/ 5458951 w 6232217"/>
            <a:gd name="connsiteY87" fmla="*/ 2645373 h 4391623"/>
            <a:gd name="connsiteX88" fmla="*/ 5387258 w 6232217"/>
            <a:gd name="connsiteY88" fmla="*/ 2420051 h 4391623"/>
            <a:gd name="connsiteX89" fmla="*/ 5100484 w 6232217"/>
            <a:gd name="connsiteY89" fmla="*/ 2051341 h 4391623"/>
            <a:gd name="connsiteX90" fmla="*/ 4485967 w 6232217"/>
            <a:gd name="connsiteY90" fmla="*/ 1416341 h 4391623"/>
            <a:gd name="connsiteX91" fmla="*/ 4045564 w 6232217"/>
            <a:gd name="connsiteY91" fmla="*/ 1037389 h 4391623"/>
            <a:gd name="connsiteX92" fmla="*/ 3758790 w 6232217"/>
            <a:gd name="connsiteY92" fmla="*/ 842792 h 4391623"/>
            <a:gd name="connsiteX93" fmla="*/ 3656371 w 6232217"/>
            <a:gd name="connsiteY93" fmla="*/ 781341 h 4391623"/>
            <a:gd name="connsiteX94" fmla="*/ 3461774 w 6232217"/>
            <a:gd name="connsiteY94" fmla="*/ 648196 h 4391623"/>
            <a:gd name="connsiteX95" fmla="*/ 3410564 w 6232217"/>
            <a:gd name="connsiteY95" fmla="*/ 617470 h 4391623"/>
            <a:gd name="connsiteX96" fmla="*/ 3308145 w 6232217"/>
            <a:gd name="connsiteY96" fmla="*/ 474083 h 4391623"/>
            <a:gd name="connsiteX97" fmla="*/ 3195484 w 6232217"/>
            <a:gd name="connsiteY97" fmla="*/ 310212 h 4391623"/>
            <a:gd name="connsiteX98" fmla="*/ 3093064 w 6232217"/>
            <a:gd name="connsiteY98" fmla="*/ 218034 h 4391623"/>
            <a:gd name="connsiteX99" fmla="*/ 3062338 w 6232217"/>
            <a:gd name="connsiteY99" fmla="*/ 187309 h 4391623"/>
            <a:gd name="connsiteX100" fmla="*/ 3000887 w 6232217"/>
            <a:gd name="connsiteY100" fmla="*/ 156583 h 4391623"/>
            <a:gd name="connsiteX101" fmla="*/ 2970161 w 6232217"/>
            <a:gd name="connsiteY101" fmla="*/ 125857 h 4391623"/>
            <a:gd name="connsiteX102" fmla="*/ 2867742 w 6232217"/>
            <a:gd name="connsiteY102" fmla="*/ 84889 h 4391623"/>
            <a:gd name="connsiteX103" fmla="*/ 2837016 w 6232217"/>
            <a:gd name="connsiteY103" fmla="*/ 64405 h 4391623"/>
            <a:gd name="connsiteX104" fmla="*/ 2744838 w 6232217"/>
            <a:gd name="connsiteY104" fmla="*/ 43922 h 4391623"/>
            <a:gd name="connsiteX105" fmla="*/ 2703871 w 6232217"/>
            <a:gd name="connsiteY105" fmla="*/ 33680 h 4391623"/>
            <a:gd name="connsiteX106" fmla="*/ 2017661 w 6232217"/>
            <a:gd name="connsiteY106" fmla="*/ 23438 h 4391623"/>
            <a:gd name="connsiteX107" fmla="*/ 1792338 w 6232217"/>
            <a:gd name="connsiteY107" fmla="*/ 2954 h 4391623"/>
            <a:gd name="connsiteX108" fmla="*/ 1218790 w 6232217"/>
            <a:gd name="connsiteY108" fmla="*/ 23438 h 4391623"/>
            <a:gd name="connsiteX109" fmla="*/ 583790 w 6232217"/>
            <a:gd name="connsiteY109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55967 w 6232217"/>
            <a:gd name="connsiteY84" fmla="*/ 3167712 h 4391623"/>
            <a:gd name="connsiteX85" fmla="*/ 5663790 w 6232217"/>
            <a:gd name="connsiteY85" fmla="*/ 3034567 h 4391623"/>
            <a:gd name="connsiteX86" fmla="*/ 5458951 w 6232217"/>
            <a:gd name="connsiteY86" fmla="*/ 2645373 h 4391623"/>
            <a:gd name="connsiteX87" fmla="*/ 5387258 w 6232217"/>
            <a:gd name="connsiteY87" fmla="*/ 2420051 h 4391623"/>
            <a:gd name="connsiteX88" fmla="*/ 5100484 w 6232217"/>
            <a:gd name="connsiteY88" fmla="*/ 2051341 h 4391623"/>
            <a:gd name="connsiteX89" fmla="*/ 4485967 w 6232217"/>
            <a:gd name="connsiteY89" fmla="*/ 1416341 h 4391623"/>
            <a:gd name="connsiteX90" fmla="*/ 4045564 w 6232217"/>
            <a:gd name="connsiteY90" fmla="*/ 1037389 h 4391623"/>
            <a:gd name="connsiteX91" fmla="*/ 3758790 w 6232217"/>
            <a:gd name="connsiteY91" fmla="*/ 842792 h 4391623"/>
            <a:gd name="connsiteX92" fmla="*/ 3656371 w 6232217"/>
            <a:gd name="connsiteY92" fmla="*/ 781341 h 4391623"/>
            <a:gd name="connsiteX93" fmla="*/ 3461774 w 6232217"/>
            <a:gd name="connsiteY93" fmla="*/ 648196 h 4391623"/>
            <a:gd name="connsiteX94" fmla="*/ 3410564 w 6232217"/>
            <a:gd name="connsiteY94" fmla="*/ 617470 h 4391623"/>
            <a:gd name="connsiteX95" fmla="*/ 3308145 w 6232217"/>
            <a:gd name="connsiteY95" fmla="*/ 474083 h 4391623"/>
            <a:gd name="connsiteX96" fmla="*/ 3195484 w 6232217"/>
            <a:gd name="connsiteY96" fmla="*/ 310212 h 4391623"/>
            <a:gd name="connsiteX97" fmla="*/ 3093064 w 6232217"/>
            <a:gd name="connsiteY97" fmla="*/ 218034 h 4391623"/>
            <a:gd name="connsiteX98" fmla="*/ 3062338 w 6232217"/>
            <a:gd name="connsiteY98" fmla="*/ 187309 h 4391623"/>
            <a:gd name="connsiteX99" fmla="*/ 3000887 w 6232217"/>
            <a:gd name="connsiteY99" fmla="*/ 156583 h 4391623"/>
            <a:gd name="connsiteX100" fmla="*/ 2970161 w 6232217"/>
            <a:gd name="connsiteY100" fmla="*/ 125857 h 4391623"/>
            <a:gd name="connsiteX101" fmla="*/ 2867742 w 6232217"/>
            <a:gd name="connsiteY101" fmla="*/ 84889 h 4391623"/>
            <a:gd name="connsiteX102" fmla="*/ 2837016 w 6232217"/>
            <a:gd name="connsiteY102" fmla="*/ 64405 h 4391623"/>
            <a:gd name="connsiteX103" fmla="*/ 2744838 w 6232217"/>
            <a:gd name="connsiteY103" fmla="*/ 43922 h 4391623"/>
            <a:gd name="connsiteX104" fmla="*/ 2703871 w 6232217"/>
            <a:gd name="connsiteY104" fmla="*/ 33680 h 4391623"/>
            <a:gd name="connsiteX105" fmla="*/ 2017661 w 6232217"/>
            <a:gd name="connsiteY105" fmla="*/ 23438 h 4391623"/>
            <a:gd name="connsiteX106" fmla="*/ 1792338 w 6232217"/>
            <a:gd name="connsiteY106" fmla="*/ 2954 h 4391623"/>
            <a:gd name="connsiteX107" fmla="*/ 1218790 w 6232217"/>
            <a:gd name="connsiteY107" fmla="*/ 23438 h 4391623"/>
            <a:gd name="connsiteX108" fmla="*/ 583790 w 6232217"/>
            <a:gd name="connsiteY10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755967 w 6232217"/>
            <a:gd name="connsiteY83" fmla="*/ 3167712 h 4391623"/>
            <a:gd name="connsiteX84" fmla="*/ 5663790 w 6232217"/>
            <a:gd name="connsiteY84" fmla="*/ 3034567 h 4391623"/>
            <a:gd name="connsiteX85" fmla="*/ 5458951 w 6232217"/>
            <a:gd name="connsiteY85" fmla="*/ 2645373 h 4391623"/>
            <a:gd name="connsiteX86" fmla="*/ 5387258 w 6232217"/>
            <a:gd name="connsiteY86" fmla="*/ 2420051 h 4391623"/>
            <a:gd name="connsiteX87" fmla="*/ 5100484 w 6232217"/>
            <a:gd name="connsiteY87" fmla="*/ 2051341 h 4391623"/>
            <a:gd name="connsiteX88" fmla="*/ 4485967 w 6232217"/>
            <a:gd name="connsiteY88" fmla="*/ 1416341 h 4391623"/>
            <a:gd name="connsiteX89" fmla="*/ 4045564 w 6232217"/>
            <a:gd name="connsiteY89" fmla="*/ 1037389 h 4391623"/>
            <a:gd name="connsiteX90" fmla="*/ 3758790 w 6232217"/>
            <a:gd name="connsiteY90" fmla="*/ 842792 h 4391623"/>
            <a:gd name="connsiteX91" fmla="*/ 3656371 w 6232217"/>
            <a:gd name="connsiteY91" fmla="*/ 781341 h 4391623"/>
            <a:gd name="connsiteX92" fmla="*/ 3461774 w 6232217"/>
            <a:gd name="connsiteY92" fmla="*/ 648196 h 4391623"/>
            <a:gd name="connsiteX93" fmla="*/ 3410564 w 6232217"/>
            <a:gd name="connsiteY93" fmla="*/ 617470 h 4391623"/>
            <a:gd name="connsiteX94" fmla="*/ 3308145 w 6232217"/>
            <a:gd name="connsiteY94" fmla="*/ 474083 h 4391623"/>
            <a:gd name="connsiteX95" fmla="*/ 3195484 w 6232217"/>
            <a:gd name="connsiteY95" fmla="*/ 310212 h 4391623"/>
            <a:gd name="connsiteX96" fmla="*/ 3093064 w 6232217"/>
            <a:gd name="connsiteY96" fmla="*/ 218034 h 4391623"/>
            <a:gd name="connsiteX97" fmla="*/ 3062338 w 6232217"/>
            <a:gd name="connsiteY97" fmla="*/ 187309 h 4391623"/>
            <a:gd name="connsiteX98" fmla="*/ 3000887 w 6232217"/>
            <a:gd name="connsiteY98" fmla="*/ 156583 h 4391623"/>
            <a:gd name="connsiteX99" fmla="*/ 2970161 w 6232217"/>
            <a:gd name="connsiteY99" fmla="*/ 125857 h 4391623"/>
            <a:gd name="connsiteX100" fmla="*/ 2867742 w 6232217"/>
            <a:gd name="connsiteY100" fmla="*/ 84889 h 4391623"/>
            <a:gd name="connsiteX101" fmla="*/ 2837016 w 6232217"/>
            <a:gd name="connsiteY101" fmla="*/ 64405 h 4391623"/>
            <a:gd name="connsiteX102" fmla="*/ 2744838 w 6232217"/>
            <a:gd name="connsiteY102" fmla="*/ 43922 h 4391623"/>
            <a:gd name="connsiteX103" fmla="*/ 2703871 w 6232217"/>
            <a:gd name="connsiteY103" fmla="*/ 33680 h 4391623"/>
            <a:gd name="connsiteX104" fmla="*/ 2017661 w 6232217"/>
            <a:gd name="connsiteY104" fmla="*/ 23438 h 4391623"/>
            <a:gd name="connsiteX105" fmla="*/ 1792338 w 6232217"/>
            <a:gd name="connsiteY105" fmla="*/ 2954 h 4391623"/>
            <a:gd name="connsiteX106" fmla="*/ 1218790 w 6232217"/>
            <a:gd name="connsiteY106" fmla="*/ 23438 h 4391623"/>
            <a:gd name="connsiteX107" fmla="*/ 583790 w 6232217"/>
            <a:gd name="connsiteY10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40322 w 6232217"/>
            <a:gd name="connsiteY80" fmla="*/ 3474970 h 4391623"/>
            <a:gd name="connsiteX81" fmla="*/ 5858387 w 6232217"/>
            <a:gd name="connsiteY81" fmla="*/ 3300857 h 4391623"/>
            <a:gd name="connsiteX82" fmla="*/ 5755967 w 6232217"/>
            <a:gd name="connsiteY82" fmla="*/ 3167712 h 4391623"/>
            <a:gd name="connsiteX83" fmla="*/ 5663790 w 6232217"/>
            <a:gd name="connsiteY83" fmla="*/ 3034567 h 4391623"/>
            <a:gd name="connsiteX84" fmla="*/ 5458951 w 6232217"/>
            <a:gd name="connsiteY84" fmla="*/ 2645373 h 4391623"/>
            <a:gd name="connsiteX85" fmla="*/ 5387258 w 6232217"/>
            <a:gd name="connsiteY85" fmla="*/ 2420051 h 4391623"/>
            <a:gd name="connsiteX86" fmla="*/ 5100484 w 6232217"/>
            <a:gd name="connsiteY86" fmla="*/ 2051341 h 4391623"/>
            <a:gd name="connsiteX87" fmla="*/ 4485967 w 6232217"/>
            <a:gd name="connsiteY87" fmla="*/ 1416341 h 4391623"/>
            <a:gd name="connsiteX88" fmla="*/ 4045564 w 6232217"/>
            <a:gd name="connsiteY88" fmla="*/ 1037389 h 4391623"/>
            <a:gd name="connsiteX89" fmla="*/ 3758790 w 6232217"/>
            <a:gd name="connsiteY89" fmla="*/ 842792 h 4391623"/>
            <a:gd name="connsiteX90" fmla="*/ 3656371 w 6232217"/>
            <a:gd name="connsiteY90" fmla="*/ 781341 h 4391623"/>
            <a:gd name="connsiteX91" fmla="*/ 3461774 w 6232217"/>
            <a:gd name="connsiteY91" fmla="*/ 648196 h 4391623"/>
            <a:gd name="connsiteX92" fmla="*/ 3410564 w 6232217"/>
            <a:gd name="connsiteY92" fmla="*/ 617470 h 4391623"/>
            <a:gd name="connsiteX93" fmla="*/ 3308145 w 6232217"/>
            <a:gd name="connsiteY93" fmla="*/ 474083 h 4391623"/>
            <a:gd name="connsiteX94" fmla="*/ 3195484 w 6232217"/>
            <a:gd name="connsiteY94" fmla="*/ 310212 h 4391623"/>
            <a:gd name="connsiteX95" fmla="*/ 3093064 w 6232217"/>
            <a:gd name="connsiteY95" fmla="*/ 218034 h 4391623"/>
            <a:gd name="connsiteX96" fmla="*/ 3062338 w 6232217"/>
            <a:gd name="connsiteY96" fmla="*/ 187309 h 4391623"/>
            <a:gd name="connsiteX97" fmla="*/ 3000887 w 6232217"/>
            <a:gd name="connsiteY97" fmla="*/ 156583 h 4391623"/>
            <a:gd name="connsiteX98" fmla="*/ 2970161 w 6232217"/>
            <a:gd name="connsiteY98" fmla="*/ 125857 h 4391623"/>
            <a:gd name="connsiteX99" fmla="*/ 2867742 w 6232217"/>
            <a:gd name="connsiteY99" fmla="*/ 84889 h 4391623"/>
            <a:gd name="connsiteX100" fmla="*/ 2837016 w 6232217"/>
            <a:gd name="connsiteY100" fmla="*/ 64405 h 4391623"/>
            <a:gd name="connsiteX101" fmla="*/ 2744838 w 6232217"/>
            <a:gd name="connsiteY101" fmla="*/ 43922 h 4391623"/>
            <a:gd name="connsiteX102" fmla="*/ 2703871 w 6232217"/>
            <a:gd name="connsiteY102" fmla="*/ 33680 h 4391623"/>
            <a:gd name="connsiteX103" fmla="*/ 2017661 w 6232217"/>
            <a:gd name="connsiteY103" fmla="*/ 23438 h 4391623"/>
            <a:gd name="connsiteX104" fmla="*/ 1792338 w 6232217"/>
            <a:gd name="connsiteY104" fmla="*/ 2954 h 4391623"/>
            <a:gd name="connsiteX105" fmla="*/ 1218790 w 6232217"/>
            <a:gd name="connsiteY105" fmla="*/ 23438 h 4391623"/>
            <a:gd name="connsiteX106" fmla="*/ 583790 w 6232217"/>
            <a:gd name="connsiteY10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22258 w 6232217"/>
            <a:gd name="connsiteY77" fmla="*/ 3628599 h 4391623"/>
            <a:gd name="connsiteX78" fmla="*/ 5981290 w 6232217"/>
            <a:gd name="connsiteY78" fmla="*/ 3546663 h 4391623"/>
            <a:gd name="connsiteX79" fmla="*/ 5940322 w 6232217"/>
            <a:gd name="connsiteY79" fmla="*/ 3474970 h 4391623"/>
            <a:gd name="connsiteX80" fmla="*/ 5858387 w 6232217"/>
            <a:gd name="connsiteY80" fmla="*/ 3300857 h 4391623"/>
            <a:gd name="connsiteX81" fmla="*/ 5755967 w 6232217"/>
            <a:gd name="connsiteY81" fmla="*/ 3167712 h 4391623"/>
            <a:gd name="connsiteX82" fmla="*/ 5663790 w 6232217"/>
            <a:gd name="connsiteY82" fmla="*/ 3034567 h 4391623"/>
            <a:gd name="connsiteX83" fmla="*/ 5458951 w 6232217"/>
            <a:gd name="connsiteY83" fmla="*/ 2645373 h 4391623"/>
            <a:gd name="connsiteX84" fmla="*/ 5387258 w 6232217"/>
            <a:gd name="connsiteY84" fmla="*/ 2420051 h 4391623"/>
            <a:gd name="connsiteX85" fmla="*/ 5100484 w 6232217"/>
            <a:gd name="connsiteY85" fmla="*/ 2051341 h 4391623"/>
            <a:gd name="connsiteX86" fmla="*/ 4485967 w 6232217"/>
            <a:gd name="connsiteY86" fmla="*/ 1416341 h 4391623"/>
            <a:gd name="connsiteX87" fmla="*/ 4045564 w 6232217"/>
            <a:gd name="connsiteY87" fmla="*/ 1037389 h 4391623"/>
            <a:gd name="connsiteX88" fmla="*/ 3758790 w 6232217"/>
            <a:gd name="connsiteY88" fmla="*/ 842792 h 4391623"/>
            <a:gd name="connsiteX89" fmla="*/ 3656371 w 6232217"/>
            <a:gd name="connsiteY89" fmla="*/ 781341 h 4391623"/>
            <a:gd name="connsiteX90" fmla="*/ 3461774 w 6232217"/>
            <a:gd name="connsiteY90" fmla="*/ 648196 h 4391623"/>
            <a:gd name="connsiteX91" fmla="*/ 3410564 w 6232217"/>
            <a:gd name="connsiteY91" fmla="*/ 617470 h 4391623"/>
            <a:gd name="connsiteX92" fmla="*/ 3308145 w 6232217"/>
            <a:gd name="connsiteY92" fmla="*/ 474083 h 4391623"/>
            <a:gd name="connsiteX93" fmla="*/ 3195484 w 6232217"/>
            <a:gd name="connsiteY93" fmla="*/ 310212 h 4391623"/>
            <a:gd name="connsiteX94" fmla="*/ 3093064 w 6232217"/>
            <a:gd name="connsiteY94" fmla="*/ 218034 h 4391623"/>
            <a:gd name="connsiteX95" fmla="*/ 3062338 w 6232217"/>
            <a:gd name="connsiteY95" fmla="*/ 187309 h 4391623"/>
            <a:gd name="connsiteX96" fmla="*/ 3000887 w 6232217"/>
            <a:gd name="connsiteY96" fmla="*/ 156583 h 4391623"/>
            <a:gd name="connsiteX97" fmla="*/ 2970161 w 6232217"/>
            <a:gd name="connsiteY97" fmla="*/ 125857 h 4391623"/>
            <a:gd name="connsiteX98" fmla="*/ 2867742 w 6232217"/>
            <a:gd name="connsiteY98" fmla="*/ 84889 h 4391623"/>
            <a:gd name="connsiteX99" fmla="*/ 2837016 w 6232217"/>
            <a:gd name="connsiteY99" fmla="*/ 64405 h 4391623"/>
            <a:gd name="connsiteX100" fmla="*/ 2744838 w 6232217"/>
            <a:gd name="connsiteY100" fmla="*/ 43922 h 4391623"/>
            <a:gd name="connsiteX101" fmla="*/ 2703871 w 6232217"/>
            <a:gd name="connsiteY101" fmla="*/ 33680 h 4391623"/>
            <a:gd name="connsiteX102" fmla="*/ 2017661 w 6232217"/>
            <a:gd name="connsiteY102" fmla="*/ 23438 h 4391623"/>
            <a:gd name="connsiteX103" fmla="*/ 1792338 w 6232217"/>
            <a:gd name="connsiteY103" fmla="*/ 2954 h 4391623"/>
            <a:gd name="connsiteX104" fmla="*/ 1218790 w 6232217"/>
            <a:gd name="connsiteY104" fmla="*/ 23438 h 4391623"/>
            <a:gd name="connsiteX105" fmla="*/ 583790 w 6232217"/>
            <a:gd name="connsiteY10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22258 w 6232217"/>
            <a:gd name="connsiteY76" fmla="*/ 3628599 h 4391623"/>
            <a:gd name="connsiteX77" fmla="*/ 5981290 w 6232217"/>
            <a:gd name="connsiteY77" fmla="*/ 3546663 h 4391623"/>
            <a:gd name="connsiteX78" fmla="*/ 5940322 w 6232217"/>
            <a:gd name="connsiteY78" fmla="*/ 3474970 h 4391623"/>
            <a:gd name="connsiteX79" fmla="*/ 5858387 w 6232217"/>
            <a:gd name="connsiteY79" fmla="*/ 3300857 h 4391623"/>
            <a:gd name="connsiteX80" fmla="*/ 5755967 w 6232217"/>
            <a:gd name="connsiteY80" fmla="*/ 3167712 h 4391623"/>
            <a:gd name="connsiteX81" fmla="*/ 5663790 w 6232217"/>
            <a:gd name="connsiteY81" fmla="*/ 3034567 h 4391623"/>
            <a:gd name="connsiteX82" fmla="*/ 5458951 w 6232217"/>
            <a:gd name="connsiteY82" fmla="*/ 2645373 h 4391623"/>
            <a:gd name="connsiteX83" fmla="*/ 5387258 w 6232217"/>
            <a:gd name="connsiteY83" fmla="*/ 2420051 h 4391623"/>
            <a:gd name="connsiteX84" fmla="*/ 5100484 w 6232217"/>
            <a:gd name="connsiteY84" fmla="*/ 2051341 h 4391623"/>
            <a:gd name="connsiteX85" fmla="*/ 4485967 w 6232217"/>
            <a:gd name="connsiteY85" fmla="*/ 1416341 h 4391623"/>
            <a:gd name="connsiteX86" fmla="*/ 4045564 w 6232217"/>
            <a:gd name="connsiteY86" fmla="*/ 1037389 h 4391623"/>
            <a:gd name="connsiteX87" fmla="*/ 3758790 w 6232217"/>
            <a:gd name="connsiteY87" fmla="*/ 842792 h 4391623"/>
            <a:gd name="connsiteX88" fmla="*/ 3656371 w 6232217"/>
            <a:gd name="connsiteY88" fmla="*/ 781341 h 4391623"/>
            <a:gd name="connsiteX89" fmla="*/ 3461774 w 6232217"/>
            <a:gd name="connsiteY89" fmla="*/ 648196 h 4391623"/>
            <a:gd name="connsiteX90" fmla="*/ 3410564 w 6232217"/>
            <a:gd name="connsiteY90" fmla="*/ 617470 h 4391623"/>
            <a:gd name="connsiteX91" fmla="*/ 3308145 w 6232217"/>
            <a:gd name="connsiteY91" fmla="*/ 474083 h 4391623"/>
            <a:gd name="connsiteX92" fmla="*/ 3195484 w 6232217"/>
            <a:gd name="connsiteY92" fmla="*/ 310212 h 4391623"/>
            <a:gd name="connsiteX93" fmla="*/ 3093064 w 6232217"/>
            <a:gd name="connsiteY93" fmla="*/ 218034 h 4391623"/>
            <a:gd name="connsiteX94" fmla="*/ 3062338 w 6232217"/>
            <a:gd name="connsiteY94" fmla="*/ 187309 h 4391623"/>
            <a:gd name="connsiteX95" fmla="*/ 3000887 w 6232217"/>
            <a:gd name="connsiteY95" fmla="*/ 156583 h 4391623"/>
            <a:gd name="connsiteX96" fmla="*/ 2970161 w 6232217"/>
            <a:gd name="connsiteY96" fmla="*/ 125857 h 4391623"/>
            <a:gd name="connsiteX97" fmla="*/ 2867742 w 6232217"/>
            <a:gd name="connsiteY97" fmla="*/ 84889 h 4391623"/>
            <a:gd name="connsiteX98" fmla="*/ 2837016 w 6232217"/>
            <a:gd name="connsiteY98" fmla="*/ 64405 h 4391623"/>
            <a:gd name="connsiteX99" fmla="*/ 2744838 w 6232217"/>
            <a:gd name="connsiteY99" fmla="*/ 43922 h 4391623"/>
            <a:gd name="connsiteX100" fmla="*/ 2703871 w 6232217"/>
            <a:gd name="connsiteY100" fmla="*/ 33680 h 4391623"/>
            <a:gd name="connsiteX101" fmla="*/ 2017661 w 6232217"/>
            <a:gd name="connsiteY101" fmla="*/ 23438 h 4391623"/>
            <a:gd name="connsiteX102" fmla="*/ 1792338 w 6232217"/>
            <a:gd name="connsiteY102" fmla="*/ 2954 h 4391623"/>
            <a:gd name="connsiteX103" fmla="*/ 1218790 w 6232217"/>
            <a:gd name="connsiteY103" fmla="*/ 23438 h 4391623"/>
            <a:gd name="connsiteX104" fmla="*/ 583790 w 6232217"/>
            <a:gd name="connsiteY10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22258 w 6232217"/>
            <a:gd name="connsiteY75" fmla="*/ 3628599 h 4391623"/>
            <a:gd name="connsiteX76" fmla="*/ 5981290 w 6232217"/>
            <a:gd name="connsiteY76" fmla="*/ 3546663 h 4391623"/>
            <a:gd name="connsiteX77" fmla="*/ 5940322 w 6232217"/>
            <a:gd name="connsiteY77" fmla="*/ 3474970 h 4391623"/>
            <a:gd name="connsiteX78" fmla="*/ 5858387 w 6232217"/>
            <a:gd name="connsiteY78" fmla="*/ 3300857 h 4391623"/>
            <a:gd name="connsiteX79" fmla="*/ 5755967 w 6232217"/>
            <a:gd name="connsiteY79" fmla="*/ 3167712 h 4391623"/>
            <a:gd name="connsiteX80" fmla="*/ 5663790 w 6232217"/>
            <a:gd name="connsiteY80" fmla="*/ 3034567 h 4391623"/>
            <a:gd name="connsiteX81" fmla="*/ 5458951 w 6232217"/>
            <a:gd name="connsiteY81" fmla="*/ 2645373 h 4391623"/>
            <a:gd name="connsiteX82" fmla="*/ 5387258 w 6232217"/>
            <a:gd name="connsiteY82" fmla="*/ 2420051 h 4391623"/>
            <a:gd name="connsiteX83" fmla="*/ 5100484 w 6232217"/>
            <a:gd name="connsiteY83" fmla="*/ 2051341 h 4391623"/>
            <a:gd name="connsiteX84" fmla="*/ 4485967 w 6232217"/>
            <a:gd name="connsiteY84" fmla="*/ 1416341 h 4391623"/>
            <a:gd name="connsiteX85" fmla="*/ 4045564 w 6232217"/>
            <a:gd name="connsiteY85" fmla="*/ 1037389 h 4391623"/>
            <a:gd name="connsiteX86" fmla="*/ 3758790 w 6232217"/>
            <a:gd name="connsiteY86" fmla="*/ 842792 h 4391623"/>
            <a:gd name="connsiteX87" fmla="*/ 3656371 w 6232217"/>
            <a:gd name="connsiteY87" fmla="*/ 781341 h 4391623"/>
            <a:gd name="connsiteX88" fmla="*/ 3461774 w 6232217"/>
            <a:gd name="connsiteY88" fmla="*/ 648196 h 4391623"/>
            <a:gd name="connsiteX89" fmla="*/ 3410564 w 6232217"/>
            <a:gd name="connsiteY89" fmla="*/ 617470 h 4391623"/>
            <a:gd name="connsiteX90" fmla="*/ 3308145 w 6232217"/>
            <a:gd name="connsiteY90" fmla="*/ 474083 h 4391623"/>
            <a:gd name="connsiteX91" fmla="*/ 3195484 w 6232217"/>
            <a:gd name="connsiteY91" fmla="*/ 310212 h 4391623"/>
            <a:gd name="connsiteX92" fmla="*/ 3093064 w 6232217"/>
            <a:gd name="connsiteY92" fmla="*/ 218034 h 4391623"/>
            <a:gd name="connsiteX93" fmla="*/ 3062338 w 6232217"/>
            <a:gd name="connsiteY93" fmla="*/ 187309 h 4391623"/>
            <a:gd name="connsiteX94" fmla="*/ 3000887 w 6232217"/>
            <a:gd name="connsiteY94" fmla="*/ 156583 h 4391623"/>
            <a:gd name="connsiteX95" fmla="*/ 2970161 w 6232217"/>
            <a:gd name="connsiteY95" fmla="*/ 125857 h 4391623"/>
            <a:gd name="connsiteX96" fmla="*/ 2867742 w 6232217"/>
            <a:gd name="connsiteY96" fmla="*/ 84889 h 4391623"/>
            <a:gd name="connsiteX97" fmla="*/ 2837016 w 6232217"/>
            <a:gd name="connsiteY97" fmla="*/ 64405 h 4391623"/>
            <a:gd name="connsiteX98" fmla="*/ 2744838 w 6232217"/>
            <a:gd name="connsiteY98" fmla="*/ 43922 h 4391623"/>
            <a:gd name="connsiteX99" fmla="*/ 2703871 w 6232217"/>
            <a:gd name="connsiteY99" fmla="*/ 33680 h 4391623"/>
            <a:gd name="connsiteX100" fmla="*/ 2017661 w 6232217"/>
            <a:gd name="connsiteY100" fmla="*/ 23438 h 4391623"/>
            <a:gd name="connsiteX101" fmla="*/ 1792338 w 6232217"/>
            <a:gd name="connsiteY101" fmla="*/ 2954 h 4391623"/>
            <a:gd name="connsiteX102" fmla="*/ 1218790 w 6232217"/>
            <a:gd name="connsiteY102" fmla="*/ 23438 h 4391623"/>
            <a:gd name="connsiteX103" fmla="*/ 583790 w 6232217"/>
            <a:gd name="connsiteY10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14435 w 6232217"/>
            <a:gd name="connsiteY73" fmla="*/ 3925615 h 4391623"/>
            <a:gd name="connsiteX74" fmla="*/ 6022258 w 6232217"/>
            <a:gd name="connsiteY74" fmla="*/ 3628599 h 4391623"/>
            <a:gd name="connsiteX75" fmla="*/ 5981290 w 6232217"/>
            <a:gd name="connsiteY75" fmla="*/ 3546663 h 4391623"/>
            <a:gd name="connsiteX76" fmla="*/ 5940322 w 6232217"/>
            <a:gd name="connsiteY76" fmla="*/ 3474970 h 4391623"/>
            <a:gd name="connsiteX77" fmla="*/ 5858387 w 6232217"/>
            <a:gd name="connsiteY77" fmla="*/ 3300857 h 4391623"/>
            <a:gd name="connsiteX78" fmla="*/ 5755967 w 6232217"/>
            <a:gd name="connsiteY78" fmla="*/ 3167712 h 4391623"/>
            <a:gd name="connsiteX79" fmla="*/ 5663790 w 6232217"/>
            <a:gd name="connsiteY79" fmla="*/ 3034567 h 4391623"/>
            <a:gd name="connsiteX80" fmla="*/ 5458951 w 6232217"/>
            <a:gd name="connsiteY80" fmla="*/ 2645373 h 4391623"/>
            <a:gd name="connsiteX81" fmla="*/ 5387258 w 6232217"/>
            <a:gd name="connsiteY81" fmla="*/ 2420051 h 4391623"/>
            <a:gd name="connsiteX82" fmla="*/ 5100484 w 6232217"/>
            <a:gd name="connsiteY82" fmla="*/ 2051341 h 4391623"/>
            <a:gd name="connsiteX83" fmla="*/ 4485967 w 6232217"/>
            <a:gd name="connsiteY83" fmla="*/ 1416341 h 4391623"/>
            <a:gd name="connsiteX84" fmla="*/ 4045564 w 6232217"/>
            <a:gd name="connsiteY84" fmla="*/ 1037389 h 4391623"/>
            <a:gd name="connsiteX85" fmla="*/ 3758790 w 6232217"/>
            <a:gd name="connsiteY85" fmla="*/ 842792 h 4391623"/>
            <a:gd name="connsiteX86" fmla="*/ 3656371 w 6232217"/>
            <a:gd name="connsiteY86" fmla="*/ 781341 h 4391623"/>
            <a:gd name="connsiteX87" fmla="*/ 3461774 w 6232217"/>
            <a:gd name="connsiteY87" fmla="*/ 648196 h 4391623"/>
            <a:gd name="connsiteX88" fmla="*/ 3410564 w 6232217"/>
            <a:gd name="connsiteY88" fmla="*/ 617470 h 4391623"/>
            <a:gd name="connsiteX89" fmla="*/ 3308145 w 6232217"/>
            <a:gd name="connsiteY89" fmla="*/ 474083 h 4391623"/>
            <a:gd name="connsiteX90" fmla="*/ 3195484 w 6232217"/>
            <a:gd name="connsiteY90" fmla="*/ 310212 h 4391623"/>
            <a:gd name="connsiteX91" fmla="*/ 3093064 w 6232217"/>
            <a:gd name="connsiteY91" fmla="*/ 218034 h 4391623"/>
            <a:gd name="connsiteX92" fmla="*/ 3062338 w 6232217"/>
            <a:gd name="connsiteY92" fmla="*/ 187309 h 4391623"/>
            <a:gd name="connsiteX93" fmla="*/ 3000887 w 6232217"/>
            <a:gd name="connsiteY93" fmla="*/ 156583 h 4391623"/>
            <a:gd name="connsiteX94" fmla="*/ 2970161 w 6232217"/>
            <a:gd name="connsiteY94" fmla="*/ 125857 h 4391623"/>
            <a:gd name="connsiteX95" fmla="*/ 2867742 w 6232217"/>
            <a:gd name="connsiteY95" fmla="*/ 84889 h 4391623"/>
            <a:gd name="connsiteX96" fmla="*/ 2837016 w 6232217"/>
            <a:gd name="connsiteY96" fmla="*/ 64405 h 4391623"/>
            <a:gd name="connsiteX97" fmla="*/ 2744838 w 6232217"/>
            <a:gd name="connsiteY97" fmla="*/ 43922 h 4391623"/>
            <a:gd name="connsiteX98" fmla="*/ 2703871 w 6232217"/>
            <a:gd name="connsiteY98" fmla="*/ 33680 h 4391623"/>
            <a:gd name="connsiteX99" fmla="*/ 2017661 w 6232217"/>
            <a:gd name="connsiteY99" fmla="*/ 23438 h 4391623"/>
            <a:gd name="connsiteX100" fmla="*/ 1792338 w 6232217"/>
            <a:gd name="connsiteY100" fmla="*/ 2954 h 4391623"/>
            <a:gd name="connsiteX101" fmla="*/ 1218790 w 6232217"/>
            <a:gd name="connsiteY101" fmla="*/ 23438 h 4391623"/>
            <a:gd name="connsiteX102" fmla="*/ 583790 w 6232217"/>
            <a:gd name="connsiteY10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14435 w 6242459"/>
            <a:gd name="connsiteY72" fmla="*/ 3925615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51341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20615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387258 w 6242459"/>
            <a:gd name="connsiteY78" fmla="*/ 2420051 h 4391623"/>
            <a:gd name="connsiteX79" fmla="*/ 5100484 w 6242459"/>
            <a:gd name="connsiteY79" fmla="*/ 2020615 h 4391623"/>
            <a:gd name="connsiteX80" fmla="*/ 4485967 w 6242459"/>
            <a:gd name="connsiteY80" fmla="*/ 1416341 h 4391623"/>
            <a:gd name="connsiteX81" fmla="*/ 4045564 w 6242459"/>
            <a:gd name="connsiteY81" fmla="*/ 1037389 h 4391623"/>
            <a:gd name="connsiteX82" fmla="*/ 3758790 w 6242459"/>
            <a:gd name="connsiteY82" fmla="*/ 842792 h 4391623"/>
            <a:gd name="connsiteX83" fmla="*/ 3656371 w 6242459"/>
            <a:gd name="connsiteY83" fmla="*/ 781341 h 4391623"/>
            <a:gd name="connsiteX84" fmla="*/ 3461774 w 6242459"/>
            <a:gd name="connsiteY84" fmla="*/ 648196 h 4391623"/>
            <a:gd name="connsiteX85" fmla="*/ 3410564 w 6242459"/>
            <a:gd name="connsiteY85" fmla="*/ 617470 h 4391623"/>
            <a:gd name="connsiteX86" fmla="*/ 3308145 w 6242459"/>
            <a:gd name="connsiteY86" fmla="*/ 474083 h 4391623"/>
            <a:gd name="connsiteX87" fmla="*/ 3195484 w 6242459"/>
            <a:gd name="connsiteY87" fmla="*/ 310212 h 4391623"/>
            <a:gd name="connsiteX88" fmla="*/ 3093064 w 6242459"/>
            <a:gd name="connsiteY88" fmla="*/ 218034 h 4391623"/>
            <a:gd name="connsiteX89" fmla="*/ 3062338 w 6242459"/>
            <a:gd name="connsiteY89" fmla="*/ 187309 h 4391623"/>
            <a:gd name="connsiteX90" fmla="*/ 3000887 w 6242459"/>
            <a:gd name="connsiteY90" fmla="*/ 156583 h 4391623"/>
            <a:gd name="connsiteX91" fmla="*/ 2970161 w 6242459"/>
            <a:gd name="connsiteY91" fmla="*/ 125857 h 4391623"/>
            <a:gd name="connsiteX92" fmla="*/ 2867742 w 6242459"/>
            <a:gd name="connsiteY92" fmla="*/ 84889 h 4391623"/>
            <a:gd name="connsiteX93" fmla="*/ 2837016 w 6242459"/>
            <a:gd name="connsiteY93" fmla="*/ 64405 h 4391623"/>
            <a:gd name="connsiteX94" fmla="*/ 2744838 w 6242459"/>
            <a:gd name="connsiteY94" fmla="*/ 43922 h 4391623"/>
            <a:gd name="connsiteX95" fmla="*/ 2703871 w 6242459"/>
            <a:gd name="connsiteY95" fmla="*/ 33680 h 4391623"/>
            <a:gd name="connsiteX96" fmla="*/ 2017661 w 6242459"/>
            <a:gd name="connsiteY96" fmla="*/ 23438 h 4391623"/>
            <a:gd name="connsiteX97" fmla="*/ 1792338 w 6242459"/>
            <a:gd name="connsiteY97" fmla="*/ 2954 h 4391623"/>
            <a:gd name="connsiteX98" fmla="*/ 1218790 w 6242459"/>
            <a:gd name="connsiteY98" fmla="*/ 23438 h 4391623"/>
            <a:gd name="connsiteX99" fmla="*/ 583790 w 6242459"/>
            <a:gd name="connsiteY9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3000887 w 6242459"/>
            <a:gd name="connsiteY89" fmla="*/ 156583 h 4391623"/>
            <a:gd name="connsiteX90" fmla="*/ 2970161 w 6242459"/>
            <a:gd name="connsiteY90" fmla="*/ 125857 h 4391623"/>
            <a:gd name="connsiteX91" fmla="*/ 2867742 w 6242459"/>
            <a:gd name="connsiteY91" fmla="*/ 84889 h 4391623"/>
            <a:gd name="connsiteX92" fmla="*/ 2837016 w 6242459"/>
            <a:gd name="connsiteY92" fmla="*/ 64405 h 4391623"/>
            <a:gd name="connsiteX93" fmla="*/ 2744838 w 6242459"/>
            <a:gd name="connsiteY93" fmla="*/ 43922 h 4391623"/>
            <a:gd name="connsiteX94" fmla="*/ 2703871 w 6242459"/>
            <a:gd name="connsiteY94" fmla="*/ 33680 h 4391623"/>
            <a:gd name="connsiteX95" fmla="*/ 2017661 w 6242459"/>
            <a:gd name="connsiteY95" fmla="*/ 23438 h 4391623"/>
            <a:gd name="connsiteX96" fmla="*/ 1792338 w 6242459"/>
            <a:gd name="connsiteY96" fmla="*/ 2954 h 4391623"/>
            <a:gd name="connsiteX97" fmla="*/ 1218790 w 6242459"/>
            <a:gd name="connsiteY97" fmla="*/ 23438 h 4391623"/>
            <a:gd name="connsiteX98" fmla="*/ 583790 w 6242459"/>
            <a:gd name="connsiteY9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837016 w 6242459"/>
            <a:gd name="connsiteY91" fmla="*/ 64405 h 4391623"/>
            <a:gd name="connsiteX92" fmla="*/ 2744838 w 6242459"/>
            <a:gd name="connsiteY92" fmla="*/ 43922 h 4391623"/>
            <a:gd name="connsiteX93" fmla="*/ 2703871 w 6242459"/>
            <a:gd name="connsiteY93" fmla="*/ 33680 h 4391623"/>
            <a:gd name="connsiteX94" fmla="*/ 2017661 w 6242459"/>
            <a:gd name="connsiteY94" fmla="*/ 23438 h 4391623"/>
            <a:gd name="connsiteX95" fmla="*/ 1792338 w 6242459"/>
            <a:gd name="connsiteY95" fmla="*/ 2954 h 4391623"/>
            <a:gd name="connsiteX96" fmla="*/ 1218790 w 6242459"/>
            <a:gd name="connsiteY96" fmla="*/ 23438 h 4391623"/>
            <a:gd name="connsiteX97" fmla="*/ 583790 w 6242459"/>
            <a:gd name="connsiteY9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744838 w 6242459"/>
            <a:gd name="connsiteY91" fmla="*/ 43922 h 4391623"/>
            <a:gd name="connsiteX92" fmla="*/ 2703871 w 6242459"/>
            <a:gd name="connsiteY92" fmla="*/ 33680 h 4391623"/>
            <a:gd name="connsiteX93" fmla="*/ 2017661 w 6242459"/>
            <a:gd name="connsiteY93" fmla="*/ 23438 h 4391623"/>
            <a:gd name="connsiteX94" fmla="*/ 1792338 w 6242459"/>
            <a:gd name="connsiteY94" fmla="*/ 2954 h 4391623"/>
            <a:gd name="connsiteX95" fmla="*/ 1218790 w 6242459"/>
            <a:gd name="connsiteY95" fmla="*/ 23438 h 4391623"/>
            <a:gd name="connsiteX96" fmla="*/ 583790 w 6242459"/>
            <a:gd name="connsiteY9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867742 w 6242459"/>
            <a:gd name="connsiteY89" fmla="*/ 84889 h 4391623"/>
            <a:gd name="connsiteX90" fmla="*/ 2744838 w 6242459"/>
            <a:gd name="connsiteY90" fmla="*/ 43922 h 4391623"/>
            <a:gd name="connsiteX91" fmla="*/ 2703871 w 6242459"/>
            <a:gd name="connsiteY91" fmla="*/ 33680 h 4391623"/>
            <a:gd name="connsiteX92" fmla="*/ 2017661 w 6242459"/>
            <a:gd name="connsiteY92" fmla="*/ 23438 h 4391623"/>
            <a:gd name="connsiteX93" fmla="*/ 1792338 w 6242459"/>
            <a:gd name="connsiteY93" fmla="*/ 2954 h 4391623"/>
            <a:gd name="connsiteX94" fmla="*/ 1218790 w 6242459"/>
            <a:gd name="connsiteY94" fmla="*/ 23438 h 4391623"/>
            <a:gd name="connsiteX95" fmla="*/ 583790 w 6242459"/>
            <a:gd name="connsiteY95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703871 w 6242459"/>
            <a:gd name="connsiteY90" fmla="*/ 33680 h 4391623"/>
            <a:gd name="connsiteX91" fmla="*/ 2017661 w 6242459"/>
            <a:gd name="connsiteY91" fmla="*/ 23438 h 4391623"/>
            <a:gd name="connsiteX92" fmla="*/ 1792338 w 6242459"/>
            <a:gd name="connsiteY92" fmla="*/ 2954 h 4391623"/>
            <a:gd name="connsiteX93" fmla="*/ 1218790 w 6242459"/>
            <a:gd name="connsiteY93" fmla="*/ 23438 h 4391623"/>
            <a:gd name="connsiteX94" fmla="*/ 583790 w 6242459"/>
            <a:gd name="connsiteY94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017661 w 6242459"/>
            <a:gd name="connsiteY90" fmla="*/ 23438 h 4391623"/>
            <a:gd name="connsiteX91" fmla="*/ 1792338 w 6242459"/>
            <a:gd name="connsiteY91" fmla="*/ 2954 h 4391623"/>
            <a:gd name="connsiteX92" fmla="*/ 1218790 w 6242459"/>
            <a:gd name="connsiteY92" fmla="*/ 23438 h 4391623"/>
            <a:gd name="connsiteX93" fmla="*/ 583790 w 6242459"/>
            <a:gd name="connsiteY93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017661 w 6242459"/>
            <a:gd name="connsiteY89" fmla="*/ 23438 h 4391623"/>
            <a:gd name="connsiteX90" fmla="*/ 1792338 w 6242459"/>
            <a:gd name="connsiteY90" fmla="*/ 2954 h 4391623"/>
            <a:gd name="connsiteX91" fmla="*/ 1218790 w 6242459"/>
            <a:gd name="connsiteY91" fmla="*/ 23438 h 4391623"/>
            <a:gd name="connsiteX92" fmla="*/ 583790 w 6242459"/>
            <a:gd name="connsiteY9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017661 w 6242459"/>
            <a:gd name="connsiteY88" fmla="*/ 23438 h 4391623"/>
            <a:gd name="connsiteX89" fmla="*/ 1792338 w 6242459"/>
            <a:gd name="connsiteY89" fmla="*/ 2954 h 4391623"/>
            <a:gd name="connsiteX90" fmla="*/ 1218790 w 6242459"/>
            <a:gd name="connsiteY90" fmla="*/ 23438 h 4391623"/>
            <a:gd name="connsiteX91" fmla="*/ 583790 w 6242459"/>
            <a:gd name="connsiteY9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093064 w 6242459"/>
            <a:gd name="connsiteY86" fmla="*/ 218034 h 4391623"/>
            <a:gd name="connsiteX87" fmla="*/ 2017661 w 6242459"/>
            <a:gd name="connsiteY87" fmla="*/ 23438 h 4391623"/>
            <a:gd name="connsiteX88" fmla="*/ 1792338 w 6242459"/>
            <a:gd name="connsiteY88" fmla="*/ 2954 h 4391623"/>
            <a:gd name="connsiteX89" fmla="*/ 1218790 w 6242459"/>
            <a:gd name="connsiteY89" fmla="*/ 23438 h 4391623"/>
            <a:gd name="connsiteX90" fmla="*/ 583790 w 6242459"/>
            <a:gd name="connsiteY9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2017661 w 6242459"/>
            <a:gd name="connsiteY86" fmla="*/ 23438 h 4391623"/>
            <a:gd name="connsiteX87" fmla="*/ 1792338 w 6242459"/>
            <a:gd name="connsiteY87" fmla="*/ 2954 h 4391623"/>
            <a:gd name="connsiteX88" fmla="*/ 1218790 w 6242459"/>
            <a:gd name="connsiteY88" fmla="*/ 23438 h 4391623"/>
            <a:gd name="connsiteX89" fmla="*/ 583790 w 6242459"/>
            <a:gd name="connsiteY8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308145 w 6242459"/>
            <a:gd name="connsiteY84" fmla="*/ 474083 h 4391623"/>
            <a:gd name="connsiteX85" fmla="*/ 2017661 w 6242459"/>
            <a:gd name="connsiteY85" fmla="*/ 23438 h 4391623"/>
            <a:gd name="connsiteX86" fmla="*/ 1792338 w 6242459"/>
            <a:gd name="connsiteY86" fmla="*/ 2954 h 4391623"/>
            <a:gd name="connsiteX87" fmla="*/ 1218790 w 6242459"/>
            <a:gd name="connsiteY87" fmla="*/ 23438 h 4391623"/>
            <a:gd name="connsiteX88" fmla="*/ 583790 w 6242459"/>
            <a:gd name="connsiteY8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308145 w 6242459"/>
            <a:gd name="connsiteY83" fmla="*/ 474083 h 4391623"/>
            <a:gd name="connsiteX84" fmla="*/ 2017661 w 6242459"/>
            <a:gd name="connsiteY84" fmla="*/ 23438 h 4391623"/>
            <a:gd name="connsiteX85" fmla="*/ 1792338 w 6242459"/>
            <a:gd name="connsiteY85" fmla="*/ 2954 h 4391623"/>
            <a:gd name="connsiteX86" fmla="*/ 1218790 w 6242459"/>
            <a:gd name="connsiteY86" fmla="*/ 23438 h 4391623"/>
            <a:gd name="connsiteX87" fmla="*/ 583790 w 6242459"/>
            <a:gd name="connsiteY8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308145 w 6242459"/>
            <a:gd name="connsiteY82" fmla="*/ 474083 h 4391623"/>
            <a:gd name="connsiteX83" fmla="*/ 2017661 w 6242459"/>
            <a:gd name="connsiteY83" fmla="*/ 23438 h 4391623"/>
            <a:gd name="connsiteX84" fmla="*/ 1792338 w 6242459"/>
            <a:gd name="connsiteY84" fmla="*/ 2954 h 4391623"/>
            <a:gd name="connsiteX85" fmla="*/ 1218790 w 6242459"/>
            <a:gd name="connsiteY85" fmla="*/ 23438 h 4391623"/>
            <a:gd name="connsiteX86" fmla="*/ 583790 w 6242459"/>
            <a:gd name="connsiteY8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143388 w 6242459"/>
            <a:gd name="connsiteY2" fmla="*/ 310213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30725 w 6242459"/>
            <a:gd name="connsiteY4" fmla="*/ 781341 h 4391623"/>
            <a:gd name="connsiteX5" fmla="*/ 61451 w 6242459"/>
            <a:gd name="connsiteY5" fmla="*/ 832551 h 4391623"/>
            <a:gd name="connsiteX6" fmla="*/ 133145 w 6242459"/>
            <a:gd name="connsiteY6" fmla="*/ 904244 h 4391623"/>
            <a:gd name="connsiteX7" fmla="*/ 194596 w 6242459"/>
            <a:gd name="connsiteY7" fmla="*/ 986180 h 4391623"/>
            <a:gd name="connsiteX8" fmla="*/ 245806 w 6242459"/>
            <a:gd name="connsiteY8" fmla="*/ 1027147 h 4391623"/>
            <a:gd name="connsiteX9" fmla="*/ 286774 w 6242459"/>
            <a:gd name="connsiteY9" fmla="*/ 1068115 h 4391623"/>
            <a:gd name="connsiteX10" fmla="*/ 471129 w 6242459"/>
            <a:gd name="connsiteY10" fmla="*/ 1191018 h 4391623"/>
            <a:gd name="connsiteX11" fmla="*/ 604274 w 6242459"/>
            <a:gd name="connsiteY11" fmla="*/ 1283196 h 4391623"/>
            <a:gd name="connsiteX12" fmla="*/ 655484 w 6242459"/>
            <a:gd name="connsiteY12" fmla="*/ 1313922 h 4391623"/>
            <a:gd name="connsiteX13" fmla="*/ 757903 w 6242459"/>
            <a:gd name="connsiteY13" fmla="*/ 1365131 h 4391623"/>
            <a:gd name="connsiteX14" fmla="*/ 809113 w 6242459"/>
            <a:gd name="connsiteY14" fmla="*/ 1385615 h 4391623"/>
            <a:gd name="connsiteX15" fmla="*/ 839838 w 6242459"/>
            <a:gd name="connsiteY15" fmla="*/ 1395857 h 4391623"/>
            <a:gd name="connsiteX16" fmla="*/ 870564 w 6242459"/>
            <a:gd name="connsiteY16" fmla="*/ 1416341 h 4391623"/>
            <a:gd name="connsiteX17" fmla="*/ 972984 w 6242459"/>
            <a:gd name="connsiteY17" fmla="*/ 1467551 h 4391623"/>
            <a:gd name="connsiteX18" fmla="*/ 1075403 w 6242459"/>
            <a:gd name="connsiteY18" fmla="*/ 1488034 h 4391623"/>
            <a:gd name="connsiteX19" fmla="*/ 1126613 w 6242459"/>
            <a:gd name="connsiteY19" fmla="*/ 1498276 h 4391623"/>
            <a:gd name="connsiteX20" fmla="*/ 1249516 w 6242459"/>
            <a:gd name="connsiteY20" fmla="*/ 1549486 h 4391623"/>
            <a:gd name="connsiteX21" fmla="*/ 1454354 w 6242459"/>
            <a:gd name="connsiteY21" fmla="*/ 1703115 h 4391623"/>
            <a:gd name="connsiteX22" fmla="*/ 1515806 w 6242459"/>
            <a:gd name="connsiteY22" fmla="*/ 1764567 h 4391623"/>
            <a:gd name="connsiteX23" fmla="*/ 1587500 w 6242459"/>
            <a:gd name="connsiteY23" fmla="*/ 1815776 h 4391623"/>
            <a:gd name="connsiteX24" fmla="*/ 1751371 w 6242459"/>
            <a:gd name="connsiteY24" fmla="*/ 1907954 h 4391623"/>
            <a:gd name="connsiteX25" fmla="*/ 1792338 w 6242459"/>
            <a:gd name="connsiteY25" fmla="*/ 1959163 h 4391623"/>
            <a:gd name="connsiteX26" fmla="*/ 2181532 w 6242459"/>
            <a:gd name="connsiteY26" fmla="*/ 2204970 h 4391623"/>
            <a:gd name="connsiteX27" fmla="*/ 2263467 w 6242459"/>
            <a:gd name="connsiteY27" fmla="*/ 2266422 h 4391623"/>
            <a:gd name="connsiteX28" fmla="*/ 2376129 w 6242459"/>
            <a:gd name="connsiteY28" fmla="*/ 2327873 h 4391623"/>
            <a:gd name="connsiteX29" fmla="*/ 2437580 w 6242459"/>
            <a:gd name="connsiteY29" fmla="*/ 2389325 h 4391623"/>
            <a:gd name="connsiteX30" fmla="*/ 2488790 w 6242459"/>
            <a:gd name="connsiteY30" fmla="*/ 2430292 h 4391623"/>
            <a:gd name="connsiteX31" fmla="*/ 2580967 w 6242459"/>
            <a:gd name="connsiteY31" fmla="*/ 2542954 h 4391623"/>
            <a:gd name="connsiteX32" fmla="*/ 2621935 w 6242459"/>
            <a:gd name="connsiteY32" fmla="*/ 2614647 h 4391623"/>
            <a:gd name="connsiteX33" fmla="*/ 2714113 w 6242459"/>
            <a:gd name="connsiteY33" fmla="*/ 2717067 h 4391623"/>
            <a:gd name="connsiteX34" fmla="*/ 2714113 w 6242459"/>
            <a:gd name="connsiteY34" fmla="*/ 2717067 h 4391623"/>
            <a:gd name="connsiteX35" fmla="*/ 2744838 w 6242459"/>
            <a:gd name="connsiteY35" fmla="*/ 2758034 h 4391623"/>
            <a:gd name="connsiteX36" fmla="*/ 2785806 w 6242459"/>
            <a:gd name="connsiteY36" fmla="*/ 2799002 h 4391623"/>
            <a:gd name="connsiteX37" fmla="*/ 2806290 w 6242459"/>
            <a:gd name="connsiteY37" fmla="*/ 2839970 h 4391623"/>
            <a:gd name="connsiteX38" fmla="*/ 2877984 w 6242459"/>
            <a:gd name="connsiteY38" fmla="*/ 2942389 h 4391623"/>
            <a:gd name="connsiteX39" fmla="*/ 2939435 w 6242459"/>
            <a:gd name="connsiteY39" fmla="*/ 3034567 h 4391623"/>
            <a:gd name="connsiteX40" fmla="*/ 3031613 w 6242459"/>
            <a:gd name="connsiteY40" fmla="*/ 3116502 h 4391623"/>
            <a:gd name="connsiteX41" fmla="*/ 3103306 w 6242459"/>
            <a:gd name="connsiteY41" fmla="*/ 3177954 h 4391623"/>
            <a:gd name="connsiteX42" fmla="*/ 3134032 w 6242459"/>
            <a:gd name="connsiteY42" fmla="*/ 3198438 h 4391623"/>
            <a:gd name="connsiteX43" fmla="*/ 3175000 w 6242459"/>
            <a:gd name="connsiteY43" fmla="*/ 3239405 h 4391623"/>
            <a:gd name="connsiteX44" fmla="*/ 3277419 w 6242459"/>
            <a:gd name="connsiteY44" fmla="*/ 3321341 h 4391623"/>
            <a:gd name="connsiteX45" fmla="*/ 3359354 w 6242459"/>
            <a:gd name="connsiteY45" fmla="*/ 3382792 h 4391623"/>
            <a:gd name="connsiteX46" fmla="*/ 3492500 w 6242459"/>
            <a:gd name="connsiteY46" fmla="*/ 3515938 h 4391623"/>
            <a:gd name="connsiteX47" fmla="*/ 3564193 w 6242459"/>
            <a:gd name="connsiteY47" fmla="*/ 3536422 h 4391623"/>
            <a:gd name="connsiteX48" fmla="*/ 3810000 w 6242459"/>
            <a:gd name="connsiteY48" fmla="*/ 3679809 h 4391623"/>
            <a:gd name="connsiteX49" fmla="*/ 3912419 w 6242459"/>
            <a:gd name="connsiteY49" fmla="*/ 3731018 h 4391623"/>
            <a:gd name="connsiteX50" fmla="*/ 3994354 w 6242459"/>
            <a:gd name="connsiteY50" fmla="*/ 3782228 h 4391623"/>
            <a:gd name="connsiteX51" fmla="*/ 4076290 w 6242459"/>
            <a:gd name="connsiteY51" fmla="*/ 3812954 h 4391623"/>
            <a:gd name="connsiteX52" fmla="*/ 4137742 w 6242459"/>
            <a:gd name="connsiteY52" fmla="*/ 3843680 h 4391623"/>
            <a:gd name="connsiteX53" fmla="*/ 4209435 w 6242459"/>
            <a:gd name="connsiteY53" fmla="*/ 3874405 h 4391623"/>
            <a:gd name="connsiteX54" fmla="*/ 4311854 w 6242459"/>
            <a:gd name="connsiteY54" fmla="*/ 3925615 h 4391623"/>
            <a:gd name="connsiteX55" fmla="*/ 4373306 w 6242459"/>
            <a:gd name="connsiteY55" fmla="*/ 3946099 h 4391623"/>
            <a:gd name="connsiteX56" fmla="*/ 4445000 w 6242459"/>
            <a:gd name="connsiteY56" fmla="*/ 3976825 h 4391623"/>
            <a:gd name="connsiteX57" fmla="*/ 4506451 w 6242459"/>
            <a:gd name="connsiteY57" fmla="*/ 3997309 h 4391623"/>
            <a:gd name="connsiteX58" fmla="*/ 4629354 w 6242459"/>
            <a:gd name="connsiteY58" fmla="*/ 4069002 h 4391623"/>
            <a:gd name="connsiteX59" fmla="*/ 4731774 w 6242459"/>
            <a:gd name="connsiteY59" fmla="*/ 4140696 h 4391623"/>
            <a:gd name="connsiteX60" fmla="*/ 4772742 w 6242459"/>
            <a:gd name="connsiteY60" fmla="*/ 4150938 h 4391623"/>
            <a:gd name="connsiteX61" fmla="*/ 4905887 w 6242459"/>
            <a:gd name="connsiteY61" fmla="*/ 4191905 h 4391623"/>
            <a:gd name="connsiteX62" fmla="*/ 4967338 w 6242459"/>
            <a:gd name="connsiteY62" fmla="*/ 4212389 h 4391623"/>
            <a:gd name="connsiteX63" fmla="*/ 5028790 w 6242459"/>
            <a:gd name="connsiteY63" fmla="*/ 4222631 h 4391623"/>
            <a:gd name="connsiteX64" fmla="*/ 5069758 w 6242459"/>
            <a:gd name="connsiteY64" fmla="*/ 4243115 h 4391623"/>
            <a:gd name="connsiteX65" fmla="*/ 5141451 w 6242459"/>
            <a:gd name="connsiteY65" fmla="*/ 4253357 h 4391623"/>
            <a:gd name="connsiteX66" fmla="*/ 5336048 w 6242459"/>
            <a:gd name="connsiteY66" fmla="*/ 4304567 h 4391623"/>
            <a:gd name="connsiteX67" fmla="*/ 5417984 w 6242459"/>
            <a:gd name="connsiteY67" fmla="*/ 4335292 h 4391623"/>
            <a:gd name="connsiteX68" fmla="*/ 5530645 w 6242459"/>
            <a:gd name="connsiteY68" fmla="*/ 4366018 h 4391623"/>
            <a:gd name="connsiteX69" fmla="*/ 6145161 w 6242459"/>
            <a:gd name="connsiteY69" fmla="*/ 4345534 h 4391623"/>
            <a:gd name="connsiteX70" fmla="*/ 6165645 w 6242459"/>
            <a:gd name="connsiteY70" fmla="*/ 3894889 h 4391623"/>
            <a:gd name="connsiteX71" fmla="*/ 6022258 w 6242459"/>
            <a:gd name="connsiteY71" fmla="*/ 3628599 h 4391623"/>
            <a:gd name="connsiteX72" fmla="*/ 5981290 w 6242459"/>
            <a:gd name="connsiteY72" fmla="*/ 3546663 h 4391623"/>
            <a:gd name="connsiteX73" fmla="*/ 5940322 w 6242459"/>
            <a:gd name="connsiteY73" fmla="*/ 3474970 h 4391623"/>
            <a:gd name="connsiteX74" fmla="*/ 5858387 w 6242459"/>
            <a:gd name="connsiteY74" fmla="*/ 3300857 h 4391623"/>
            <a:gd name="connsiteX75" fmla="*/ 5387258 w 6242459"/>
            <a:gd name="connsiteY75" fmla="*/ 2420051 h 4391623"/>
            <a:gd name="connsiteX76" fmla="*/ 5100484 w 6242459"/>
            <a:gd name="connsiteY76" fmla="*/ 2020615 h 4391623"/>
            <a:gd name="connsiteX77" fmla="*/ 4485967 w 6242459"/>
            <a:gd name="connsiteY77" fmla="*/ 1416341 h 4391623"/>
            <a:gd name="connsiteX78" fmla="*/ 4045564 w 6242459"/>
            <a:gd name="connsiteY78" fmla="*/ 1037389 h 4391623"/>
            <a:gd name="connsiteX79" fmla="*/ 3308145 w 6242459"/>
            <a:gd name="connsiteY79" fmla="*/ 474083 h 4391623"/>
            <a:gd name="connsiteX80" fmla="*/ 2017661 w 6242459"/>
            <a:gd name="connsiteY80" fmla="*/ 23438 h 4391623"/>
            <a:gd name="connsiteX81" fmla="*/ 1792338 w 6242459"/>
            <a:gd name="connsiteY81" fmla="*/ 2954 h 4391623"/>
            <a:gd name="connsiteX82" fmla="*/ 1218790 w 6242459"/>
            <a:gd name="connsiteY82" fmla="*/ 23438 h 4391623"/>
            <a:gd name="connsiteX83" fmla="*/ 583790 w 6242459"/>
            <a:gd name="connsiteY8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61451 w 6242459"/>
            <a:gd name="connsiteY4" fmla="*/ 832551 h 4391623"/>
            <a:gd name="connsiteX5" fmla="*/ 133145 w 6242459"/>
            <a:gd name="connsiteY5" fmla="*/ 904244 h 4391623"/>
            <a:gd name="connsiteX6" fmla="*/ 194596 w 6242459"/>
            <a:gd name="connsiteY6" fmla="*/ 986180 h 4391623"/>
            <a:gd name="connsiteX7" fmla="*/ 245806 w 6242459"/>
            <a:gd name="connsiteY7" fmla="*/ 1027147 h 4391623"/>
            <a:gd name="connsiteX8" fmla="*/ 286774 w 6242459"/>
            <a:gd name="connsiteY8" fmla="*/ 1068115 h 4391623"/>
            <a:gd name="connsiteX9" fmla="*/ 471129 w 6242459"/>
            <a:gd name="connsiteY9" fmla="*/ 1191018 h 4391623"/>
            <a:gd name="connsiteX10" fmla="*/ 604274 w 6242459"/>
            <a:gd name="connsiteY10" fmla="*/ 1283196 h 4391623"/>
            <a:gd name="connsiteX11" fmla="*/ 655484 w 6242459"/>
            <a:gd name="connsiteY11" fmla="*/ 1313922 h 4391623"/>
            <a:gd name="connsiteX12" fmla="*/ 757903 w 6242459"/>
            <a:gd name="connsiteY12" fmla="*/ 1365131 h 4391623"/>
            <a:gd name="connsiteX13" fmla="*/ 809113 w 6242459"/>
            <a:gd name="connsiteY13" fmla="*/ 1385615 h 4391623"/>
            <a:gd name="connsiteX14" fmla="*/ 839838 w 6242459"/>
            <a:gd name="connsiteY14" fmla="*/ 1395857 h 4391623"/>
            <a:gd name="connsiteX15" fmla="*/ 870564 w 6242459"/>
            <a:gd name="connsiteY15" fmla="*/ 1416341 h 4391623"/>
            <a:gd name="connsiteX16" fmla="*/ 972984 w 6242459"/>
            <a:gd name="connsiteY16" fmla="*/ 1467551 h 4391623"/>
            <a:gd name="connsiteX17" fmla="*/ 1075403 w 6242459"/>
            <a:gd name="connsiteY17" fmla="*/ 1488034 h 4391623"/>
            <a:gd name="connsiteX18" fmla="*/ 1126613 w 6242459"/>
            <a:gd name="connsiteY18" fmla="*/ 1498276 h 4391623"/>
            <a:gd name="connsiteX19" fmla="*/ 1249516 w 6242459"/>
            <a:gd name="connsiteY19" fmla="*/ 1549486 h 4391623"/>
            <a:gd name="connsiteX20" fmla="*/ 1454354 w 6242459"/>
            <a:gd name="connsiteY20" fmla="*/ 1703115 h 4391623"/>
            <a:gd name="connsiteX21" fmla="*/ 1515806 w 6242459"/>
            <a:gd name="connsiteY21" fmla="*/ 1764567 h 4391623"/>
            <a:gd name="connsiteX22" fmla="*/ 1587500 w 6242459"/>
            <a:gd name="connsiteY22" fmla="*/ 1815776 h 4391623"/>
            <a:gd name="connsiteX23" fmla="*/ 1751371 w 6242459"/>
            <a:gd name="connsiteY23" fmla="*/ 1907954 h 4391623"/>
            <a:gd name="connsiteX24" fmla="*/ 1792338 w 6242459"/>
            <a:gd name="connsiteY24" fmla="*/ 1959163 h 4391623"/>
            <a:gd name="connsiteX25" fmla="*/ 2181532 w 6242459"/>
            <a:gd name="connsiteY25" fmla="*/ 2204970 h 4391623"/>
            <a:gd name="connsiteX26" fmla="*/ 2263467 w 6242459"/>
            <a:gd name="connsiteY26" fmla="*/ 2266422 h 4391623"/>
            <a:gd name="connsiteX27" fmla="*/ 2376129 w 6242459"/>
            <a:gd name="connsiteY27" fmla="*/ 2327873 h 4391623"/>
            <a:gd name="connsiteX28" fmla="*/ 2437580 w 6242459"/>
            <a:gd name="connsiteY28" fmla="*/ 2389325 h 4391623"/>
            <a:gd name="connsiteX29" fmla="*/ 2488790 w 6242459"/>
            <a:gd name="connsiteY29" fmla="*/ 2430292 h 4391623"/>
            <a:gd name="connsiteX30" fmla="*/ 2580967 w 6242459"/>
            <a:gd name="connsiteY30" fmla="*/ 2542954 h 4391623"/>
            <a:gd name="connsiteX31" fmla="*/ 2621935 w 6242459"/>
            <a:gd name="connsiteY31" fmla="*/ 2614647 h 4391623"/>
            <a:gd name="connsiteX32" fmla="*/ 2714113 w 6242459"/>
            <a:gd name="connsiteY32" fmla="*/ 2717067 h 4391623"/>
            <a:gd name="connsiteX33" fmla="*/ 2714113 w 6242459"/>
            <a:gd name="connsiteY33" fmla="*/ 2717067 h 4391623"/>
            <a:gd name="connsiteX34" fmla="*/ 2744838 w 6242459"/>
            <a:gd name="connsiteY34" fmla="*/ 2758034 h 4391623"/>
            <a:gd name="connsiteX35" fmla="*/ 2785806 w 6242459"/>
            <a:gd name="connsiteY35" fmla="*/ 2799002 h 4391623"/>
            <a:gd name="connsiteX36" fmla="*/ 2806290 w 6242459"/>
            <a:gd name="connsiteY36" fmla="*/ 2839970 h 4391623"/>
            <a:gd name="connsiteX37" fmla="*/ 2877984 w 6242459"/>
            <a:gd name="connsiteY37" fmla="*/ 2942389 h 4391623"/>
            <a:gd name="connsiteX38" fmla="*/ 2939435 w 6242459"/>
            <a:gd name="connsiteY38" fmla="*/ 3034567 h 4391623"/>
            <a:gd name="connsiteX39" fmla="*/ 3031613 w 6242459"/>
            <a:gd name="connsiteY39" fmla="*/ 3116502 h 4391623"/>
            <a:gd name="connsiteX40" fmla="*/ 3103306 w 6242459"/>
            <a:gd name="connsiteY40" fmla="*/ 3177954 h 4391623"/>
            <a:gd name="connsiteX41" fmla="*/ 3134032 w 6242459"/>
            <a:gd name="connsiteY41" fmla="*/ 3198438 h 4391623"/>
            <a:gd name="connsiteX42" fmla="*/ 3175000 w 6242459"/>
            <a:gd name="connsiteY42" fmla="*/ 3239405 h 4391623"/>
            <a:gd name="connsiteX43" fmla="*/ 3277419 w 6242459"/>
            <a:gd name="connsiteY43" fmla="*/ 3321341 h 4391623"/>
            <a:gd name="connsiteX44" fmla="*/ 3359354 w 6242459"/>
            <a:gd name="connsiteY44" fmla="*/ 3382792 h 4391623"/>
            <a:gd name="connsiteX45" fmla="*/ 3492500 w 6242459"/>
            <a:gd name="connsiteY45" fmla="*/ 3515938 h 4391623"/>
            <a:gd name="connsiteX46" fmla="*/ 3564193 w 6242459"/>
            <a:gd name="connsiteY46" fmla="*/ 3536422 h 4391623"/>
            <a:gd name="connsiteX47" fmla="*/ 3810000 w 6242459"/>
            <a:gd name="connsiteY47" fmla="*/ 3679809 h 4391623"/>
            <a:gd name="connsiteX48" fmla="*/ 3912419 w 6242459"/>
            <a:gd name="connsiteY48" fmla="*/ 3731018 h 4391623"/>
            <a:gd name="connsiteX49" fmla="*/ 3994354 w 6242459"/>
            <a:gd name="connsiteY49" fmla="*/ 3782228 h 4391623"/>
            <a:gd name="connsiteX50" fmla="*/ 4076290 w 6242459"/>
            <a:gd name="connsiteY50" fmla="*/ 3812954 h 4391623"/>
            <a:gd name="connsiteX51" fmla="*/ 4137742 w 6242459"/>
            <a:gd name="connsiteY51" fmla="*/ 3843680 h 4391623"/>
            <a:gd name="connsiteX52" fmla="*/ 4209435 w 6242459"/>
            <a:gd name="connsiteY52" fmla="*/ 3874405 h 4391623"/>
            <a:gd name="connsiteX53" fmla="*/ 4311854 w 6242459"/>
            <a:gd name="connsiteY53" fmla="*/ 3925615 h 4391623"/>
            <a:gd name="connsiteX54" fmla="*/ 4373306 w 6242459"/>
            <a:gd name="connsiteY54" fmla="*/ 3946099 h 4391623"/>
            <a:gd name="connsiteX55" fmla="*/ 4445000 w 6242459"/>
            <a:gd name="connsiteY55" fmla="*/ 3976825 h 4391623"/>
            <a:gd name="connsiteX56" fmla="*/ 4506451 w 6242459"/>
            <a:gd name="connsiteY56" fmla="*/ 3997309 h 4391623"/>
            <a:gd name="connsiteX57" fmla="*/ 4629354 w 6242459"/>
            <a:gd name="connsiteY57" fmla="*/ 4069002 h 4391623"/>
            <a:gd name="connsiteX58" fmla="*/ 4731774 w 6242459"/>
            <a:gd name="connsiteY58" fmla="*/ 4140696 h 4391623"/>
            <a:gd name="connsiteX59" fmla="*/ 4772742 w 6242459"/>
            <a:gd name="connsiteY59" fmla="*/ 4150938 h 4391623"/>
            <a:gd name="connsiteX60" fmla="*/ 4905887 w 6242459"/>
            <a:gd name="connsiteY60" fmla="*/ 4191905 h 4391623"/>
            <a:gd name="connsiteX61" fmla="*/ 4967338 w 6242459"/>
            <a:gd name="connsiteY61" fmla="*/ 4212389 h 4391623"/>
            <a:gd name="connsiteX62" fmla="*/ 5028790 w 6242459"/>
            <a:gd name="connsiteY62" fmla="*/ 4222631 h 4391623"/>
            <a:gd name="connsiteX63" fmla="*/ 5069758 w 6242459"/>
            <a:gd name="connsiteY63" fmla="*/ 4243115 h 4391623"/>
            <a:gd name="connsiteX64" fmla="*/ 5141451 w 6242459"/>
            <a:gd name="connsiteY64" fmla="*/ 4253357 h 4391623"/>
            <a:gd name="connsiteX65" fmla="*/ 5336048 w 6242459"/>
            <a:gd name="connsiteY65" fmla="*/ 4304567 h 4391623"/>
            <a:gd name="connsiteX66" fmla="*/ 5417984 w 6242459"/>
            <a:gd name="connsiteY66" fmla="*/ 4335292 h 4391623"/>
            <a:gd name="connsiteX67" fmla="*/ 5530645 w 6242459"/>
            <a:gd name="connsiteY67" fmla="*/ 4366018 h 4391623"/>
            <a:gd name="connsiteX68" fmla="*/ 6145161 w 6242459"/>
            <a:gd name="connsiteY68" fmla="*/ 4345534 h 4391623"/>
            <a:gd name="connsiteX69" fmla="*/ 6165645 w 6242459"/>
            <a:gd name="connsiteY69" fmla="*/ 3894889 h 4391623"/>
            <a:gd name="connsiteX70" fmla="*/ 6022258 w 6242459"/>
            <a:gd name="connsiteY70" fmla="*/ 3628599 h 4391623"/>
            <a:gd name="connsiteX71" fmla="*/ 5981290 w 6242459"/>
            <a:gd name="connsiteY71" fmla="*/ 3546663 h 4391623"/>
            <a:gd name="connsiteX72" fmla="*/ 5940322 w 6242459"/>
            <a:gd name="connsiteY72" fmla="*/ 3474970 h 4391623"/>
            <a:gd name="connsiteX73" fmla="*/ 5858387 w 6242459"/>
            <a:gd name="connsiteY73" fmla="*/ 3300857 h 4391623"/>
            <a:gd name="connsiteX74" fmla="*/ 5387258 w 6242459"/>
            <a:gd name="connsiteY74" fmla="*/ 2420051 h 4391623"/>
            <a:gd name="connsiteX75" fmla="*/ 5100484 w 6242459"/>
            <a:gd name="connsiteY75" fmla="*/ 2020615 h 4391623"/>
            <a:gd name="connsiteX76" fmla="*/ 4485967 w 6242459"/>
            <a:gd name="connsiteY76" fmla="*/ 1416341 h 4391623"/>
            <a:gd name="connsiteX77" fmla="*/ 4045564 w 6242459"/>
            <a:gd name="connsiteY77" fmla="*/ 1037389 h 4391623"/>
            <a:gd name="connsiteX78" fmla="*/ 3308145 w 6242459"/>
            <a:gd name="connsiteY78" fmla="*/ 474083 h 4391623"/>
            <a:gd name="connsiteX79" fmla="*/ 2017661 w 6242459"/>
            <a:gd name="connsiteY79" fmla="*/ 23438 h 4391623"/>
            <a:gd name="connsiteX80" fmla="*/ 1792338 w 6242459"/>
            <a:gd name="connsiteY80" fmla="*/ 2954 h 4391623"/>
            <a:gd name="connsiteX81" fmla="*/ 1218790 w 6242459"/>
            <a:gd name="connsiteY81" fmla="*/ 23438 h 4391623"/>
            <a:gd name="connsiteX82" fmla="*/ 583790 w 6242459"/>
            <a:gd name="connsiteY8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45806 w 6242459"/>
            <a:gd name="connsiteY6" fmla="*/ 1027147 h 4391623"/>
            <a:gd name="connsiteX7" fmla="*/ 286774 w 6242459"/>
            <a:gd name="connsiteY7" fmla="*/ 1068115 h 4391623"/>
            <a:gd name="connsiteX8" fmla="*/ 471129 w 6242459"/>
            <a:gd name="connsiteY8" fmla="*/ 1191018 h 4391623"/>
            <a:gd name="connsiteX9" fmla="*/ 604274 w 6242459"/>
            <a:gd name="connsiteY9" fmla="*/ 1283196 h 4391623"/>
            <a:gd name="connsiteX10" fmla="*/ 655484 w 6242459"/>
            <a:gd name="connsiteY10" fmla="*/ 1313922 h 4391623"/>
            <a:gd name="connsiteX11" fmla="*/ 757903 w 6242459"/>
            <a:gd name="connsiteY11" fmla="*/ 1365131 h 4391623"/>
            <a:gd name="connsiteX12" fmla="*/ 809113 w 6242459"/>
            <a:gd name="connsiteY12" fmla="*/ 1385615 h 4391623"/>
            <a:gd name="connsiteX13" fmla="*/ 839838 w 6242459"/>
            <a:gd name="connsiteY13" fmla="*/ 1395857 h 4391623"/>
            <a:gd name="connsiteX14" fmla="*/ 870564 w 6242459"/>
            <a:gd name="connsiteY14" fmla="*/ 1416341 h 4391623"/>
            <a:gd name="connsiteX15" fmla="*/ 972984 w 6242459"/>
            <a:gd name="connsiteY15" fmla="*/ 1467551 h 4391623"/>
            <a:gd name="connsiteX16" fmla="*/ 1075403 w 6242459"/>
            <a:gd name="connsiteY16" fmla="*/ 1488034 h 4391623"/>
            <a:gd name="connsiteX17" fmla="*/ 1126613 w 6242459"/>
            <a:gd name="connsiteY17" fmla="*/ 1498276 h 4391623"/>
            <a:gd name="connsiteX18" fmla="*/ 1249516 w 6242459"/>
            <a:gd name="connsiteY18" fmla="*/ 1549486 h 4391623"/>
            <a:gd name="connsiteX19" fmla="*/ 1454354 w 6242459"/>
            <a:gd name="connsiteY19" fmla="*/ 1703115 h 4391623"/>
            <a:gd name="connsiteX20" fmla="*/ 1515806 w 6242459"/>
            <a:gd name="connsiteY20" fmla="*/ 1764567 h 4391623"/>
            <a:gd name="connsiteX21" fmla="*/ 1587500 w 6242459"/>
            <a:gd name="connsiteY21" fmla="*/ 1815776 h 4391623"/>
            <a:gd name="connsiteX22" fmla="*/ 1751371 w 6242459"/>
            <a:gd name="connsiteY22" fmla="*/ 1907954 h 4391623"/>
            <a:gd name="connsiteX23" fmla="*/ 1792338 w 6242459"/>
            <a:gd name="connsiteY23" fmla="*/ 1959163 h 4391623"/>
            <a:gd name="connsiteX24" fmla="*/ 2181532 w 6242459"/>
            <a:gd name="connsiteY24" fmla="*/ 2204970 h 4391623"/>
            <a:gd name="connsiteX25" fmla="*/ 2263467 w 6242459"/>
            <a:gd name="connsiteY25" fmla="*/ 2266422 h 4391623"/>
            <a:gd name="connsiteX26" fmla="*/ 2376129 w 6242459"/>
            <a:gd name="connsiteY26" fmla="*/ 2327873 h 4391623"/>
            <a:gd name="connsiteX27" fmla="*/ 2437580 w 6242459"/>
            <a:gd name="connsiteY27" fmla="*/ 2389325 h 4391623"/>
            <a:gd name="connsiteX28" fmla="*/ 2488790 w 6242459"/>
            <a:gd name="connsiteY28" fmla="*/ 2430292 h 4391623"/>
            <a:gd name="connsiteX29" fmla="*/ 2580967 w 6242459"/>
            <a:gd name="connsiteY29" fmla="*/ 2542954 h 4391623"/>
            <a:gd name="connsiteX30" fmla="*/ 2621935 w 6242459"/>
            <a:gd name="connsiteY30" fmla="*/ 2614647 h 4391623"/>
            <a:gd name="connsiteX31" fmla="*/ 2714113 w 6242459"/>
            <a:gd name="connsiteY31" fmla="*/ 2717067 h 4391623"/>
            <a:gd name="connsiteX32" fmla="*/ 2714113 w 6242459"/>
            <a:gd name="connsiteY32" fmla="*/ 2717067 h 4391623"/>
            <a:gd name="connsiteX33" fmla="*/ 2744838 w 6242459"/>
            <a:gd name="connsiteY33" fmla="*/ 2758034 h 4391623"/>
            <a:gd name="connsiteX34" fmla="*/ 2785806 w 6242459"/>
            <a:gd name="connsiteY34" fmla="*/ 2799002 h 4391623"/>
            <a:gd name="connsiteX35" fmla="*/ 2806290 w 6242459"/>
            <a:gd name="connsiteY35" fmla="*/ 2839970 h 4391623"/>
            <a:gd name="connsiteX36" fmla="*/ 2877984 w 6242459"/>
            <a:gd name="connsiteY36" fmla="*/ 2942389 h 4391623"/>
            <a:gd name="connsiteX37" fmla="*/ 2939435 w 6242459"/>
            <a:gd name="connsiteY37" fmla="*/ 3034567 h 4391623"/>
            <a:gd name="connsiteX38" fmla="*/ 3031613 w 6242459"/>
            <a:gd name="connsiteY38" fmla="*/ 3116502 h 4391623"/>
            <a:gd name="connsiteX39" fmla="*/ 3103306 w 6242459"/>
            <a:gd name="connsiteY39" fmla="*/ 3177954 h 4391623"/>
            <a:gd name="connsiteX40" fmla="*/ 3134032 w 6242459"/>
            <a:gd name="connsiteY40" fmla="*/ 3198438 h 4391623"/>
            <a:gd name="connsiteX41" fmla="*/ 3175000 w 6242459"/>
            <a:gd name="connsiteY41" fmla="*/ 3239405 h 4391623"/>
            <a:gd name="connsiteX42" fmla="*/ 3277419 w 6242459"/>
            <a:gd name="connsiteY42" fmla="*/ 3321341 h 4391623"/>
            <a:gd name="connsiteX43" fmla="*/ 3359354 w 6242459"/>
            <a:gd name="connsiteY43" fmla="*/ 3382792 h 4391623"/>
            <a:gd name="connsiteX44" fmla="*/ 3492500 w 6242459"/>
            <a:gd name="connsiteY44" fmla="*/ 3515938 h 4391623"/>
            <a:gd name="connsiteX45" fmla="*/ 3564193 w 6242459"/>
            <a:gd name="connsiteY45" fmla="*/ 3536422 h 4391623"/>
            <a:gd name="connsiteX46" fmla="*/ 3810000 w 6242459"/>
            <a:gd name="connsiteY46" fmla="*/ 3679809 h 4391623"/>
            <a:gd name="connsiteX47" fmla="*/ 3912419 w 6242459"/>
            <a:gd name="connsiteY47" fmla="*/ 3731018 h 4391623"/>
            <a:gd name="connsiteX48" fmla="*/ 3994354 w 6242459"/>
            <a:gd name="connsiteY48" fmla="*/ 3782228 h 4391623"/>
            <a:gd name="connsiteX49" fmla="*/ 4076290 w 6242459"/>
            <a:gd name="connsiteY49" fmla="*/ 3812954 h 4391623"/>
            <a:gd name="connsiteX50" fmla="*/ 4137742 w 6242459"/>
            <a:gd name="connsiteY50" fmla="*/ 3843680 h 4391623"/>
            <a:gd name="connsiteX51" fmla="*/ 4209435 w 6242459"/>
            <a:gd name="connsiteY51" fmla="*/ 3874405 h 4391623"/>
            <a:gd name="connsiteX52" fmla="*/ 4311854 w 6242459"/>
            <a:gd name="connsiteY52" fmla="*/ 3925615 h 4391623"/>
            <a:gd name="connsiteX53" fmla="*/ 4373306 w 6242459"/>
            <a:gd name="connsiteY53" fmla="*/ 3946099 h 4391623"/>
            <a:gd name="connsiteX54" fmla="*/ 4445000 w 6242459"/>
            <a:gd name="connsiteY54" fmla="*/ 3976825 h 4391623"/>
            <a:gd name="connsiteX55" fmla="*/ 4506451 w 6242459"/>
            <a:gd name="connsiteY55" fmla="*/ 3997309 h 4391623"/>
            <a:gd name="connsiteX56" fmla="*/ 4629354 w 6242459"/>
            <a:gd name="connsiteY56" fmla="*/ 4069002 h 4391623"/>
            <a:gd name="connsiteX57" fmla="*/ 4731774 w 6242459"/>
            <a:gd name="connsiteY57" fmla="*/ 4140696 h 4391623"/>
            <a:gd name="connsiteX58" fmla="*/ 4772742 w 6242459"/>
            <a:gd name="connsiteY58" fmla="*/ 4150938 h 4391623"/>
            <a:gd name="connsiteX59" fmla="*/ 4905887 w 6242459"/>
            <a:gd name="connsiteY59" fmla="*/ 4191905 h 4391623"/>
            <a:gd name="connsiteX60" fmla="*/ 4967338 w 6242459"/>
            <a:gd name="connsiteY60" fmla="*/ 4212389 h 4391623"/>
            <a:gd name="connsiteX61" fmla="*/ 5028790 w 6242459"/>
            <a:gd name="connsiteY61" fmla="*/ 4222631 h 4391623"/>
            <a:gd name="connsiteX62" fmla="*/ 5069758 w 6242459"/>
            <a:gd name="connsiteY62" fmla="*/ 4243115 h 4391623"/>
            <a:gd name="connsiteX63" fmla="*/ 5141451 w 6242459"/>
            <a:gd name="connsiteY63" fmla="*/ 4253357 h 4391623"/>
            <a:gd name="connsiteX64" fmla="*/ 5336048 w 6242459"/>
            <a:gd name="connsiteY64" fmla="*/ 4304567 h 4391623"/>
            <a:gd name="connsiteX65" fmla="*/ 5417984 w 6242459"/>
            <a:gd name="connsiteY65" fmla="*/ 4335292 h 4391623"/>
            <a:gd name="connsiteX66" fmla="*/ 5530645 w 6242459"/>
            <a:gd name="connsiteY66" fmla="*/ 4366018 h 4391623"/>
            <a:gd name="connsiteX67" fmla="*/ 6145161 w 6242459"/>
            <a:gd name="connsiteY67" fmla="*/ 4345534 h 4391623"/>
            <a:gd name="connsiteX68" fmla="*/ 6165645 w 6242459"/>
            <a:gd name="connsiteY68" fmla="*/ 3894889 h 4391623"/>
            <a:gd name="connsiteX69" fmla="*/ 6022258 w 6242459"/>
            <a:gd name="connsiteY69" fmla="*/ 3628599 h 4391623"/>
            <a:gd name="connsiteX70" fmla="*/ 5981290 w 6242459"/>
            <a:gd name="connsiteY70" fmla="*/ 3546663 h 4391623"/>
            <a:gd name="connsiteX71" fmla="*/ 5940322 w 6242459"/>
            <a:gd name="connsiteY71" fmla="*/ 3474970 h 4391623"/>
            <a:gd name="connsiteX72" fmla="*/ 5858387 w 6242459"/>
            <a:gd name="connsiteY72" fmla="*/ 3300857 h 4391623"/>
            <a:gd name="connsiteX73" fmla="*/ 5387258 w 6242459"/>
            <a:gd name="connsiteY73" fmla="*/ 2420051 h 4391623"/>
            <a:gd name="connsiteX74" fmla="*/ 5100484 w 6242459"/>
            <a:gd name="connsiteY74" fmla="*/ 2020615 h 4391623"/>
            <a:gd name="connsiteX75" fmla="*/ 4485967 w 6242459"/>
            <a:gd name="connsiteY75" fmla="*/ 1416341 h 4391623"/>
            <a:gd name="connsiteX76" fmla="*/ 4045564 w 6242459"/>
            <a:gd name="connsiteY76" fmla="*/ 1037389 h 4391623"/>
            <a:gd name="connsiteX77" fmla="*/ 3308145 w 6242459"/>
            <a:gd name="connsiteY77" fmla="*/ 474083 h 4391623"/>
            <a:gd name="connsiteX78" fmla="*/ 2017661 w 6242459"/>
            <a:gd name="connsiteY78" fmla="*/ 23438 h 4391623"/>
            <a:gd name="connsiteX79" fmla="*/ 1792338 w 6242459"/>
            <a:gd name="connsiteY79" fmla="*/ 2954 h 4391623"/>
            <a:gd name="connsiteX80" fmla="*/ 1218790 w 6242459"/>
            <a:gd name="connsiteY80" fmla="*/ 23438 h 4391623"/>
            <a:gd name="connsiteX81" fmla="*/ 583790 w 6242459"/>
            <a:gd name="connsiteY8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86774 w 6242459"/>
            <a:gd name="connsiteY6" fmla="*/ 1068115 h 4391623"/>
            <a:gd name="connsiteX7" fmla="*/ 471129 w 6242459"/>
            <a:gd name="connsiteY7" fmla="*/ 1191018 h 4391623"/>
            <a:gd name="connsiteX8" fmla="*/ 604274 w 6242459"/>
            <a:gd name="connsiteY8" fmla="*/ 1283196 h 4391623"/>
            <a:gd name="connsiteX9" fmla="*/ 655484 w 6242459"/>
            <a:gd name="connsiteY9" fmla="*/ 1313922 h 4391623"/>
            <a:gd name="connsiteX10" fmla="*/ 757903 w 6242459"/>
            <a:gd name="connsiteY10" fmla="*/ 1365131 h 4391623"/>
            <a:gd name="connsiteX11" fmla="*/ 809113 w 6242459"/>
            <a:gd name="connsiteY11" fmla="*/ 1385615 h 4391623"/>
            <a:gd name="connsiteX12" fmla="*/ 839838 w 6242459"/>
            <a:gd name="connsiteY12" fmla="*/ 1395857 h 4391623"/>
            <a:gd name="connsiteX13" fmla="*/ 870564 w 6242459"/>
            <a:gd name="connsiteY13" fmla="*/ 1416341 h 4391623"/>
            <a:gd name="connsiteX14" fmla="*/ 972984 w 6242459"/>
            <a:gd name="connsiteY14" fmla="*/ 1467551 h 4391623"/>
            <a:gd name="connsiteX15" fmla="*/ 1075403 w 6242459"/>
            <a:gd name="connsiteY15" fmla="*/ 1488034 h 4391623"/>
            <a:gd name="connsiteX16" fmla="*/ 1126613 w 6242459"/>
            <a:gd name="connsiteY16" fmla="*/ 1498276 h 4391623"/>
            <a:gd name="connsiteX17" fmla="*/ 1249516 w 6242459"/>
            <a:gd name="connsiteY17" fmla="*/ 1549486 h 4391623"/>
            <a:gd name="connsiteX18" fmla="*/ 1454354 w 6242459"/>
            <a:gd name="connsiteY18" fmla="*/ 1703115 h 4391623"/>
            <a:gd name="connsiteX19" fmla="*/ 1515806 w 6242459"/>
            <a:gd name="connsiteY19" fmla="*/ 1764567 h 4391623"/>
            <a:gd name="connsiteX20" fmla="*/ 1587500 w 6242459"/>
            <a:gd name="connsiteY20" fmla="*/ 1815776 h 4391623"/>
            <a:gd name="connsiteX21" fmla="*/ 1751371 w 6242459"/>
            <a:gd name="connsiteY21" fmla="*/ 1907954 h 4391623"/>
            <a:gd name="connsiteX22" fmla="*/ 1792338 w 6242459"/>
            <a:gd name="connsiteY22" fmla="*/ 1959163 h 4391623"/>
            <a:gd name="connsiteX23" fmla="*/ 2181532 w 6242459"/>
            <a:gd name="connsiteY23" fmla="*/ 2204970 h 4391623"/>
            <a:gd name="connsiteX24" fmla="*/ 2263467 w 6242459"/>
            <a:gd name="connsiteY24" fmla="*/ 2266422 h 4391623"/>
            <a:gd name="connsiteX25" fmla="*/ 2376129 w 6242459"/>
            <a:gd name="connsiteY25" fmla="*/ 2327873 h 4391623"/>
            <a:gd name="connsiteX26" fmla="*/ 2437580 w 6242459"/>
            <a:gd name="connsiteY26" fmla="*/ 2389325 h 4391623"/>
            <a:gd name="connsiteX27" fmla="*/ 2488790 w 6242459"/>
            <a:gd name="connsiteY27" fmla="*/ 2430292 h 4391623"/>
            <a:gd name="connsiteX28" fmla="*/ 2580967 w 6242459"/>
            <a:gd name="connsiteY28" fmla="*/ 2542954 h 4391623"/>
            <a:gd name="connsiteX29" fmla="*/ 2621935 w 6242459"/>
            <a:gd name="connsiteY29" fmla="*/ 2614647 h 4391623"/>
            <a:gd name="connsiteX30" fmla="*/ 2714113 w 6242459"/>
            <a:gd name="connsiteY30" fmla="*/ 2717067 h 4391623"/>
            <a:gd name="connsiteX31" fmla="*/ 2714113 w 6242459"/>
            <a:gd name="connsiteY31" fmla="*/ 2717067 h 4391623"/>
            <a:gd name="connsiteX32" fmla="*/ 2744838 w 6242459"/>
            <a:gd name="connsiteY32" fmla="*/ 2758034 h 4391623"/>
            <a:gd name="connsiteX33" fmla="*/ 2785806 w 6242459"/>
            <a:gd name="connsiteY33" fmla="*/ 2799002 h 4391623"/>
            <a:gd name="connsiteX34" fmla="*/ 2806290 w 6242459"/>
            <a:gd name="connsiteY34" fmla="*/ 2839970 h 4391623"/>
            <a:gd name="connsiteX35" fmla="*/ 2877984 w 6242459"/>
            <a:gd name="connsiteY35" fmla="*/ 2942389 h 4391623"/>
            <a:gd name="connsiteX36" fmla="*/ 2939435 w 6242459"/>
            <a:gd name="connsiteY36" fmla="*/ 3034567 h 4391623"/>
            <a:gd name="connsiteX37" fmla="*/ 3031613 w 6242459"/>
            <a:gd name="connsiteY37" fmla="*/ 3116502 h 4391623"/>
            <a:gd name="connsiteX38" fmla="*/ 3103306 w 6242459"/>
            <a:gd name="connsiteY38" fmla="*/ 3177954 h 4391623"/>
            <a:gd name="connsiteX39" fmla="*/ 3134032 w 6242459"/>
            <a:gd name="connsiteY39" fmla="*/ 3198438 h 4391623"/>
            <a:gd name="connsiteX40" fmla="*/ 3175000 w 6242459"/>
            <a:gd name="connsiteY40" fmla="*/ 3239405 h 4391623"/>
            <a:gd name="connsiteX41" fmla="*/ 3277419 w 6242459"/>
            <a:gd name="connsiteY41" fmla="*/ 3321341 h 4391623"/>
            <a:gd name="connsiteX42" fmla="*/ 3359354 w 6242459"/>
            <a:gd name="connsiteY42" fmla="*/ 3382792 h 4391623"/>
            <a:gd name="connsiteX43" fmla="*/ 3492500 w 6242459"/>
            <a:gd name="connsiteY43" fmla="*/ 3515938 h 4391623"/>
            <a:gd name="connsiteX44" fmla="*/ 3564193 w 6242459"/>
            <a:gd name="connsiteY44" fmla="*/ 3536422 h 4391623"/>
            <a:gd name="connsiteX45" fmla="*/ 3810000 w 6242459"/>
            <a:gd name="connsiteY45" fmla="*/ 3679809 h 4391623"/>
            <a:gd name="connsiteX46" fmla="*/ 3912419 w 6242459"/>
            <a:gd name="connsiteY46" fmla="*/ 3731018 h 4391623"/>
            <a:gd name="connsiteX47" fmla="*/ 3994354 w 6242459"/>
            <a:gd name="connsiteY47" fmla="*/ 3782228 h 4391623"/>
            <a:gd name="connsiteX48" fmla="*/ 4076290 w 6242459"/>
            <a:gd name="connsiteY48" fmla="*/ 3812954 h 4391623"/>
            <a:gd name="connsiteX49" fmla="*/ 4137742 w 6242459"/>
            <a:gd name="connsiteY49" fmla="*/ 3843680 h 4391623"/>
            <a:gd name="connsiteX50" fmla="*/ 4209435 w 6242459"/>
            <a:gd name="connsiteY50" fmla="*/ 3874405 h 4391623"/>
            <a:gd name="connsiteX51" fmla="*/ 4311854 w 6242459"/>
            <a:gd name="connsiteY51" fmla="*/ 3925615 h 4391623"/>
            <a:gd name="connsiteX52" fmla="*/ 4373306 w 6242459"/>
            <a:gd name="connsiteY52" fmla="*/ 3946099 h 4391623"/>
            <a:gd name="connsiteX53" fmla="*/ 4445000 w 6242459"/>
            <a:gd name="connsiteY53" fmla="*/ 3976825 h 4391623"/>
            <a:gd name="connsiteX54" fmla="*/ 4506451 w 6242459"/>
            <a:gd name="connsiteY54" fmla="*/ 3997309 h 4391623"/>
            <a:gd name="connsiteX55" fmla="*/ 4629354 w 6242459"/>
            <a:gd name="connsiteY55" fmla="*/ 4069002 h 4391623"/>
            <a:gd name="connsiteX56" fmla="*/ 4731774 w 6242459"/>
            <a:gd name="connsiteY56" fmla="*/ 4140696 h 4391623"/>
            <a:gd name="connsiteX57" fmla="*/ 4772742 w 6242459"/>
            <a:gd name="connsiteY57" fmla="*/ 4150938 h 4391623"/>
            <a:gd name="connsiteX58" fmla="*/ 4905887 w 6242459"/>
            <a:gd name="connsiteY58" fmla="*/ 4191905 h 4391623"/>
            <a:gd name="connsiteX59" fmla="*/ 4967338 w 6242459"/>
            <a:gd name="connsiteY59" fmla="*/ 4212389 h 4391623"/>
            <a:gd name="connsiteX60" fmla="*/ 5028790 w 6242459"/>
            <a:gd name="connsiteY60" fmla="*/ 4222631 h 4391623"/>
            <a:gd name="connsiteX61" fmla="*/ 5069758 w 6242459"/>
            <a:gd name="connsiteY61" fmla="*/ 4243115 h 4391623"/>
            <a:gd name="connsiteX62" fmla="*/ 5141451 w 6242459"/>
            <a:gd name="connsiteY62" fmla="*/ 4253357 h 4391623"/>
            <a:gd name="connsiteX63" fmla="*/ 5336048 w 6242459"/>
            <a:gd name="connsiteY63" fmla="*/ 4304567 h 4391623"/>
            <a:gd name="connsiteX64" fmla="*/ 5417984 w 6242459"/>
            <a:gd name="connsiteY64" fmla="*/ 4335292 h 4391623"/>
            <a:gd name="connsiteX65" fmla="*/ 5530645 w 6242459"/>
            <a:gd name="connsiteY65" fmla="*/ 4366018 h 4391623"/>
            <a:gd name="connsiteX66" fmla="*/ 6145161 w 6242459"/>
            <a:gd name="connsiteY66" fmla="*/ 4345534 h 4391623"/>
            <a:gd name="connsiteX67" fmla="*/ 6165645 w 6242459"/>
            <a:gd name="connsiteY67" fmla="*/ 3894889 h 4391623"/>
            <a:gd name="connsiteX68" fmla="*/ 6022258 w 6242459"/>
            <a:gd name="connsiteY68" fmla="*/ 3628599 h 4391623"/>
            <a:gd name="connsiteX69" fmla="*/ 5981290 w 6242459"/>
            <a:gd name="connsiteY69" fmla="*/ 3546663 h 4391623"/>
            <a:gd name="connsiteX70" fmla="*/ 5940322 w 6242459"/>
            <a:gd name="connsiteY70" fmla="*/ 3474970 h 4391623"/>
            <a:gd name="connsiteX71" fmla="*/ 5858387 w 6242459"/>
            <a:gd name="connsiteY71" fmla="*/ 3300857 h 4391623"/>
            <a:gd name="connsiteX72" fmla="*/ 5387258 w 6242459"/>
            <a:gd name="connsiteY72" fmla="*/ 2420051 h 4391623"/>
            <a:gd name="connsiteX73" fmla="*/ 5100484 w 6242459"/>
            <a:gd name="connsiteY73" fmla="*/ 2020615 h 4391623"/>
            <a:gd name="connsiteX74" fmla="*/ 4485967 w 6242459"/>
            <a:gd name="connsiteY74" fmla="*/ 1416341 h 4391623"/>
            <a:gd name="connsiteX75" fmla="*/ 4045564 w 6242459"/>
            <a:gd name="connsiteY75" fmla="*/ 1037389 h 4391623"/>
            <a:gd name="connsiteX76" fmla="*/ 3308145 w 6242459"/>
            <a:gd name="connsiteY76" fmla="*/ 474083 h 4391623"/>
            <a:gd name="connsiteX77" fmla="*/ 2017661 w 6242459"/>
            <a:gd name="connsiteY77" fmla="*/ 23438 h 4391623"/>
            <a:gd name="connsiteX78" fmla="*/ 1792338 w 6242459"/>
            <a:gd name="connsiteY78" fmla="*/ 2954 h 4391623"/>
            <a:gd name="connsiteX79" fmla="*/ 1218790 w 6242459"/>
            <a:gd name="connsiteY79" fmla="*/ 23438 h 4391623"/>
            <a:gd name="connsiteX80" fmla="*/ 583790 w 6242459"/>
            <a:gd name="connsiteY8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286774 w 6242459"/>
            <a:gd name="connsiteY5" fmla="*/ 1068115 h 4391623"/>
            <a:gd name="connsiteX6" fmla="*/ 471129 w 6242459"/>
            <a:gd name="connsiteY6" fmla="*/ 1191018 h 4391623"/>
            <a:gd name="connsiteX7" fmla="*/ 604274 w 6242459"/>
            <a:gd name="connsiteY7" fmla="*/ 1283196 h 4391623"/>
            <a:gd name="connsiteX8" fmla="*/ 655484 w 6242459"/>
            <a:gd name="connsiteY8" fmla="*/ 1313922 h 4391623"/>
            <a:gd name="connsiteX9" fmla="*/ 757903 w 6242459"/>
            <a:gd name="connsiteY9" fmla="*/ 1365131 h 4391623"/>
            <a:gd name="connsiteX10" fmla="*/ 809113 w 6242459"/>
            <a:gd name="connsiteY10" fmla="*/ 1385615 h 4391623"/>
            <a:gd name="connsiteX11" fmla="*/ 839838 w 6242459"/>
            <a:gd name="connsiteY11" fmla="*/ 1395857 h 4391623"/>
            <a:gd name="connsiteX12" fmla="*/ 870564 w 6242459"/>
            <a:gd name="connsiteY12" fmla="*/ 1416341 h 4391623"/>
            <a:gd name="connsiteX13" fmla="*/ 972984 w 6242459"/>
            <a:gd name="connsiteY13" fmla="*/ 1467551 h 4391623"/>
            <a:gd name="connsiteX14" fmla="*/ 1075403 w 6242459"/>
            <a:gd name="connsiteY14" fmla="*/ 1488034 h 4391623"/>
            <a:gd name="connsiteX15" fmla="*/ 1126613 w 6242459"/>
            <a:gd name="connsiteY15" fmla="*/ 1498276 h 4391623"/>
            <a:gd name="connsiteX16" fmla="*/ 1249516 w 6242459"/>
            <a:gd name="connsiteY16" fmla="*/ 1549486 h 4391623"/>
            <a:gd name="connsiteX17" fmla="*/ 1454354 w 6242459"/>
            <a:gd name="connsiteY17" fmla="*/ 1703115 h 4391623"/>
            <a:gd name="connsiteX18" fmla="*/ 1515806 w 6242459"/>
            <a:gd name="connsiteY18" fmla="*/ 1764567 h 4391623"/>
            <a:gd name="connsiteX19" fmla="*/ 1587500 w 6242459"/>
            <a:gd name="connsiteY19" fmla="*/ 1815776 h 4391623"/>
            <a:gd name="connsiteX20" fmla="*/ 1751371 w 6242459"/>
            <a:gd name="connsiteY20" fmla="*/ 1907954 h 4391623"/>
            <a:gd name="connsiteX21" fmla="*/ 1792338 w 6242459"/>
            <a:gd name="connsiteY21" fmla="*/ 1959163 h 4391623"/>
            <a:gd name="connsiteX22" fmla="*/ 2181532 w 6242459"/>
            <a:gd name="connsiteY22" fmla="*/ 2204970 h 4391623"/>
            <a:gd name="connsiteX23" fmla="*/ 2263467 w 6242459"/>
            <a:gd name="connsiteY23" fmla="*/ 2266422 h 4391623"/>
            <a:gd name="connsiteX24" fmla="*/ 2376129 w 6242459"/>
            <a:gd name="connsiteY24" fmla="*/ 2327873 h 4391623"/>
            <a:gd name="connsiteX25" fmla="*/ 2437580 w 6242459"/>
            <a:gd name="connsiteY25" fmla="*/ 2389325 h 4391623"/>
            <a:gd name="connsiteX26" fmla="*/ 2488790 w 6242459"/>
            <a:gd name="connsiteY26" fmla="*/ 2430292 h 4391623"/>
            <a:gd name="connsiteX27" fmla="*/ 2580967 w 6242459"/>
            <a:gd name="connsiteY27" fmla="*/ 2542954 h 4391623"/>
            <a:gd name="connsiteX28" fmla="*/ 2621935 w 6242459"/>
            <a:gd name="connsiteY28" fmla="*/ 2614647 h 4391623"/>
            <a:gd name="connsiteX29" fmla="*/ 2714113 w 6242459"/>
            <a:gd name="connsiteY29" fmla="*/ 2717067 h 4391623"/>
            <a:gd name="connsiteX30" fmla="*/ 2714113 w 6242459"/>
            <a:gd name="connsiteY30" fmla="*/ 2717067 h 4391623"/>
            <a:gd name="connsiteX31" fmla="*/ 2744838 w 6242459"/>
            <a:gd name="connsiteY31" fmla="*/ 2758034 h 4391623"/>
            <a:gd name="connsiteX32" fmla="*/ 2785806 w 6242459"/>
            <a:gd name="connsiteY32" fmla="*/ 2799002 h 4391623"/>
            <a:gd name="connsiteX33" fmla="*/ 2806290 w 6242459"/>
            <a:gd name="connsiteY33" fmla="*/ 2839970 h 4391623"/>
            <a:gd name="connsiteX34" fmla="*/ 2877984 w 6242459"/>
            <a:gd name="connsiteY34" fmla="*/ 2942389 h 4391623"/>
            <a:gd name="connsiteX35" fmla="*/ 2939435 w 6242459"/>
            <a:gd name="connsiteY35" fmla="*/ 3034567 h 4391623"/>
            <a:gd name="connsiteX36" fmla="*/ 3031613 w 6242459"/>
            <a:gd name="connsiteY36" fmla="*/ 3116502 h 4391623"/>
            <a:gd name="connsiteX37" fmla="*/ 3103306 w 6242459"/>
            <a:gd name="connsiteY37" fmla="*/ 3177954 h 4391623"/>
            <a:gd name="connsiteX38" fmla="*/ 3134032 w 6242459"/>
            <a:gd name="connsiteY38" fmla="*/ 3198438 h 4391623"/>
            <a:gd name="connsiteX39" fmla="*/ 3175000 w 6242459"/>
            <a:gd name="connsiteY39" fmla="*/ 3239405 h 4391623"/>
            <a:gd name="connsiteX40" fmla="*/ 3277419 w 6242459"/>
            <a:gd name="connsiteY40" fmla="*/ 3321341 h 4391623"/>
            <a:gd name="connsiteX41" fmla="*/ 3359354 w 6242459"/>
            <a:gd name="connsiteY41" fmla="*/ 3382792 h 4391623"/>
            <a:gd name="connsiteX42" fmla="*/ 3492500 w 6242459"/>
            <a:gd name="connsiteY42" fmla="*/ 3515938 h 4391623"/>
            <a:gd name="connsiteX43" fmla="*/ 3564193 w 6242459"/>
            <a:gd name="connsiteY43" fmla="*/ 3536422 h 4391623"/>
            <a:gd name="connsiteX44" fmla="*/ 3810000 w 6242459"/>
            <a:gd name="connsiteY44" fmla="*/ 3679809 h 4391623"/>
            <a:gd name="connsiteX45" fmla="*/ 3912419 w 6242459"/>
            <a:gd name="connsiteY45" fmla="*/ 3731018 h 4391623"/>
            <a:gd name="connsiteX46" fmla="*/ 3994354 w 6242459"/>
            <a:gd name="connsiteY46" fmla="*/ 3782228 h 4391623"/>
            <a:gd name="connsiteX47" fmla="*/ 4076290 w 6242459"/>
            <a:gd name="connsiteY47" fmla="*/ 3812954 h 4391623"/>
            <a:gd name="connsiteX48" fmla="*/ 4137742 w 6242459"/>
            <a:gd name="connsiteY48" fmla="*/ 3843680 h 4391623"/>
            <a:gd name="connsiteX49" fmla="*/ 4209435 w 6242459"/>
            <a:gd name="connsiteY49" fmla="*/ 3874405 h 4391623"/>
            <a:gd name="connsiteX50" fmla="*/ 4311854 w 6242459"/>
            <a:gd name="connsiteY50" fmla="*/ 3925615 h 4391623"/>
            <a:gd name="connsiteX51" fmla="*/ 4373306 w 6242459"/>
            <a:gd name="connsiteY51" fmla="*/ 3946099 h 4391623"/>
            <a:gd name="connsiteX52" fmla="*/ 4445000 w 6242459"/>
            <a:gd name="connsiteY52" fmla="*/ 3976825 h 4391623"/>
            <a:gd name="connsiteX53" fmla="*/ 4506451 w 6242459"/>
            <a:gd name="connsiteY53" fmla="*/ 3997309 h 4391623"/>
            <a:gd name="connsiteX54" fmla="*/ 4629354 w 6242459"/>
            <a:gd name="connsiteY54" fmla="*/ 4069002 h 4391623"/>
            <a:gd name="connsiteX55" fmla="*/ 4731774 w 6242459"/>
            <a:gd name="connsiteY55" fmla="*/ 4140696 h 4391623"/>
            <a:gd name="connsiteX56" fmla="*/ 4772742 w 6242459"/>
            <a:gd name="connsiteY56" fmla="*/ 4150938 h 4391623"/>
            <a:gd name="connsiteX57" fmla="*/ 4905887 w 6242459"/>
            <a:gd name="connsiteY57" fmla="*/ 4191905 h 4391623"/>
            <a:gd name="connsiteX58" fmla="*/ 4967338 w 6242459"/>
            <a:gd name="connsiteY58" fmla="*/ 4212389 h 4391623"/>
            <a:gd name="connsiteX59" fmla="*/ 5028790 w 6242459"/>
            <a:gd name="connsiteY59" fmla="*/ 4222631 h 4391623"/>
            <a:gd name="connsiteX60" fmla="*/ 5069758 w 6242459"/>
            <a:gd name="connsiteY60" fmla="*/ 4243115 h 4391623"/>
            <a:gd name="connsiteX61" fmla="*/ 5141451 w 6242459"/>
            <a:gd name="connsiteY61" fmla="*/ 4253357 h 4391623"/>
            <a:gd name="connsiteX62" fmla="*/ 5336048 w 6242459"/>
            <a:gd name="connsiteY62" fmla="*/ 4304567 h 4391623"/>
            <a:gd name="connsiteX63" fmla="*/ 5417984 w 6242459"/>
            <a:gd name="connsiteY63" fmla="*/ 4335292 h 4391623"/>
            <a:gd name="connsiteX64" fmla="*/ 5530645 w 6242459"/>
            <a:gd name="connsiteY64" fmla="*/ 4366018 h 4391623"/>
            <a:gd name="connsiteX65" fmla="*/ 6145161 w 6242459"/>
            <a:gd name="connsiteY65" fmla="*/ 4345534 h 4391623"/>
            <a:gd name="connsiteX66" fmla="*/ 6165645 w 6242459"/>
            <a:gd name="connsiteY66" fmla="*/ 3894889 h 4391623"/>
            <a:gd name="connsiteX67" fmla="*/ 6022258 w 6242459"/>
            <a:gd name="connsiteY67" fmla="*/ 3628599 h 4391623"/>
            <a:gd name="connsiteX68" fmla="*/ 5981290 w 6242459"/>
            <a:gd name="connsiteY68" fmla="*/ 3546663 h 4391623"/>
            <a:gd name="connsiteX69" fmla="*/ 5940322 w 6242459"/>
            <a:gd name="connsiteY69" fmla="*/ 3474970 h 4391623"/>
            <a:gd name="connsiteX70" fmla="*/ 5858387 w 6242459"/>
            <a:gd name="connsiteY70" fmla="*/ 3300857 h 4391623"/>
            <a:gd name="connsiteX71" fmla="*/ 5387258 w 6242459"/>
            <a:gd name="connsiteY71" fmla="*/ 2420051 h 4391623"/>
            <a:gd name="connsiteX72" fmla="*/ 5100484 w 6242459"/>
            <a:gd name="connsiteY72" fmla="*/ 2020615 h 4391623"/>
            <a:gd name="connsiteX73" fmla="*/ 4485967 w 6242459"/>
            <a:gd name="connsiteY73" fmla="*/ 1416341 h 4391623"/>
            <a:gd name="connsiteX74" fmla="*/ 4045564 w 6242459"/>
            <a:gd name="connsiteY74" fmla="*/ 1037389 h 4391623"/>
            <a:gd name="connsiteX75" fmla="*/ 3308145 w 6242459"/>
            <a:gd name="connsiteY75" fmla="*/ 474083 h 4391623"/>
            <a:gd name="connsiteX76" fmla="*/ 2017661 w 6242459"/>
            <a:gd name="connsiteY76" fmla="*/ 23438 h 4391623"/>
            <a:gd name="connsiteX77" fmla="*/ 1792338 w 6242459"/>
            <a:gd name="connsiteY77" fmla="*/ 2954 h 4391623"/>
            <a:gd name="connsiteX78" fmla="*/ 1218790 w 6242459"/>
            <a:gd name="connsiteY78" fmla="*/ 23438 h 4391623"/>
            <a:gd name="connsiteX79" fmla="*/ 583790 w 6242459"/>
            <a:gd name="connsiteY7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04274 w 6242459"/>
            <a:gd name="connsiteY6" fmla="*/ 1283196 h 4391623"/>
            <a:gd name="connsiteX7" fmla="*/ 655484 w 6242459"/>
            <a:gd name="connsiteY7" fmla="*/ 1313922 h 4391623"/>
            <a:gd name="connsiteX8" fmla="*/ 757903 w 6242459"/>
            <a:gd name="connsiteY8" fmla="*/ 1365131 h 4391623"/>
            <a:gd name="connsiteX9" fmla="*/ 809113 w 6242459"/>
            <a:gd name="connsiteY9" fmla="*/ 1385615 h 4391623"/>
            <a:gd name="connsiteX10" fmla="*/ 839838 w 6242459"/>
            <a:gd name="connsiteY10" fmla="*/ 1395857 h 4391623"/>
            <a:gd name="connsiteX11" fmla="*/ 870564 w 6242459"/>
            <a:gd name="connsiteY11" fmla="*/ 1416341 h 4391623"/>
            <a:gd name="connsiteX12" fmla="*/ 972984 w 6242459"/>
            <a:gd name="connsiteY12" fmla="*/ 1467551 h 4391623"/>
            <a:gd name="connsiteX13" fmla="*/ 1075403 w 6242459"/>
            <a:gd name="connsiteY13" fmla="*/ 1488034 h 4391623"/>
            <a:gd name="connsiteX14" fmla="*/ 1126613 w 6242459"/>
            <a:gd name="connsiteY14" fmla="*/ 1498276 h 4391623"/>
            <a:gd name="connsiteX15" fmla="*/ 1249516 w 6242459"/>
            <a:gd name="connsiteY15" fmla="*/ 1549486 h 4391623"/>
            <a:gd name="connsiteX16" fmla="*/ 1454354 w 6242459"/>
            <a:gd name="connsiteY16" fmla="*/ 1703115 h 4391623"/>
            <a:gd name="connsiteX17" fmla="*/ 1515806 w 6242459"/>
            <a:gd name="connsiteY17" fmla="*/ 1764567 h 4391623"/>
            <a:gd name="connsiteX18" fmla="*/ 1587500 w 6242459"/>
            <a:gd name="connsiteY18" fmla="*/ 1815776 h 4391623"/>
            <a:gd name="connsiteX19" fmla="*/ 1751371 w 6242459"/>
            <a:gd name="connsiteY19" fmla="*/ 1907954 h 4391623"/>
            <a:gd name="connsiteX20" fmla="*/ 1792338 w 6242459"/>
            <a:gd name="connsiteY20" fmla="*/ 1959163 h 4391623"/>
            <a:gd name="connsiteX21" fmla="*/ 2181532 w 6242459"/>
            <a:gd name="connsiteY21" fmla="*/ 2204970 h 4391623"/>
            <a:gd name="connsiteX22" fmla="*/ 2263467 w 6242459"/>
            <a:gd name="connsiteY22" fmla="*/ 2266422 h 4391623"/>
            <a:gd name="connsiteX23" fmla="*/ 2376129 w 6242459"/>
            <a:gd name="connsiteY23" fmla="*/ 2327873 h 4391623"/>
            <a:gd name="connsiteX24" fmla="*/ 2437580 w 6242459"/>
            <a:gd name="connsiteY24" fmla="*/ 2389325 h 4391623"/>
            <a:gd name="connsiteX25" fmla="*/ 2488790 w 6242459"/>
            <a:gd name="connsiteY25" fmla="*/ 2430292 h 4391623"/>
            <a:gd name="connsiteX26" fmla="*/ 2580967 w 6242459"/>
            <a:gd name="connsiteY26" fmla="*/ 2542954 h 4391623"/>
            <a:gd name="connsiteX27" fmla="*/ 2621935 w 6242459"/>
            <a:gd name="connsiteY27" fmla="*/ 2614647 h 4391623"/>
            <a:gd name="connsiteX28" fmla="*/ 2714113 w 6242459"/>
            <a:gd name="connsiteY28" fmla="*/ 2717067 h 4391623"/>
            <a:gd name="connsiteX29" fmla="*/ 2714113 w 6242459"/>
            <a:gd name="connsiteY29" fmla="*/ 2717067 h 4391623"/>
            <a:gd name="connsiteX30" fmla="*/ 2744838 w 6242459"/>
            <a:gd name="connsiteY30" fmla="*/ 2758034 h 4391623"/>
            <a:gd name="connsiteX31" fmla="*/ 2785806 w 6242459"/>
            <a:gd name="connsiteY31" fmla="*/ 2799002 h 4391623"/>
            <a:gd name="connsiteX32" fmla="*/ 2806290 w 6242459"/>
            <a:gd name="connsiteY32" fmla="*/ 2839970 h 4391623"/>
            <a:gd name="connsiteX33" fmla="*/ 2877984 w 6242459"/>
            <a:gd name="connsiteY33" fmla="*/ 2942389 h 4391623"/>
            <a:gd name="connsiteX34" fmla="*/ 2939435 w 6242459"/>
            <a:gd name="connsiteY34" fmla="*/ 3034567 h 4391623"/>
            <a:gd name="connsiteX35" fmla="*/ 3031613 w 6242459"/>
            <a:gd name="connsiteY35" fmla="*/ 3116502 h 4391623"/>
            <a:gd name="connsiteX36" fmla="*/ 3103306 w 6242459"/>
            <a:gd name="connsiteY36" fmla="*/ 3177954 h 4391623"/>
            <a:gd name="connsiteX37" fmla="*/ 3134032 w 6242459"/>
            <a:gd name="connsiteY37" fmla="*/ 3198438 h 4391623"/>
            <a:gd name="connsiteX38" fmla="*/ 3175000 w 6242459"/>
            <a:gd name="connsiteY38" fmla="*/ 3239405 h 4391623"/>
            <a:gd name="connsiteX39" fmla="*/ 3277419 w 6242459"/>
            <a:gd name="connsiteY39" fmla="*/ 3321341 h 4391623"/>
            <a:gd name="connsiteX40" fmla="*/ 3359354 w 6242459"/>
            <a:gd name="connsiteY40" fmla="*/ 3382792 h 4391623"/>
            <a:gd name="connsiteX41" fmla="*/ 3492500 w 6242459"/>
            <a:gd name="connsiteY41" fmla="*/ 3515938 h 4391623"/>
            <a:gd name="connsiteX42" fmla="*/ 3564193 w 6242459"/>
            <a:gd name="connsiteY42" fmla="*/ 3536422 h 4391623"/>
            <a:gd name="connsiteX43" fmla="*/ 3810000 w 6242459"/>
            <a:gd name="connsiteY43" fmla="*/ 3679809 h 4391623"/>
            <a:gd name="connsiteX44" fmla="*/ 3912419 w 6242459"/>
            <a:gd name="connsiteY44" fmla="*/ 3731018 h 4391623"/>
            <a:gd name="connsiteX45" fmla="*/ 3994354 w 6242459"/>
            <a:gd name="connsiteY45" fmla="*/ 3782228 h 4391623"/>
            <a:gd name="connsiteX46" fmla="*/ 4076290 w 6242459"/>
            <a:gd name="connsiteY46" fmla="*/ 3812954 h 4391623"/>
            <a:gd name="connsiteX47" fmla="*/ 4137742 w 6242459"/>
            <a:gd name="connsiteY47" fmla="*/ 3843680 h 4391623"/>
            <a:gd name="connsiteX48" fmla="*/ 4209435 w 6242459"/>
            <a:gd name="connsiteY48" fmla="*/ 3874405 h 4391623"/>
            <a:gd name="connsiteX49" fmla="*/ 4311854 w 6242459"/>
            <a:gd name="connsiteY49" fmla="*/ 3925615 h 4391623"/>
            <a:gd name="connsiteX50" fmla="*/ 4373306 w 6242459"/>
            <a:gd name="connsiteY50" fmla="*/ 3946099 h 4391623"/>
            <a:gd name="connsiteX51" fmla="*/ 4445000 w 6242459"/>
            <a:gd name="connsiteY51" fmla="*/ 3976825 h 4391623"/>
            <a:gd name="connsiteX52" fmla="*/ 4506451 w 6242459"/>
            <a:gd name="connsiteY52" fmla="*/ 3997309 h 4391623"/>
            <a:gd name="connsiteX53" fmla="*/ 4629354 w 6242459"/>
            <a:gd name="connsiteY53" fmla="*/ 4069002 h 4391623"/>
            <a:gd name="connsiteX54" fmla="*/ 4731774 w 6242459"/>
            <a:gd name="connsiteY54" fmla="*/ 4140696 h 4391623"/>
            <a:gd name="connsiteX55" fmla="*/ 4772742 w 6242459"/>
            <a:gd name="connsiteY55" fmla="*/ 4150938 h 4391623"/>
            <a:gd name="connsiteX56" fmla="*/ 4905887 w 6242459"/>
            <a:gd name="connsiteY56" fmla="*/ 4191905 h 4391623"/>
            <a:gd name="connsiteX57" fmla="*/ 4967338 w 6242459"/>
            <a:gd name="connsiteY57" fmla="*/ 4212389 h 4391623"/>
            <a:gd name="connsiteX58" fmla="*/ 5028790 w 6242459"/>
            <a:gd name="connsiteY58" fmla="*/ 4222631 h 4391623"/>
            <a:gd name="connsiteX59" fmla="*/ 5069758 w 6242459"/>
            <a:gd name="connsiteY59" fmla="*/ 4243115 h 4391623"/>
            <a:gd name="connsiteX60" fmla="*/ 5141451 w 6242459"/>
            <a:gd name="connsiteY60" fmla="*/ 4253357 h 4391623"/>
            <a:gd name="connsiteX61" fmla="*/ 5336048 w 6242459"/>
            <a:gd name="connsiteY61" fmla="*/ 4304567 h 4391623"/>
            <a:gd name="connsiteX62" fmla="*/ 5417984 w 6242459"/>
            <a:gd name="connsiteY62" fmla="*/ 4335292 h 4391623"/>
            <a:gd name="connsiteX63" fmla="*/ 5530645 w 6242459"/>
            <a:gd name="connsiteY63" fmla="*/ 4366018 h 4391623"/>
            <a:gd name="connsiteX64" fmla="*/ 6145161 w 6242459"/>
            <a:gd name="connsiteY64" fmla="*/ 4345534 h 4391623"/>
            <a:gd name="connsiteX65" fmla="*/ 6165645 w 6242459"/>
            <a:gd name="connsiteY65" fmla="*/ 3894889 h 4391623"/>
            <a:gd name="connsiteX66" fmla="*/ 6022258 w 6242459"/>
            <a:gd name="connsiteY66" fmla="*/ 3628599 h 4391623"/>
            <a:gd name="connsiteX67" fmla="*/ 5981290 w 6242459"/>
            <a:gd name="connsiteY67" fmla="*/ 3546663 h 4391623"/>
            <a:gd name="connsiteX68" fmla="*/ 5940322 w 6242459"/>
            <a:gd name="connsiteY68" fmla="*/ 3474970 h 4391623"/>
            <a:gd name="connsiteX69" fmla="*/ 5858387 w 6242459"/>
            <a:gd name="connsiteY69" fmla="*/ 3300857 h 4391623"/>
            <a:gd name="connsiteX70" fmla="*/ 5387258 w 6242459"/>
            <a:gd name="connsiteY70" fmla="*/ 2420051 h 4391623"/>
            <a:gd name="connsiteX71" fmla="*/ 5100484 w 6242459"/>
            <a:gd name="connsiteY71" fmla="*/ 2020615 h 4391623"/>
            <a:gd name="connsiteX72" fmla="*/ 4485967 w 6242459"/>
            <a:gd name="connsiteY72" fmla="*/ 1416341 h 4391623"/>
            <a:gd name="connsiteX73" fmla="*/ 4045564 w 6242459"/>
            <a:gd name="connsiteY73" fmla="*/ 1037389 h 4391623"/>
            <a:gd name="connsiteX74" fmla="*/ 3308145 w 6242459"/>
            <a:gd name="connsiteY74" fmla="*/ 474083 h 4391623"/>
            <a:gd name="connsiteX75" fmla="*/ 2017661 w 6242459"/>
            <a:gd name="connsiteY75" fmla="*/ 23438 h 4391623"/>
            <a:gd name="connsiteX76" fmla="*/ 1792338 w 6242459"/>
            <a:gd name="connsiteY76" fmla="*/ 2954 h 4391623"/>
            <a:gd name="connsiteX77" fmla="*/ 1218790 w 6242459"/>
            <a:gd name="connsiteY77" fmla="*/ 23438 h 4391623"/>
            <a:gd name="connsiteX78" fmla="*/ 583790 w 6242459"/>
            <a:gd name="connsiteY7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09113 w 6242459"/>
            <a:gd name="connsiteY8" fmla="*/ 1385615 h 4391623"/>
            <a:gd name="connsiteX9" fmla="*/ 839838 w 6242459"/>
            <a:gd name="connsiteY9" fmla="*/ 1395857 h 4391623"/>
            <a:gd name="connsiteX10" fmla="*/ 870564 w 6242459"/>
            <a:gd name="connsiteY10" fmla="*/ 1416341 h 4391623"/>
            <a:gd name="connsiteX11" fmla="*/ 972984 w 6242459"/>
            <a:gd name="connsiteY11" fmla="*/ 1467551 h 4391623"/>
            <a:gd name="connsiteX12" fmla="*/ 1075403 w 6242459"/>
            <a:gd name="connsiteY12" fmla="*/ 1488034 h 4391623"/>
            <a:gd name="connsiteX13" fmla="*/ 1126613 w 6242459"/>
            <a:gd name="connsiteY13" fmla="*/ 1498276 h 4391623"/>
            <a:gd name="connsiteX14" fmla="*/ 1249516 w 6242459"/>
            <a:gd name="connsiteY14" fmla="*/ 1549486 h 4391623"/>
            <a:gd name="connsiteX15" fmla="*/ 1454354 w 6242459"/>
            <a:gd name="connsiteY15" fmla="*/ 1703115 h 4391623"/>
            <a:gd name="connsiteX16" fmla="*/ 1515806 w 6242459"/>
            <a:gd name="connsiteY16" fmla="*/ 1764567 h 4391623"/>
            <a:gd name="connsiteX17" fmla="*/ 1587500 w 6242459"/>
            <a:gd name="connsiteY17" fmla="*/ 1815776 h 4391623"/>
            <a:gd name="connsiteX18" fmla="*/ 1751371 w 6242459"/>
            <a:gd name="connsiteY18" fmla="*/ 1907954 h 4391623"/>
            <a:gd name="connsiteX19" fmla="*/ 1792338 w 6242459"/>
            <a:gd name="connsiteY19" fmla="*/ 1959163 h 4391623"/>
            <a:gd name="connsiteX20" fmla="*/ 2181532 w 6242459"/>
            <a:gd name="connsiteY20" fmla="*/ 2204970 h 4391623"/>
            <a:gd name="connsiteX21" fmla="*/ 2263467 w 6242459"/>
            <a:gd name="connsiteY21" fmla="*/ 2266422 h 4391623"/>
            <a:gd name="connsiteX22" fmla="*/ 2376129 w 6242459"/>
            <a:gd name="connsiteY22" fmla="*/ 2327873 h 4391623"/>
            <a:gd name="connsiteX23" fmla="*/ 2437580 w 6242459"/>
            <a:gd name="connsiteY23" fmla="*/ 2389325 h 4391623"/>
            <a:gd name="connsiteX24" fmla="*/ 2488790 w 6242459"/>
            <a:gd name="connsiteY24" fmla="*/ 2430292 h 4391623"/>
            <a:gd name="connsiteX25" fmla="*/ 2580967 w 6242459"/>
            <a:gd name="connsiteY25" fmla="*/ 2542954 h 4391623"/>
            <a:gd name="connsiteX26" fmla="*/ 2621935 w 6242459"/>
            <a:gd name="connsiteY26" fmla="*/ 2614647 h 4391623"/>
            <a:gd name="connsiteX27" fmla="*/ 2714113 w 6242459"/>
            <a:gd name="connsiteY27" fmla="*/ 2717067 h 4391623"/>
            <a:gd name="connsiteX28" fmla="*/ 2714113 w 6242459"/>
            <a:gd name="connsiteY28" fmla="*/ 2717067 h 4391623"/>
            <a:gd name="connsiteX29" fmla="*/ 2744838 w 6242459"/>
            <a:gd name="connsiteY29" fmla="*/ 2758034 h 4391623"/>
            <a:gd name="connsiteX30" fmla="*/ 2785806 w 6242459"/>
            <a:gd name="connsiteY30" fmla="*/ 2799002 h 4391623"/>
            <a:gd name="connsiteX31" fmla="*/ 2806290 w 6242459"/>
            <a:gd name="connsiteY31" fmla="*/ 2839970 h 4391623"/>
            <a:gd name="connsiteX32" fmla="*/ 2877984 w 6242459"/>
            <a:gd name="connsiteY32" fmla="*/ 2942389 h 4391623"/>
            <a:gd name="connsiteX33" fmla="*/ 2939435 w 6242459"/>
            <a:gd name="connsiteY33" fmla="*/ 3034567 h 4391623"/>
            <a:gd name="connsiteX34" fmla="*/ 3031613 w 6242459"/>
            <a:gd name="connsiteY34" fmla="*/ 3116502 h 4391623"/>
            <a:gd name="connsiteX35" fmla="*/ 3103306 w 6242459"/>
            <a:gd name="connsiteY35" fmla="*/ 3177954 h 4391623"/>
            <a:gd name="connsiteX36" fmla="*/ 3134032 w 6242459"/>
            <a:gd name="connsiteY36" fmla="*/ 3198438 h 4391623"/>
            <a:gd name="connsiteX37" fmla="*/ 3175000 w 6242459"/>
            <a:gd name="connsiteY37" fmla="*/ 3239405 h 4391623"/>
            <a:gd name="connsiteX38" fmla="*/ 3277419 w 6242459"/>
            <a:gd name="connsiteY38" fmla="*/ 3321341 h 4391623"/>
            <a:gd name="connsiteX39" fmla="*/ 3359354 w 6242459"/>
            <a:gd name="connsiteY39" fmla="*/ 3382792 h 4391623"/>
            <a:gd name="connsiteX40" fmla="*/ 3492500 w 6242459"/>
            <a:gd name="connsiteY40" fmla="*/ 3515938 h 4391623"/>
            <a:gd name="connsiteX41" fmla="*/ 3564193 w 6242459"/>
            <a:gd name="connsiteY41" fmla="*/ 3536422 h 4391623"/>
            <a:gd name="connsiteX42" fmla="*/ 3810000 w 6242459"/>
            <a:gd name="connsiteY42" fmla="*/ 3679809 h 4391623"/>
            <a:gd name="connsiteX43" fmla="*/ 3912419 w 6242459"/>
            <a:gd name="connsiteY43" fmla="*/ 3731018 h 4391623"/>
            <a:gd name="connsiteX44" fmla="*/ 3994354 w 6242459"/>
            <a:gd name="connsiteY44" fmla="*/ 3782228 h 4391623"/>
            <a:gd name="connsiteX45" fmla="*/ 4076290 w 6242459"/>
            <a:gd name="connsiteY45" fmla="*/ 3812954 h 4391623"/>
            <a:gd name="connsiteX46" fmla="*/ 4137742 w 6242459"/>
            <a:gd name="connsiteY46" fmla="*/ 3843680 h 4391623"/>
            <a:gd name="connsiteX47" fmla="*/ 4209435 w 6242459"/>
            <a:gd name="connsiteY47" fmla="*/ 3874405 h 4391623"/>
            <a:gd name="connsiteX48" fmla="*/ 4311854 w 6242459"/>
            <a:gd name="connsiteY48" fmla="*/ 3925615 h 4391623"/>
            <a:gd name="connsiteX49" fmla="*/ 4373306 w 6242459"/>
            <a:gd name="connsiteY49" fmla="*/ 3946099 h 4391623"/>
            <a:gd name="connsiteX50" fmla="*/ 4445000 w 6242459"/>
            <a:gd name="connsiteY50" fmla="*/ 3976825 h 4391623"/>
            <a:gd name="connsiteX51" fmla="*/ 4506451 w 6242459"/>
            <a:gd name="connsiteY51" fmla="*/ 3997309 h 4391623"/>
            <a:gd name="connsiteX52" fmla="*/ 4629354 w 6242459"/>
            <a:gd name="connsiteY52" fmla="*/ 4069002 h 4391623"/>
            <a:gd name="connsiteX53" fmla="*/ 4731774 w 6242459"/>
            <a:gd name="connsiteY53" fmla="*/ 4140696 h 4391623"/>
            <a:gd name="connsiteX54" fmla="*/ 4772742 w 6242459"/>
            <a:gd name="connsiteY54" fmla="*/ 4150938 h 4391623"/>
            <a:gd name="connsiteX55" fmla="*/ 4905887 w 6242459"/>
            <a:gd name="connsiteY55" fmla="*/ 4191905 h 4391623"/>
            <a:gd name="connsiteX56" fmla="*/ 4967338 w 6242459"/>
            <a:gd name="connsiteY56" fmla="*/ 4212389 h 4391623"/>
            <a:gd name="connsiteX57" fmla="*/ 5028790 w 6242459"/>
            <a:gd name="connsiteY57" fmla="*/ 4222631 h 4391623"/>
            <a:gd name="connsiteX58" fmla="*/ 5069758 w 6242459"/>
            <a:gd name="connsiteY58" fmla="*/ 4243115 h 4391623"/>
            <a:gd name="connsiteX59" fmla="*/ 5141451 w 6242459"/>
            <a:gd name="connsiteY59" fmla="*/ 4253357 h 4391623"/>
            <a:gd name="connsiteX60" fmla="*/ 5336048 w 6242459"/>
            <a:gd name="connsiteY60" fmla="*/ 4304567 h 4391623"/>
            <a:gd name="connsiteX61" fmla="*/ 5417984 w 6242459"/>
            <a:gd name="connsiteY61" fmla="*/ 4335292 h 4391623"/>
            <a:gd name="connsiteX62" fmla="*/ 5530645 w 6242459"/>
            <a:gd name="connsiteY62" fmla="*/ 4366018 h 4391623"/>
            <a:gd name="connsiteX63" fmla="*/ 6145161 w 6242459"/>
            <a:gd name="connsiteY63" fmla="*/ 4345534 h 4391623"/>
            <a:gd name="connsiteX64" fmla="*/ 6165645 w 6242459"/>
            <a:gd name="connsiteY64" fmla="*/ 3894889 h 4391623"/>
            <a:gd name="connsiteX65" fmla="*/ 6022258 w 6242459"/>
            <a:gd name="connsiteY65" fmla="*/ 3628599 h 4391623"/>
            <a:gd name="connsiteX66" fmla="*/ 5981290 w 6242459"/>
            <a:gd name="connsiteY66" fmla="*/ 3546663 h 4391623"/>
            <a:gd name="connsiteX67" fmla="*/ 5940322 w 6242459"/>
            <a:gd name="connsiteY67" fmla="*/ 3474970 h 4391623"/>
            <a:gd name="connsiteX68" fmla="*/ 5858387 w 6242459"/>
            <a:gd name="connsiteY68" fmla="*/ 3300857 h 4391623"/>
            <a:gd name="connsiteX69" fmla="*/ 5387258 w 6242459"/>
            <a:gd name="connsiteY69" fmla="*/ 2420051 h 4391623"/>
            <a:gd name="connsiteX70" fmla="*/ 5100484 w 6242459"/>
            <a:gd name="connsiteY70" fmla="*/ 2020615 h 4391623"/>
            <a:gd name="connsiteX71" fmla="*/ 4485967 w 6242459"/>
            <a:gd name="connsiteY71" fmla="*/ 1416341 h 4391623"/>
            <a:gd name="connsiteX72" fmla="*/ 4045564 w 6242459"/>
            <a:gd name="connsiteY72" fmla="*/ 1037389 h 4391623"/>
            <a:gd name="connsiteX73" fmla="*/ 3308145 w 6242459"/>
            <a:gd name="connsiteY73" fmla="*/ 474083 h 4391623"/>
            <a:gd name="connsiteX74" fmla="*/ 2017661 w 6242459"/>
            <a:gd name="connsiteY74" fmla="*/ 23438 h 4391623"/>
            <a:gd name="connsiteX75" fmla="*/ 1792338 w 6242459"/>
            <a:gd name="connsiteY75" fmla="*/ 2954 h 4391623"/>
            <a:gd name="connsiteX76" fmla="*/ 1218790 w 6242459"/>
            <a:gd name="connsiteY76" fmla="*/ 23438 h 4391623"/>
            <a:gd name="connsiteX77" fmla="*/ 583790 w 6242459"/>
            <a:gd name="connsiteY7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870564 w 6242459"/>
            <a:gd name="connsiteY9" fmla="*/ 1416341 h 4391623"/>
            <a:gd name="connsiteX10" fmla="*/ 972984 w 6242459"/>
            <a:gd name="connsiteY10" fmla="*/ 1467551 h 4391623"/>
            <a:gd name="connsiteX11" fmla="*/ 1075403 w 6242459"/>
            <a:gd name="connsiteY11" fmla="*/ 1488034 h 4391623"/>
            <a:gd name="connsiteX12" fmla="*/ 1126613 w 6242459"/>
            <a:gd name="connsiteY12" fmla="*/ 1498276 h 4391623"/>
            <a:gd name="connsiteX13" fmla="*/ 1249516 w 6242459"/>
            <a:gd name="connsiteY13" fmla="*/ 1549486 h 4391623"/>
            <a:gd name="connsiteX14" fmla="*/ 1454354 w 6242459"/>
            <a:gd name="connsiteY14" fmla="*/ 1703115 h 4391623"/>
            <a:gd name="connsiteX15" fmla="*/ 1515806 w 6242459"/>
            <a:gd name="connsiteY15" fmla="*/ 1764567 h 4391623"/>
            <a:gd name="connsiteX16" fmla="*/ 1587500 w 6242459"/>
            <a:gd name="connsiteY16" fmla="*/ 1815776 h 4391623"/>
            <a:gd name="connsiteX17" fmla="*/ 1751371 w 6242459"/>
            <a:gd name="connsiteY17" fmla="*/ 1907954 h 4391623"/>
            <a:gd name="connsiteX18" fmla="*/ 1792338 w 6242459"/>
            <a:gd name="connsiteY18" fmla="*/ 1959163 h 4391623"/>
            <a:gd name="connsiteX19" fmla="*/ 2181532 w 6242459"/>
            <a:gd name="connsiteY19" fmla="*/ 2204970 h 4391623"/>
            <a:gd name="connsiteX20" fmla="*/ 2263467 w 6242459"/>
            <a:gd name="connsiteY20" fmla="*/ 2266422 h 4391623"/>
            <a:gd name="connsiteX21" fmla="*/ 2376129 w 6242459"/>
            <a:gd name="connsiteY21" fmla="*/ 2327873 h 4391623"/>
            <a:gd name="connsiteX22" fmla="*/ 2437580 w 6242459"/>
            <a:gd name="connsiteY22" fmla="*/ 2389325 h 4391623"/>
            <a:gd name="connsiteX23" fmla="*/ 2488790 w 6242459"/>
            <a:gd name="connsiteY23" fmla="*/ 2430292 h 4391623"/>
            <a:gd name="connsiteX24" fmla="*/ 2580967 w 6242459"/>
            <a:gd name="connsiteY24" fmla="*/ 2542954 h 4391623"/>
            <a:gd name="connsiteX25" fmla="*/ 2621935 w 6242459"/>
            <a:gd name="connsiteY25" fmla="*/ 2614647 h 4391623"/>
            <a:gd name="connsiteX26" fmla="*/ 2714113 w 6242459"/>
            <a:gd name="connsiteY26" fmla="*/ 2717067 h 4391623"/>
            <a:gd name="connsiteX27" fmla="*/ 2714113 w 6242459"/>
            <a:gd name="connsiteY27" fmla="*/ 2717067 h 4391623"/>
            <a:gd name="connsiteX28" fmla="*/ 2744838 w 6242459"/>
            <a:gd name="connsiteY28" fmla="*/ 2758034 h 4391623"/>
            <a:gd name="connsiteX29" fmla="*/ 2785806 w 6242459"/>
            <a:gd name="connsiteY29" fmla="*/ 2799002 h 4391623"/>
            <a:gd name="connsiteX30" fmla="*/ 2806290 w 6242459"/>
            <a:gd name="connsiteY30" fmla="*/ 2839970 h 4391623"/>
            <a:gd name="connsiteX31" fmla="*/ 2877984 w 6242459"/>
            <a:gd name="connsiteY31" fmla="*/ 2942389 h 4391623"/>
            <a:gd name="connsiteX32" fmla="*/ 2939435 w 6242459"/>
            <a:gd name="connsiteY32" fmla="*/ 3034567 h 4391623"/>
            <a:gd name="connsiteX33" fmla="*/ 3031613 w 6242459"/>
            <a:gd name="connsiteY33" fmla="*/ 3116502 h 4391623"/>
            <a:gd name="connsiteX34" fmla="*/ 3103306 w 6242459"/>
            <a:gd name="connsiteY34" fmla="*/ 3177954 h 4391623"/>
            <a:gd name="connsiteX35" fmla="*/ 3134032 w 6242459"/>
            <a:gd name="connsiteY35" fmla="*/ 3198438 h 4391623"/>
            <a:gd name="connsiteX36" fmla="*/ 3175000 w 6242459"/>
            <a:gd name="connsiteY36" fmla="*/ 3239405 h 4391623"/>
            <a:gd name="connsiteX37" fmla="*/ 3277419 w 6242459"/>
            <a:gd name="connsiteY37" fmla="*/ 3321341 h 4391623"/>
            <a:gd name="connsiteX38" fmla="*/ 3359354 w 6242459"/>
            <a:gd name="connsiteY38" fmla="*/ 3382792 h 4391623"/>
            <a:gd name="connsiteX39" fmla="*/ 3492500 w 6242459"/>
            <a:gd name="connsiteY39" fmla="*/ 3515938 h 4391623"/>
            <a:gd name="connsiteX40" fmla="*/ 3564193 w 6242459"/>
            <a:gd name="connsiteY40" fmla="*/ 3536422 h 4391623"/>
            <a:gd name="connsiteX41" fmla="*/ 3810000 w 6242459"/>
            <a:gd name="connsiteY41" fmla="*/ 3679809 h 4391623"/>
            <a:gd name="connsiteX42" fmla="*/ 3912419 w 6242459"/>
            <a:gd name="connsiteY42" fmla="*/ 3731018 h 4391623"/>
            <a:gd name="connsiteX43" fmla="*/ 3994354 w 6242459"/>
            <a:gd name="connsiteY43" fmla="*/ 3782228 h 4391623"/>
            <a:gd name="connsiteX44" fmla="*/ 4076290 w 6242459"/>
            <a:gd name="connsiteY44" fmla="*/ 3812954 h 4391623"/>
            <a:gd name="connsiteX45" fmla="*/ 4137742 w 6242459"/>
            <a:gd name="connsiteY45" fmla="*/ 3843680 h 4391623"/>
            <a:gd name="connsiteX46" fmla="*/ 4209435 w 6242459"/>
            <a:gd name="connsiteY46" fmla="*/ 3874405 h 4391623"/>
            <a:gd name="connsiteX47" fmla="*/ 4311854 w 6242459"/>
            <a:gd name="connsiteY47" fmla="*/ 3925615 h 4391623"/>
            <a:gd name="connsiteX48" fmla="*/ 4373306 w 6242459"/>
            <a:gd name="connsiteY48" fmla="*/ 3946099 h 4391623"/>
            <a:gd name="connsiteX49" fmla="*/ 4445000 w 6242459"/>
            <a:gd name="connsiteY49" fmla="*/ 3976825 h 4391623"/>
            <a:gd name="connsiteX50" fmla="*/ 4506451 w 6242459"/>
            <a:gd name="connsiteY50" fmla="*/ 3997309 h 4391623"/>
            <a:gd name="connsiteX51" fmla="*/ 4629354 w 6242459"/>
            <a:gd name="connsiteY51" fmla="*/ 4069002 h 4391623"/>
            <a:gd name="connsiteX52" fmla="*/ 4731774 w 6242459"/>
            <a:gd name="connsiteY52" fmla="*/ 4140696 h 4391623"/>
            <a:gd name="connsiteX53" fmla="*/ 4772742 w 6242459"/>
            <a:gd name="connsiteY53" fmla="*/ 4150938 h 4391623"/>
            <a:gd name="connsiteX54" fmla="*/ 4905887 w 6242459"/>
            <a:gd name="connsiteY54" fmla="*/ 4191905 h 4391623"/>
            <a:gd name="connsiteX55" fmla="*/ 4967338 w 6242459"/>
            <a:gd name="connsiteY55" fmla="*/ 4212389 h 4391623"/>
            <a:gd name="connsiteX56" fmla="*/ 5028790 w 6242459"/>
            <a:gd name="connsiteY56" fmla="*/ 4222631 h 4391623"/>
            <a:gd name="connsiteX57" fmla="*/ 5069758 w 6242459"/>
            <a:gd name="connsiteY57" fmla="*/ 4243115 h 4391623"/>
            <a:gd name="connsiteX58" fmla="*/ 5141451 w 6242459"/>
            <a:gd name="connsiteY58" fmla="*/ 4253357 h 4391623"/>
            <a:gd name="connsiteX59" fmla="*/ 5336048 w 6242459"/>
            <a:gd name="connsiteY59" fmla="*/ 4304567 h 4391623"/>
            <a:gd name="connsiteX60" fmla="*/ 5417984 w 6242459"/>
            <a:gd name="connsiteY60" fmla="*/ 4335292 h 4391623"/>
            <a:gd name="connsiteX61" fmla="*/ 5530645 w 6242459"/>
            <a:gd name="connsiteY61" fmla="*/ 4366018 h 4391623"/>
            <a:gd name="connsiteX62" fmla="*/ 6145161 w 6242459"/>
            <a:gd name="connsiteY62" fmla="*/ 4345534 h 4391623"/>
            <a:gd name="connsiteX63" fmla="*/ 6165645 w 6242459"/>
            <a:gd name="connsiteY63" fmla="*/ 3894889 h 4391623"/>
            <a:gd name="connsiteX64" fmla="*/ 6022258 w 6242459"/>
            <a:gd name="connsiteY64" fmla="*/ 3628599 h 4391623"/>
            <a:gd name="connsiteX65" fmla="*/ 5981290 w 6242459"/>
            <a:gd name="connsiteY65" fmla="*/ 3546663 h 4391623"/>
            <a:gd name="connsiteX66" fmla="*/ 5940322 w 6242459"/>
            <a:gd name="connsiteY66" fmla="*/ 3474970 h 4391623"/>
            <a:gd name="connsiteX67" fmla="*/ 5858387 w 6242459"/>
            <a:gd name="connsiteY67" fmla="*/ 3300857 h 4391623"/>
            <a:gd name="connsiteX68" fmla="*/ 5387258 w 6242459"/>
            <a:gd name="connsiteY68" fmla="*/ 2420051 h 4391623"/>
            <a:gd name="connsiteX69" fmla="*/ 5100484 w 6242459"/>
            <a:gd name="connsiteY69" fmla="*/ 2020615 h 4391623"/>
            <a:gd name="connsiteX70" fmla="*/ 4485967 w 6242459"/>
            <a:gd name="connsiteY70" fmla="*/ 1416341 h 4391623"/>
            <a:gd name="connsiteX71" fmla="*/ 4045564 w 6242459"/>
            <a:gd name="connsiteY71" fmla="*/ 1037389 h 4391623"/>
            <a:gd name="connsiteX72" fmla="*/ 3308145 w 6242459"/>
            <a:gd name="connsiteY72" fmla="*/ 474083 h 4391623"/>
            <a:gd name="connsiteX73" fmla="*/ 2017661 w 6242459"/>
            <a:gd name="connsiteY73" fmla="*/ 23438 h 4391623"/>
            <a:gd name="connsiteX74" fmla="*/ 1792338 w 6242459"/>
            <a:gd name="connsiteY74" fmla="*/ 2954 h 4391623"/>
            <a:gd name="connsiteX75" fmla="*/ 1218790 w 6242459"/>
            <a:gd name="connsiteY75" fmla="*/ 23438 h 4391623"/>
            <a:gd name="connsiteX76" fmla="*/ 583790 w 6242459"/>
            <a:gd name="connsiteY7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972984 w 6242459"/>
            <a:gd name="connsiteY9" fmla="*/ 1467551 h 4391623"/>
            <a:gd name="connsiteX10" fmla="*/ 1075403 w 6242459"/>
            <a:gd name="connsiteY10" fmla="*/ 1488034 h 4391623"/>
            <a:gd name="connsiteX11" fmla="*/ 1126613 w 6242459"/>
            <a:gd name="connsiteY11" fmla="*/ 1498276 h 4391623"/>
            <a:gd name="connsiteX12" fmla="*/ 1249516 w 6242459"/>
            <a:gd name="connsiteY12" fmla="*/ 1549486 h 4391623"/>
            <a:gd name="connsiteX13" fmla="*/ 1454354 w 6242459"/>
            <a:gd name="connsiteY13" fmla="*/ 1703115 h 4391623"/>
            <a:gd name="connsiteX14" fmla="*/ 1515806 w 6242459"/>
            <a:gd name="connsiteY14" fmla="*/ 1764567 h 4391623"/>
            <a:gd name="connsiteX15" fmla="*/ 1587500 w 6242459"/>
            <a:gd name="connsiteY15" fmla="*/ 1815776 h 4391623"/>
            <a:gd name="connsiteX16" fmla="*/ 1751371 w 6242459"/>
            <a:gd name="connsiteY16" fmla="*/ 1907954 h 4391623"/>
            <a:gd name="connsiteX17" fmla="*/ 1792338 w 6242459"/>
            <a:gd name="connsiteY17" fmla="*/ 1959163 h 4391623"/>
            <a:gd name="connsiteX18" fmla="*/ 2181532 w 6242459"/>
            <a:gd name="connsiteY18" fmla="*/ 2204970 h 4391623"/>
            <a:gd name="connsiteX19" fmla="*/ 2263467 w 6242459"/>
            <a:gd name="connsiteY19" fmla="*/ 2266422 h 4391623"/>
            <a:gd name="connsiteX20" fmla="*/ 2376129 w 6242459"/>
            <a:gd name="connsiteY20" fmla="*/ 2327873 h 4391623"/>
            <a:gd name="connsiteX21" fmla="*/ 2437580 w 6242459"/>
            <a:gd name="connsiteY21" fmla="*/ 2389325 h 4391623"/>
            <a:gd name="connsiteX22" fmla="*/ 2488790 w 6242459"/>
            <a:gd name="connsiteY22" fmla="*/ 2430292 h 4391623"/>
            <a:gd name="connsiteX23" fmla="*/ 2580967 w 6242459"/>
            <a:gd name="connsiteY23" fmla="*/ 2542954 h 4391623"/>
            <a:gd name="connsiteX24" fmla="*/ 2621935 w 6242459"/>
            <a:gd name="connsiteY24" fmla="*/ 2614647 h 4391623"/>
            <a:gd name="connsiteX25" fmla="*/ 2714113 w 6242459"/>
            <a:gd name="connsiteY25" fmla="*/ 2717067 h 4391623"/>
            <a:gd name="connsiteX26" fmla="*/ 2714113 w 6242459"/>
            <a:gd name="connsiteY26" fmla="*/ 2717067 h 4391623"/>
            <a:gd name="connsiteX27" fmla="*/ 2744838 w 6242459"/>
            <a:gd name="connsiteY27" fmla="*/ 2758034 h 4391623"/>
            <a:gd name="connsiteX28" fmla="*/ 2785806 w 6242459"/>
            <a:gd name="connsiteY28" fmla="*/ 2799002 h 4391623"/>
            <a:gd name="connsiteX29" fmla="*/ 2806290 w 6242459"/>
            <a:gd name="connsiteY29" fmla="*/ 2839970 h 4391623"/>
            <a:gd name="connsiteX30" fmla="*/ 2877984 w 6242459"/>
            <a:gd name="connsiteY30" fmla="*/ 2942389 h 4391623"/>
            <a:gd name="connsiteX31" fmla="*/ 2939435 w 6242459"/>
            <a:gd name="connsiteY31" fmla="*/ 3034567 h 4391623"/>
            <a:gd name="connsiteX32" fmla="*/ 3031613 w 6242459"/>
            <a:gd name="connsiteY32" fmla="*/ 3116502 h 4391623"/>
            <a:gd name="connsiteX33" fmla="*/ 3103306 w 6242459"/>
            <a:gd name="connsiteY33" fmla="*/ 3177954 h 4391623"/>
            <a:gd name="connsiteX34" fmla="*/ 3134032 w 6242459"/>
            <a:gd name="connsiteY34" fmla="*/ 3198438 h 4391623"/>
            <a:gd name="connsiteX35" fmla="*/ 3175000 w 6242459"/>
            <a:gd name="connsiteY35" fmla="*/ 3239405 h 4391623"/>
            <a:gd name="connsiteX36" fmla="*/ 3277419 w 6242459"/>
            <a:gd name="connsiteY36" fmla="*/ 3321341 h 4391623"/>
            <a:gd name="connsiteX37" fmla="*/ 3359354 w 6242459"/>
            <a:gd name="connsiteY37" fmla="*/ 3382792 h 4391623"/>
            <a:gd name="connsiteX38" fmla="*/ 3492500 w 6242459"/>
            <a:gd name="connsiteY38" fmla="*/ 3515938 h 4391623"/>
            <a:gd name="connsiteX39" fmla="*/ 3564193 w 6242459"/>
            <a:gd name="connsiteY39" fmla="*/ 3536422 h 4391623"/>
            <a:gd name="connsiteX40" fmla="*/ 3810000 w 6242459"/>
            <a:gd name="connsiteY40" fmla="*/ 3679809 h 4391623"/>
            <a:gd name="connsiteX41" fmla="*/ 3912419 w 6242459"/>
            <a:gd name="connsiteY41" fmla="*/ 3731018 h 4391623"/>
            <a:gd name="connsiteX42" fmla="*/ 3994354 w 6242459"/>
            <a:gd name="connsiteY42" fmla="*/ 3782228 h 4391623"/>
            <a:gd name="connsiteX43" fmla="*/ 4076290 w 6242459"/>
            <a:gd name="connsiteY43" fmla="*/ 3812954 h 4391623"/>
            <a:gd name="connsiteX44" fmla="*/ 4137742 w 6242459"/>
            <a:gd name="connsiteY44" fmla="*/ 3843680 h 4391623"/>
            <a:gd name="connsiteX45" fmla="*/ 4209435 w 6242459"/>
            <a:gd name="connsiteY45" fmla="*/ 3874405 h 4391623"/>
            <a:gd name="connsiteX46" fmla="*/ 4311854 w 6242459"/>
            <a:gd name="connsiteY46" fmla="*/ 3925615 h 4391623"/>
            <a:gd name="connsiteX47" fmla="*/ 4373306 w 6242459"/>
            <a:gd name="connsiteY47" fmla="*/ 3946099 h 4391623"/>
            <a:gd name="connsiteX48" fmla="*/ 4445000 w 6242459"/>
            <a:gd name="connsiteY48" fmla="*/ 3976825 h 4391623"/>
            <a:gd name="connsiteX49" fmla="*/ 4506451 w 6242459"/>
            <a:gd name="connsiteY49" fmla="*/ 3997309 h 4391623"/>
            <a:gd name="connsiteX50" fmla="*/ 4629354 w 6242459"/>
            <a:gd name="connsiteY50" fmla="*/ 4069002 h 4391623"/>
            <a:gd name="connsiteX51" fmla="*/ 4731774 w 6242459"/>
            <a:gd name="connsiteY51" fmla="*/ 4140696 h 4391623"/>
            <a:gd name="connsiteX52" fmla="*/ 4772742 w 6242459"/>
            <a:gd name="connsiteY52" fmla="*/ 4150938 h 4391623"/>
            <a:gd name="connsiteX53" fmla="*/ 4905887 w 6242459"/>
            <a:gd name="connsiteY53" fmla="*/ 4191905 h 4391623"/>
            <a:gd name="connsiteX54" fmla="*/ 4967338 w 6242459"/>
            <a:gd name="connsiteY54" fmla="*/ 4212389 h 4391623"/>
            <a:gd name="connsiteX55" fmla="*/ 5028790 w 6242459"/>
            <a:gd name="connsiteY55" fmla="*/ 4222631 h 4391623"/>
            <a:gd name="connsiteX56" fmla="*/ 5069758 w 6242459"/>
            <a:gd name="connsiteY56" fmla="*/ 4243115 h 4391623"/>
            <a:gd name="connsiteX57" fmla="*/ 5141451 w 6242459"/>
            <a:gd name="connsiteY57" fmla="*/ 4253357 h 4391623"/>
            <a:gd name="connsiteX58" fmla="*/ 5336048 w 6242459"/>
            <a:gd name="connsiteY58" fmla="*/ 4304567 h 4391623"/>
            <a:gd name="connsiteX59" fmla="*/ 5417984 w 6242459"/>
            <a:gd name="connsiteY59" fmla="*/ 4335292 h 4391623"/>
            <a:gd name="connsiteX60" fmla="*/ 5530645 w 6242459"/>
            <a:gd name="connsiteY60" fmla="*/ 4366018 h 4391623"/>
            <a:gd name="connsiteX61" fmla="*/ 6145161 w 6242459"/>
            <a:gd name="connsiteY61" fmla="*/ 4345534 h 4391623"/>
            <a:gd name="connsiteX62" fmla="*/ 6165645 w 6242459"/>
            <a:gd name="connsiteY62" fmla="*/ 3894889 h 4391623"/>
            <a:gd name="connsiteX63" fmla="*/ 6022258 w 6242459"/>
            <a:gd name="connsiteY63" fmla="*/ 3628599 h 4391623"/>
            <a:gd name="connsiteX64" fmla="*/ 5981290 w 6242459"/>
            <a:gd name="connsiteY64" fmla="*/ 3546663 h 4391623"/>
            <a:gd name="connsiteX65" fmla="*/ 5940322 w 6242459"/>
            <a:gd name="connsiteY65" fmla="*/ 3474970 h 4391623"/>
            <a:gd name="connsiteX66" fmla="*/ 5858387 w 6242459"/>
            <a:gd name="connsiteY66" fmla="*/ 3300857 h 4391623"/>
            <a:gd name="connsiteX67" fmla="*/ 5387258 w 6242459"/>
            <a:gd name="connsiteY67" fmla="*/ 2420051 h 4391623"/>
            <a:gd name="connsiteX68" fmla="*/ 5100484 w 6242459"/>
            <a:gd name="connsiteY68" fmla="*/ 2020615 h 4391623"/>
            <a:gd name="connsiteX69" fmla="*/ 4485967 w 6242459"/>
            <a:gd name="connsiteY69" fmla="*/ 1416341 h 4391623"/>
            <a:gd name="connsiteX70" fmla="*/ 4045564 w 6242459"/>
            <a:gd name="connsiteY70" fmla="*/ 1037389 h 4391623"/>
            <a:gd name="connsiteX71" fmla="*/ 3308145 w 6242459"/>
            <a:gd name="connsiteY71" fmla="*/ 474083 h 4391623"/>
            <a:gd name="connsiteX72" fmla="*/ 2017661 w 6242459"/>
            <a:gd name="connsiteY72" fmla="*/ 23438 h 4391623"/>
            <a:gd name="connsiteX73" fmla="*/ 1792338 w 6242459"/>
            <a:gd name="connsiteY73" fmla="*/ 2954 h 4391623"/>
            <a:gd name="connsiteX74" fmla="*/ 1218790 w 6242459"/>
            <a:gd name="connsiteY74" fmla="*/ 23438 h 4391623"/>
            <a:gd name="connsiteX75" fmla="*/ 583790 w 6242459"/>
            <a:gd name="connsiteY7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972984 w 6242459"/>
            <a:gd name="connsiteY8" fmla="*/ 1467551 h 4391623"/>
            <a:gd name="connsiteX9" fmla="*/ 1075403 w 6242459"/>
            <a:gd name="connsiteY9" fmla="*/ 1488034 h 4391623"/>
            <a:gd name="connsiteX10" fmla="*/ 1126613 w 6242459"/>
            <a:gd name="connsiteY10" fmla="*/ 1498276 h 4391623"/>
            <a:gd name="connsiteX11" fmla="*/ 1249516 w 6242459"/>
            <a:gd name="connsiteY11" fmla="*/ 1549486 h 4391623"/>
            <a:gd name="connsiteX12" fmla="*/ 1454354 w 6242459"/>
            <a:gd name="connsiteY12" fmla="*/ 1703115 h 4391623"/>
            <a:gd name="connsiteX13" fmla="*/ 1515806 w 6242459"/>
            <a:gd name="connsiteY13" fmla="*/ 1764567 h 4391623"/>
            <a:gd name="connsiteX14" fmla="*/ 1587500 w 6242459"/>
            <a:gd name="connsiteY14" fmla="*/ 1815776 h 4391623"/>
            <a:gd name="connsiteX15" fmla="*/ 1751371 w 6242459"/>
            <a:gd name="connsiteY15" fmla="*/ 1907954 h 4391623"/>
            <a:gd name="connsiteX16" fmla="*/ 1792338 w 6242459"/>
            <a:gd name="connsiteY16" fmla="*/ 1959163 h 4391623"/>
            <a:gd name="connsiteX17" fmla="*/ 2181532 w 6242459"/>
            <a:gd name="connsiteY17" fmla="*/ 2204970 h 4391623"/>
            <a:gd name="connsiteX18" fmla="*/ 2263467 w 6242459"/>
            <a:gd name="connsiteY18" fmla="*/ 2266422 h 4391623"/>
            <a:gd name="connsiteX19" fmla="*/ 2376129 w 6242459"/>
            <a:gd name="connsiteY19" fmla="*/ 2327873 h 4391623"/>
            <a:gd name="connsiteX20" fmla="*/ 2437580 w 6242459"/>
            <a:gd name="connsiteY20" fmla="*/ 2389325 h 4391623"/>
            <a:gd name="connsiteX21" fmla="*/ 2488790 w 6242459"/>
            <a:gd name="connsiteY21" fmla="*/ 2430292 h 4391623"/>
            <a:gd name="connsiteX22" fmla="*/ 2580967 w 6242459"/>
            <a:gd name="connsiteY22" fmla="*/ 2542954 h 4391623"/>
            <a:gd name="connsiteX23" fmla="*/ 2621935 w 6242459"/>
            <a:gd name="connsiteY23" fmla="*/ 2614647 h 4391623"/>
            <a:gd name="connsiteX24" fmla="*/ 2714113 w 6242459"/>
            <a:gd name="connsiteY24" fmla="*/ 2717067 h 4391623"/>
            <a:gd name="connsiteX25" fmla="*/ 2714113 w 6242459"/>
            <a:gd name="connsiteY25" fmla="*/ 2717067 h 4391623"/>
            <a:gd name="connsiteX26" fmla="*/ 2744838 w 6242459"/>
            <a:gd name="connsiteY26" fmla="*/ 2758034 h 4391623"/>
            <a:gd name="connsiteX27" fmla="*/ 2785806 w 6242459"/>
            <a:gd name="connsiteY27" fmla="*/ 2799002 h 4391623"/>
            <a:gd name="connsiteX28" fmla="*/ 2806290 w 6242459"/>
            <a:gd name="connsiteY28" fmla="*/ 2839970 h 4391623"/>
            <a:gd name="connsiteX29" fmla="*/ 2877984 w 6242459"/>
            <a:gd name="connsiteY29" fmla="*/ 2942389 h 4391623"/>
            <a:gd name="connsiteX30" fmla="*/ 2939435 w 6242459"/>
            <a:gd name="connsiteY30" fmla="*/ 3034567 h 4391623"/>
            <a:gd name="connsiteX31" fmla="*/ 3031613 w 6242459"/>
            <a:gd name="connsiteY31" fmla="*/ 3116502 h 4391623"/>
            <a:gd name="connsiteX32" fmla="*/ 3103306 w 6242459"/>
            <a:gd name="connsiteY32" fmla="*/ 3177954 h 4391623"/>
            <a:gd name="connsiteX33" fmla="*/ 3134032 w 6242459"/>
            <a:gd name="connsiteY33" fmla="*/ 3198438 h 4391623"/>
            <a:gd name="connsiteX34" fmla="*/ 3175000 w 6242459"/>
            <a:gd name="connsiteY34" fmla="*/ 3239405 h 4391623"/>
            <a:gd name="connsiteX35" fmla="*/ 3277419 w 6242459"/>
            <a:gd name="connsiteY35" fmla="*/ 3321341 h 4391623"/>
            <a:gd name="connsiteX36" fmla="*/ 3359354 w 6242459"/>
            <a:gd name="connsiteY36" fmla="*/ 3382792 h 4391623"/>
            <a:gd name="connsiteX37" fmla="*/ 3492500 w 6242459"/>
            <a:gd name="connsiteY37" fmla="*/ 3515938 h 4391623"/>
            <a:gd name="connsiteX38" fmla="*/ 3564193 w 6242459"/>
            <a:gd name="connsiteY38" fmla="*/ 3536422 h 4391623"/>
            <a:gd name="connsiteX39" fmla="*/ 3810000 w 6242459"/>
            <a:gd name="connsiteY39" fmla="*/ 3679809 h 4391623"/>
            <a:gd name="connsiteX40" fmla="*/ 3912419 w 6242459"/>
            <a:gd name="connsiteY40" fmla="*/ 3731018 h 4391623"/>
            <a:gd name="connsiteX41" fmla="*/ 3994354 w 6242459"/>
            <a:gd name="connsiteY41" fmla="*/ 3782228 h 4391623"/>
            <a:gd name="connsiteX42" fmla="*/ 4076290 w 6242459"/>
            <a:gd name="connsiteY42" fmla="*/ 3812954 h 4391623"/>
            <a:gd name="connsiteX43" fmla="*/ 4137742 w 6242459"/>
            <a:gd name="connsiteY43" fmla="*/ 3843680 h 4391623"/>
            <a:gd name="connsiteX44" fmla="*/ 4209435 w 6242459"/>
            <a:gd name="connsiteY44" fmla="*/ 3874405 h 4391623"/>
            <a:gd name="connsiteX45" fmla="*/ 4311854 w 6242459"/>
            <a:gd name="connsiteY45" fmla="*/ 3925615 h 4391623"/>
            <a:gd name="connsiteX46" fmla="*/ 4373306 w 6242459"/>
            <a:gd name="connsiteY46" fmla="*/ 3946099 h 4391623"/>
            <a:gd name="connsiteX47" fmla="*/ 4445000 w 6242459"/>
            <a:gd name="connsiteY47" fmla="*/ 3976825 h 4391623"/>
            <a:gd name="connsiteX48" fmla="*/ 4506451 w 6242459"/>
            <a:gd name="connsiteY48" fmla="*/ 3997309 h 4391623"/>
            <a:gd name="connsiteX49" fmla="*/ 4629354 w 6242459"/>
            <a:gd name="connsiteY49" fmla="*/ 4069002 h 4391623"/>
            <a:gd name="connsiteX50" fmla="*/ 4731774 w 6242459"/>
            <a:gd name="connsiteY50" fmla="*/ 4140696 h 4391623"/>
            <a:gd name="connsiteX51" fmla="*/ 4772742 w 6242459"/>
            <a:gd name="connsiteY51" fmla="*/ 4150938 h 4391623"/>
            <a:gd name="connsiteX52" fmla="*/ 4905887 w 6242459"/>
            <a:gd name="connsiteY52" fmla="*/ 4191905 h 4391623"/>
            <a:gd name="connsiteX53" fmla="*/ 4967338 w 6242459"/>
            <a:gd name="connsiteY53" fmla="*/ 4212389 h 4391623"/>
            <a:gd name="connsiteX54" fmla="*/ 5028790 w 6242459"/>
            <a:gd name="connsiteY54" fmla="*/ 4222631 h 4391623"/>
            <a:gd name="connsiteX55" fmla="*/ 5069758 w 6242459"/>
            <a:gd name="connsiteY55" fmla="*/ 4243115 h 4391623"/>
            <a:gd name="connsiteX56" fmla="*/ 5141451 w 6242459"/>
            <a:gd name="connsiteY56" fmla="*/ 4253357 h 4391623"/>
            <a:gd name="connsiteX57" fmla="*/ 5336048 w 6242459"/>
            <a:gd name="connsiteY57" fmla="*/ 4304567 h 4391623"/>
            <a:gd name="connsiteX58" fmla="*/ 5417984 w 6242459"/>
            <a:gd name="connsiteY58" fmla="*/ 4335292 h 4391623"/>
            <a:gd name="connsiteX59" fmla="*/ 5530645 w 6242459"/>
            <a:gd name="connsiteY59" fmla="*/ 4366018 h 4391623"/>
            <a:gd name="connsiteX60" fmla="*/ 6145161 w 6242459"/>
            <a:gd name="connsiteY60" fmla="*/ 4345534 h 4391623"/>
            <a:gd name="connsiteX61" fmla="*/ 6165645 w 6242459"/>
            <a:gd name="connsiteY61" fmla="*/ 3894889 h 4391623"/>
            <a:gd name="connsiteX62" fmla="*/ 6022258 w 6242459"/>
            <a:gd name="connsiteY62" fmla="*/ 3628599 h 4391623"/>
            <a:gd name="connsiteX63" fmla="*/ 5981290 w 6242459"/>
            <a:gd name="connsiteY63" fmla="*/ 3546663 h 4391623"/>
            <a:gd name="connsiteX64" fmla="*/ 5940322 w 6242459"/>
            <a:gd name="connsiteY64" fmla="*/ 3474970 h 4391623"/>
            <a:gd name="connsiteX65" fmla="*/ 5858387 w 6242459"/>
            <a:gd name="connsiteY65" fmla="*/ 3300857 h 4391623"/>
            <a:gd name="connsiteX66" fmla="*/ 5387258 w 6242459"/>
            <a:gd name="connsiteY66" fmla="*/ 2420051 h 4391623"/>
            <a:gd name="connsiteX67" fmla="*/ 5100484 w 6242459"/>
            <a:gd name="connsiteY67" fmla="*/ 2020615 h 4391623"/>
            <a:gd name="connsiteX68" fmla="*/ 4485967 w 6242459"/>
            <a:gd name="connsiteY68" fmla="*/ 1416341 h 4391623"/>
            <a:gd name="connsiteX69" fmla="*/ 4045564 w 6242459"/>
            <a:gd name="connsiteY69" fmla="*/ 1037389 h 4391623"/>
            <a:gd name="connsiteX70" fmla="*/ 3308145 w 6242459"/>
            <a:gd name="connsiteY70" fmla="*/ 474083 h 4391623"/>
            <a:gd name="connsiteX71" fmla="*/ 2017661 w 6242459"/>
            <a:gd name="connsiteY71" fmla="*/ 23438 h 4391623"/>
            <a:gd name="connsiteX72" fmla="*/ 1792338 w 6242459"/>
            <a:gd name="connsiteY72" fmla="*/ 2954 h 4391623"/>
            <a:gd name="connsiteX73" fmla="*/ 1218790 w 6242459"/>
            <a:gd name="connsiteY73" fmla="*/ 23438 h 4391623"/>
            <a:gd name="connsiteX74" fmla="*/ 583790 w 6242459"/>
            <a:gd name="connsiteY7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126613 w 6242459"/>
            <a:gd name="connsiteY9" fmla="*/ 1498276 h 4391623"/>
            <a:gd name="connsiteX10" fmla="*/ 1249516 w 6242459"/>
            <a:gd name="connsiteY10" fmla="*/ 1549486 h 4391623"/>
            <a:gd name="connsiteX11" fmla="*/ 1454354 w 6242459"/>
            <a:gd name="connsiteY11" fmla="*/ 1703115 h 4391623"/>
            <a:gd name="connsiteX12" fmla="*/ 1515806 w 6242459"/>
            <a:gd name="connsiteY12" fmla="*/ 1764567 h 4391623"/>
            <a:gd name="connsiteX13" fmla="*/ 1587500 w 6242459"/>
            <a:gd name="connsiteY13" fmla="*/ 1815776 h 4391623"/>
            <a:gd name="connsiteX14" fmla="*/ 1751371 w 6242459"/>
            <a:gd name="connsiteY14" fmla="*/ 1907954 h 4391623"/>
            <a:gd name="connsiteX15" fmla="*/ 1792338 w 6242459"/>
            <a:gd name="connsiteY15" fmla="*/ 1959163 h 4391623"/>
            <a:gd name="connsiteX16" fmla="*/ 2181532 w 6242459"/>
            <a:gd name="connsiteY16" fmla="*/ 2204970 h 4391623"/>
            <a:gd name="connsiteX17" fmla="*/ 2263467 w 6242459"/>
            <a:gd name="connsiteY17" fmla="*/ 2266422 h 4391623"/>
            <a:gd name="connsiteX18" fmla="*/ 2376129 w 6242459"/>
            <a:gd name="connsiteY18" fmla="*/ 2327873 h 4391623"/>
            <a:gd name="connsiteX19" fmla="*/ 2437580 w 6242459"/>
            <a:gd name="connsiteY19" fmla="*/ 2389325 h 4391623"/>
            <a:gd name="connsiteX20" fmla="*/ 2488790 w 6242459"/>
            <a:gd name="connsiteY20" fmla="*/ 2430292 h 4391623"/>
            <a:gd name="connsiteX21" fmla="*/ 2580967 w 6242459"/>
            <a:gd name="connsiteY21" fmla="*/ 2542954 h 4391623"/>
            <a:gd name="connsiteX22" fmla="*/ 2621935 w 6242459"/>
            <a:gd name="connsiteY22" fmla="*/ 2614647 h 4391623"/>
            <a:gd name="connsiteX23" fmla="*/ 2714113 w 6242459"/>
            <a:gd name="connsiteY23" fmla="*/ 2717067 h 4391623"/>
            <a:gd name="connsiteX24" fmla="*/ 2714113 w 6242459"/>
            <a:gd name="connsiteY24" fmla="*/ 2717067 h 4391623"/>
            <a:gd name="connsiteX25" fmla="*/ 2744838 w 6242459"/>
            <a:gd name="connsiteY25" fmla="*/ 2758034 h 4391623"/>
            <a:gd name="connsiteX26" fmla="*/ 2785806 w 6242459"/>
            <a:gd name="connsiteY26" fmla="*/ 2799002 h 4391623"/>
            <a:gd name="connsiteX27" fmla="*/ 2806290 w 6242459"/>
            <a:gd name="connsiteY27" fmla="*/ 2839970 h 4391623"/>
            <a:gd name="connsiteX28" fmla="*/ 2877984 w 6242459"/>
            <a:gd name="connsiteY28" fmla="*/ 2942389 h 4391623"/>
            <a:gd name="connsiteX29" fmla="*/ 2939435 w 6242459"/>
            <a:gd name="connsiteY29" fmla="*/ 3034567 h 4391623"/>
            <a:gd name="connsiteX30" fmla="*/ 3031613 w 6242459"/>
            <a:gd name="connsiteY30" fmla="*/ 3116502 h 4391623"/>
            <a:gd name="connsiteX31" fmla="*/ 3103306 w 6242459"/>
            <a:gd name="connsiteY31" fmla="*/ 3177954 h 4391623"/>
            <a:gd name="connsiteX32" fmla="*/ 3134032 w 6242459"/>
            <a:gd name="connsiteY32" fmla="*/ 3198438 h 4391623"/>
            <a:gd name="connsiteX33" fmla="*/ 3175000 w 6242459"/>
            <a:gd name="connsiteY33" fmla="*/ 3239405 h 4391623"/>
            <a:gd name="connsiteX34" fmla="*/ 3277419 w 6242459"/>
            <a:gd name="connsiteY34" fmla="*/ 3321341 h 4391623"/>
            <a:gd name="connsiteX35" fmla="*/ 3359354 w 6242459"/>
            <a:gd name="connsiteY35" fmla="*/ 3382792 h 4391623"/>
            <a:gd name="connsiteX36" fmla="*/ 3492500 w 6242459"/>
            <a:gd name="connsiteY36" fmla="*/ 3515938 h 4391623"/>
            <a:gd name="connsiteX37" fmla="*/ 3564193 w 6242459"/>
            <a:gd name="connsiteY37" fmla="*/ 3536422 h 4391623"/>
            <a:gd name="connsiteX38" fmla="*/ 3810000 w 6242459"/>
            <a:gd name="connsiteY38" fmla="*/ 3679809 h 4391623"/>
            <a:gd name="connsiteX39" fmla="*/ 3912419 w 6242459"/>
            <a:gd name="connsiteY39" fmla="*/ 3731018 h 4391623"/>
            <a:gd name="connsiteX40" fmla="*/ 3994354 w 6242459"/>
            <a:gd name="connsiteY40" fmla="*/ 3782228 h 4391623"/>
            <a:gd name="connsiteX41" fmla="*/ 4076290 w 6242459"/>
            <a:gd name="connsiteY41" fmla="*/ 3812954 h 4391623"/>
            <a:gd name="connsiteX42" fmla="*/ 4137742 w 6242459"/>
            <a:gd name="connsiteY42" fmla="*/ 3843680 h 4391623"/>
            <a:gd name="connsiteX43" fmla="*/ 4209435 w 6242459"/>
            <a:gd name="connsiteY43" fmla="*/ 3874405 h 4391623"/>
            <a:gd name="connsiteX44" fmla="*/ 4311854 w 6242459"/>
            <a:gd name="connsiteY44" fmla="*/ 3925615 h 4391623"/>
            <a:gd name="connsiteX45" fmla="*/ 4373306 w 6242459"/>
            <a:gd name="connsiteY45" fmla="*/ 3946099 h 4391623"/>
            <a:gd name="connsiteX46" fmla="*/ 4445000 w 6242459"/>
            <a:gd name="connsiteY46" fmla="*/ 3976825 h 4391623"/>
            <a:gd name="connsiteX47" fmla="*/ 4506451 w 6242459"/>
            <a:gd name="connsiteY47" fmla="*/ 3997309 h 4391623"/>
            <a:gd name="connsiteX48" fmla="*/ 4629354 w 6242459"/>
            <a:gd name="connsiteY48" fmla="*/ 4069002 h 4391623"/>
            <a:gd name="connsiteX49" fmla="*/ 4731774 w 6242459"/>
            <a:gd name="connsiteY49" fmla="*/ 4140696 h 4391623"/>
            <a:gd name="connsiteX50" fmla="*/ 4772742 w 6242459"/>
            <a:gd name="connsiteY50" fmla="*/ 4150938 h 4391623"/>
            <a:gd name="connsiteX51" fmla="*/ 4905887 w 6242459"/>
            <a:gd name="connsiteY51" fmla="*/ 4191905 h 4391623"/>
            <a:gd name="connsiteX52" fmla="*/ 4967338 w 6242459"/>
            <a:gd name="connsiteY52" fmla="*/ 4212389 h 4391623"/>
            <a:gd name="connsiteX53" fmla="*/ 5028790 w 6242459"/>
            <a:gd name="connsiteY53" fmla="*/ 4222631 h 4391623"/>
            <a:gd name="connsiteX54" fmla="*/ 5069758 w 6242459"/>
            <a:gd name="connsiteY54" fmla="*/ 4243115 h 4391623"/>
            <a:gd name="connsiteX55" fmla="*/ 5141451 w 6242459"/>
            <a:gd name="connsiteY55" fmla="*/ 4253357 h 4391623"/>
            <a:gd name="connsiteX56" fmla="*/ 5336048 w 6242459"/>
            <a:gd name="connsiteY56" fmla="*/ 4304567 h 4391623"/>
            <a:gd name="connsiteX57" fmla="*/ 5417984 w 6242459"/>
            <a:gd name="connsiteY57" fmla="*/ 4335292 h 4391623"/>
            <a:gd name="connsiteX58" fmla="*/ 5530645 w 6242459"/>
            <a:gd name="connsiteY58" fmla="*/ 4366018 h 4391623"/>
            <a:gd name="connsiteX59" fmla="*/ 6145161 w 6242459"/>
            <a:gd name="connsiteY59" fmla="*/ 4345534 h 4391623"/>
            <a:gd name="connsiteX60" fmla="*/ 6165645 w 6242459"/>
            <a:gd name="connsiteY60" fmla="*/ 3894889 h 4391623"/>
            <a:gd name="connsiteX61" fmla="*/ 6022258 w 6242459"/>
            <a:gd name="connsiteY61" fmla="*/ 3628599 h 4391623"/>
            <a:gd name="connsiteX62" fmla="*/ 5981290 w 6242459"/>
            <a:gd name="connsiteY62" fmla="*/ 3546663 h 4391623"/>
            <a:gd name="connsiteX63" fmla="*/ 5940322 w 6242459"/>
            <a:gd name="connsiteY63" fmla="*/ 3474970 h 4391623"/>
            <a:gd name="connsiteX64" fmla="*/ 5858387 w 6242459"/>
            <a:gd name="connsiteY64" fmla="*/ 3300857 h 4391623"/>
            <a:gd name="connsiteX65" fmla="*/ 5387258 w 6242459"/>
            <a:gd name="connsiteY65" fmla="*/ 2420051 h 4391623"/>
            <a:gd name="connsiteX66" fmla="*/ 5100484 w 6242459"/>
            <a:gd name="connsiteY66" fmla="*/ 2020615 h 4391623"/>
            <a:gd name="connsiteX67" fmla="*/ 4485967 w 6242459"/>
            <a:gd name="connsiteY67" fmla="*/ 1416341 h 4391623"/>
            <a:gd name="connsiteX68" fmla="*/ 4045564 w 6242459"/>
            <a:gd name="connsiteY68" fmla="*/ 1037389 h 4391623"/>
            <a:gd name="connsiteX69" fmla="*/ 3308145 w 6242459"/>
            <a:gd name="connsiteY69" fmla="*/ 474083 h 4391623"/>
            <a:gd name="connsiteX70" fmla="*/ 2017661 w 6242459"/>
            <a:gd name="connsiteY70" fmla="*/ 23438 h 4391623"/>
            <a:gd name="connsiteX71" fmla="*/ 1792338 w 6242459"/>
            <a:gd name="connsiteY71" fmla="*/ 2954 h 4391623"/>
            <a:gd name="connsiteX72" fmla="*/ 1218790 w 6242459"/>
            <a:gd name="connsiteY72" fmla="*/ 23438 h 4391623"/>
            <a:gd name="connsiteX73" fmla="*/ 583790 w 6242459"/>
            <a:gd name="connsiteY7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15806 w 6242459"/>
            <a:gd name="connsiteY11" fmla="*/ 1764567 h 4391623"/>
            <a:gd name="connsiteX12" fmla="*/ 1587500 w 6242459"/>
            <a:gd name="connsiteY12" fmla="*/ 1815776 h 4391623"/>
            <a:gd name="connsiteX13" fmla="*/ 1751371 w 6242459"/>
            <a:gd name="connsiteY13" fmla="*/ 1907954 h 4391623"/>
            <a:gd name="connsiteX14" fmla="*/ 1792338 w 6242459"/>
            <a:gd name="connsiteY14" fmla="*/ 1959163 h 4391623"/>
            <a:gd name="connsiteX15" fmla="*/ 2181532 w 6242459"/>
            <a:gd name="connsiteY15" fmla="*/ 2204970 h 4391623"/>
            <a:gd name="connsiteX16" fmla="*/ 2263467 w 6242459"/>
            <a:gd name="connsiteY16" fmla="*/ 2266422 h 4391623"/>
            <a:gd name="connsiteX17" fmla="*/ 2376129 w 6242459"/>
            <a:gd name="connsiteY17" fmla="*/ 2327873 h 4391623"/>
            <a:gd name="connsiteX18" fmla="*/ 2437580 w 6242459"/>
            <a:gd name="connsiteY18" fmla="*/ 2389325 h 4391623"/>
            <a:gd name="connsiteX19" fmla="*/ 2488790 w 6242459"/>
            <a:gd name="connsiteY19" fmla="*/ 2430292 h 4391623"/>
            <a:gd name="connsiteX20" fmla="*/ 2580967 w 6242459"/>
            <a:gd name="connsiteY20" fmla="*/ 2542954 h 4391623"/>
            <a:gd name="connsiteX21" fmla="*/ 2621935 w 6242459"/>
            <a:gd name="connsiteY21" fmla="*/ 2614647 h 4391623"/>
            <a:gd name="connsiteX22" fmla="*/ 2714113 w 6242459"/>
            <a:gd name="connsiteY22" fmla="*/ 2717067 h 4391623"/>
            <a:gd name="connsiteX23" fmla="*/ 2714113 w 6242459"/>
            <a:gd name="connsiteY23" fmla="*/ 2717067 h 4391623"/>
            <a:gd name="connsiteX24" fmla="*/ 2744838 w 6242459"/>
            <a:gd name="connsiteY24" fmla="*/ 2758034 h 4391623"/>
            <a:gd name="connsiteX25" fmla="*/ 2785806 w 6242459"/>
            <a:gd name="connsiteY25" fmla="*/ 2799002 h 4391623"/>
            <a:gd name="connsiteX26" fmla="*/ 2806290 w 6242459"/>
            <a:gd name="connsiteY26" fmla="*/ 2839970 h 4391623"/>
            <a:gd name="connsiteX27" fmla="*/ 2877984 w 6242459"/>
            <a:gd name="connsiteY27" fmla="*/ 2942389 h 4391623"/>
            <a:gd name="connsiteX28" fmla="*/ 2939435 w 6242459"/>
            <a:gd name="connsiteY28" fmla="*/ 3034567 h 4391623"/>
            <a:gd name="connsiteX29" fmla="*/ 3031613 w 6242459"/>
            <a:gd name="connsiteY29" fmla="*/ 3116502 h 4391623"/>
            <a:gd name="connsiteX30" fmla="*/ 3103306 w 6242459"/>
            <a:gd name="connsiteY30" fmla="*/ 3177954 h 4391623"/>
            <a:gd name="connsiteX31" fmla="*/ 3134032 w 6242459"/>
            <a:gd name="connsiteY31" fmla="*/ 3198438 h 4391623"/>
            <a:gd name="connsiteX32" fmla="*/ 3175000 w 6242459"/>
            <a:gd name="connsiteY32" fmla="*/ 3239405 h 4391623"/>
            <a:gd name="connsiteX33" fmla="*/ 3277419 w 6242459"/>
            <a:gd name="connsiteY33" fmla="*/ 3321341 h 4391623"/>
            <a:gd name="connsiteX34" fmla="*/ 3359354 w 6242459"/>
            <a:gd name="connsiteY34" fmla="*/ 3382792 h 4391623"/>
            <a:gd name="connsiteX35" fmla="*/ 3492500 w 6242459"/>
            <a:gd name="connsiteY35" fmla="*/ 3515938 h 4391623"/>
            <a:gd name="connsiteX36" fmla="*/ 3564193 w 6242459"/>
            <a:gd name="connsiteY36" fmla="*/ 3536422 h 4391623"/>
            <a:gd name="connsiteX37" fmla="*/ 3810000 w 6242459"/>
            <a:gd name="connsiteY37" fmla="*/ 3679809 h 4391623"/>
            <a:gd name="connsiteX38" fmla="*/ 3912419 w 6242459"/>
            <a:gd name="connsiteY38" fmla="*/ 3731018 h 4391623"/>
            <a:gd name="connsiteX39" fmla="*/ 3994354 w 6242459"/>
            <a:gd name="connsiteY39" fmla="*/ 3782228 h 4391623"/>
            <a:gd name="connsiteX40" fmla="*/ 4076290 w 6242459"/>
            <a:gd name="connsiteY40" fmla="*/ 3812954 h 4391623"/>
            <a:gd name="connsiteX41" fmla="*/ 4137742 w 6242459"/>
            <a:gd name="connsiteY41" fmla="*/ 3843680 h 4391623"/>
            <a:gd name="connsiteX42" fmla="*/ 4209435 w 6242459"/>
            <a:gd name="connsiteY42" fmla="*/ 3874405 h 4391623"/>
            <a:gd name="connsiteX43" fmla="*/ 4311854 w 6242459"/>
            <a:gd name="connsiteY43" fmla="*/ 3925615 h 4391623"/>
            <a:gd name="connsiteX44" fmla="*/ 4373306 w 6242459"/>
            <a:gd name="connsiteY44" fmla="*/ 3946099 h 4391623"/>
            <a:gd name="connsiteX45" fmla="*/ 4445000 w 6242459"/>
            <a:gd name="connsiteY45" fmla="*/ 3976825 h 4391623"/>
            <a:gd name="connsiteX46" fmla="*/ 4506451 w 6242459"/>
            <a:gd name="connsiteY46" fmla="*/ 3997309 h 4391623"/>
            <a:gd name="connsiteX47" fmla="*/ 4629354 w 6242459"/>
            <a:gd name="connsiteY47" fmla="*/ 4069002 h 4391623"/>
            <a:gd name="connsiteX48" fmla="*/ 4731774 w 6242459"/>
            <a:gd name="connsiteY48" fmla="*/ 4140696 h 4391623"/>
            <a:gd name="connsiteX49" fmla="*/ 4772742 w 6242459"/>
            <a:gd name="connsiteY49" fmla="*/ 4150938 h 4391623"/>
            <a:gd name="connsiteX50" fmla="*/ 4905887 w 6242459"/>
            <a:gd name="connsiteY50" fmla="*/ 4191905 h 4391623"/>
            <a:gd name="connsiteX51" fmla="*/ 4967338 w 6242459"/>
            <a:gd name="connsiteY51" fmla="*/ 4212389 h 4391623"/>
            <a:gd name="connsiteX52" fmla="*/ 5028790 w 6242459"/>
            <a:gd name="connsiteY52" fmla="*/ 4222631 h 4391623"/>
            <a:gd name="connsiteX53" fmla="*/ 5069758 w 6242459"/>
            <a:gd name="connsiteY53" fmla="*/ 4243115 h 4391623"/>
            <a:gd name="connsiteX54" fmla="*/ 5141451 w 6242459"/>
            <a:gd name="connsiteY54" fmla="*/ 4253357 h 4391623"/>
            <a:gd name="connsiteX55" fmla="*/ 5336048 w 6242459"/>
            <a:gd name="connsiteY55" fmla="*/ 4304567 h 4391623"/>
            <a:gd name="connsiteX56" fmla="*/ 5417984 w 6242459"/>
            <a:gd name="connsiteY56" fmla="*/ 4335292 h 4391623"/>
            <a:gd name="connsiteX57" fmla="*/ 5530645 w 6242459"/>
            <a:gd name="connsiteY57" fmla="*/ 4366018 h 4391623"/>
            <a:gd name="connsiteX58" fmla="*/ 6145161 w 6242459"/>
            <a:gd name="connsiteY58" fmla="*/ 4345534 h 4391623"/>
            <a:gd name="connsiteX59" fmla="*/ 6165645 w 6242459"/>
            <a:gd name="connsiteY59" fmla="*/ 3894889 h 4391623"/>
            <a:gd name="connsiteX60" fmla="*/ 6022258 w 6242459"/>
            <a:gd name="connsiteY60" fmla="*/ 3628599 h 4391623"/>
            <a:gd name="connsiteX61" fmla="*/ 5981290 w 6242459"/>
            <a:gd name="connsiteY61" fmla="*/ 3546663 h 4391623"/>
            <a:gd name="connsiteX62" fmla="*/ 5940322 w 6242459"/>
            <a:gd name="connsiteY62" fmla="*/ 3474970 h 4391623"/>
            <a:gd name="connsiteX63" fmla="*/ 5858387 w 6242459"/>
            <a:gd name="connsiteY63" fmla="*/ 3300857 h 4391623"/>
            <a:gd name="connsiteX64" fmla="*/ 5387258 w 6242459"/>
            <a:gd name="connsiteY64" fmla="*/ 2420051 h 4391623"/>
            <a:gd name="connsiteX65" fmla="*/ 5100484 w 6242459"/>
            <a:gd name="connsiteY65" fmla="*/ 2020615 h 4391623"/>
            <a:gd name="connsiteX66" fmla="*/ 4485967 w 6242459"/>
            <a:gd name="connsiteY66" fmla="*/ 1416341 h 4391623"/>
            <a:gd name="connsiteX67" fmla="*/ 4045564 w 6242459"/>
            <a:gd name="connsiteY67" fmla="*/ 1037389 h 4391623"/>
            <a:gd name="connsiteX68" fmla="*/ 3308145 w 6242459"/>
            <a:gd name="connsiteY68" fmla="*/ 474083 h 4391623"/>
            <a:gd name="connsiteX69" fmla="*/ 2017661 w 6242459"/>
            <a:gd name="connsiteY69" fmla="*/ 23438 h 4391623"/>
            <a:gd name="connsiteX70" fmla="*/ 1792338 w 6242459"/>
            <a:gd name="connsiteY70" fmla="*/ 2954 h 4391623"/>
            <a:gd name="connsiteX71" fmla="*/ 1218790 w 6242459"/>
            <a:gd name="connsiteY71" fmla="*/ 23438 h 4391623"/>
            <a:gd name="connsiteX72" fmla="*/ 583790 w 6242459"/>
            <a:gd name="connsiteY7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87500 w 6242459"/>
            <a:gd name="connsiteY11" fmla="*/ 1815776 h 4391623"/>
            <a:gd name="connsiteX12" fmla="*/ 1751371 w 6242459"/>
            <a:gd name="connsiteY12" fmla="*/ 1907954 h 4391623"/>
            <a:gd name="connsiteX13" fmla="*/ 1792338 w 6242459"/>
            <a:gd name="connsiteY13" fmla="*/ 1959163 h 4391623"/>
            <a:gd name="connsiteX14" fmla="*/ 2181532 w 6242459"/>
            <a:gd name="connsiteY14" fmla="*/ 2204970 h 4391623"/>
            <a:gd name="connsiteX15" fmla="*/ 2263467 w 6242459"/>
            <a:gd name="connsiteY15" fmla="*/ 2266422 h 4391623"/>
            <a:gd name="connsiteX16" fmla="*/ 2376129 w 6242459"/>
            <a:gd name="connsiteY16" fmla="*/ 2327873 h 4391623"/>
            <a:gd name="connsiteX17" fmla="*/ 2437580 w 6242459"/>
            <a:gd name="connsiteY17" fmla="*/ 2389325 h 4391623"/>
            <a:gd name="connsiteX18" fmla="*/ 2488790 w 6242459"/>
            <a:gd name="connsiteY18" fmla="*/ 2430292 h 4391623"/>
            <a:gd name="connsiteX19" fmla="*/ 2580967 w 6242459"/>
            <a:gd name="connsiteY19" fmla="*/ 2542954 h 4391623"/>
            <a:gd name="connsiteX20" fmla="*/ 2621935 w 6242459"/>
            <a:gd name="connsiteY20" fmla="*/ 2614647 h 4391623"/>
            <a:gd name="connsiteX21" fmla="*/ 2714113 w 6242459"/>
            <a:gd name="connsiteY21" fmla="*/ 2717067 h 4391623"/>
            <a:gd name="connsiteX22" fmla="*/ 2714113 w 6242459"/>
            <a:gd name="connsiteY22" fmla="*/ 2717067 h 4391623"/>
            <a:gd name="connsiteX23" fmla="*/ 2744838 w 6242459"/>
            <a:gd name="connsiteY23" fmla="*/ 2758034 h 4391623"/>
            <a:gd name="connsiteX24" fmla="*/ 2785806 w 6242459"/>
            <a:gd name="connsiteY24" fmla="*/ 2799002 h 4391623"/>
            <a:gd name="connsiteX25" fmla="*/ 2806290 w 6242459"/>
            <a:gd name="connsiteY25" fmla="*/ 2839970 h 4391623"/>
            <a:gd name="connsiteX26" fmla="*/ 2877984 w 6242459"/>
            <a:gd name="connsiteY26" fmla="*/ 2942389 h 4391623"/>
            <a:gd name="connsiteX27" fmla="*/ 2939435 w 6242459"/>
            <a:gd name="connsiteY27" fmla="*/ 3034567 h 4391623"/>
            <a:gd name="connsiteX28" fmla="*/ 3031613 w 6242459"/>
            <a:gd name="connsiteY28" fmla="*/ 3116502 h 4391623"/>
            <a:gd name="connsiteX29" fmla="*/ 3103306 w 6242459"/>
            <a:gd name="connsiteY29" fmla="*/ 3177954 h 4391623"/>
            <a:gd name="connsiteX30" fmla="*/ 3134032 w 6242459"/>
            <a:gd name="connsiteY30" fmla="*/ 3198438 h 4391623"/>
            <a:gd name="connsiteX31" fmla="*/ 3175000 w 6242459"/>
            <a:gd name="connsiteY31" fmla="*/ 3239405 h 4391623"/>
            <a:gd name="connsiteX32" fmla="*/ 3277419 w 6242459"/>
            <a:gd name="connsiteY32" fmla="*/ 3321341 h 4391623"/>
            <a:gd name="connsiteX33" fmla="*/ 3359354 w 6242459"/>
            <a:gd name="connsiteY33" fmla="*/ 3382792 h 4391623"/>
            <a:gd name="connsiteX34" fmla="*/ 3492500 w 6242459"/>
            <a:gd name="connsiteY34" fmla="*/ 3515938 h 4391623"/>
            <a:gd name="connsiteX35" fmla="*/ 3564193 w 6242459"/>
            <a:gd name="connsiteY35" fmla="*/ 3536422 h 4391623"/>
            <a:gd name="connsiteX36" fmla="*/ 3810000 w 6242459"/>
            <a:gd name="connsiteY36" fmla="*/ 3679809 h 4391623"/>
            <a:gd name="connsiteX37" fmla="*/ 3912419 w 6242459"/>
            <a:gd name="connsiteY37" fmla="*/ 3731018 h 4391623"/>
            <a:gd name="connsiteX38" fmla="*/ 3994354 w 6242459"/>
            <a:gd name="connsiteY38" fmla="*/ 3782228 h 4391623"/>
            <a:gd name="connsiteX39" fmla="*/ 4076290 w 6242459"/>
            <a:gd name="connsiteY39" fmla="*/ 3812954 h 4391623"/>
            <a:gd name="connsiteX40" fmla="*/ 4137742 w 6242459"/>
            <a:gd name="connsiteY40" fmla="*/ 3843680 h 4391623"/>
            <a:gd name="connsiteX41" fmla="*/ 4209435 w 6242459"/>
            <a:gd name="connsiteY41" fmla="*/ 3874405 h 4391623"/>
            <a:gd name="connsiteX42" fmla="*/ 4311854 w 6242459"/>
            <a:gd name="connsiteY42" fmla="*/ 3925615 h 4391623"/>
            <a:gd name="connsiteX43" fmla="*/ 4373306 w 6242459"/>
            <a:gd name="connsiteY43" fmla="*/ 3946099 h 4391623"/>
            <a:gd name="connsiteX44" fmla="*/ 4445000 w 6242459"/>
            <a:gd name="connsiteY44" fmla="*/ 3976825 h 4391623"/>
            <a:gd name="connsiteX45" fmla="*/ 4506451 w 6242459"/>
            <a:gd name="connsiteY45" fmla="*/ 3997309 h 4391623"/>
            <a:gd name="connsiteX46" fmla="*/ 4629354 w 6242459"/>
            <a:gd name="connsiteY46" fmla="*/ 4069002 h 4391623"/>
            <a:gd name="connsiteX47" fmla="*/ 4731774 w 6242459"/>
            <a:gd name="connsiteY47" fmla="*/ 4140696 h 4391623"/>
            <a:gd name="connsiteX48" fmla="*/ 4772742 w 6242459"/>
            <a:gd name="connsiteY48" fmla="*/ 4150938 h 4391623"/>
            <a:gd name="connsiteX49" fmla="*/ 4905887 w 6242459"/>
            <a:gd name="connsiteY49" fmla="*/ 4191905 h 4391623"/>
            <a:gd name="connsiteX50" fmla="*/ 4967338 w 6242459"/>
            <a:gd name="connsiteY50" fmla="*/ 4212389 h 4391623"/>
            <a:gd name="connsiteX51" fmla="*/ 5028790 w 6242459"/>
            <a:gd name="connsiteY51" fmla="*/ 4222631 h 4391623"/>
            <a:gd name="connsiteX52" fmla="*/ 5069758 w 6242459"/>
            <a:gd name="connsiteY52" fmla="*/ 4243115 h 4391623"/>
            <a:gd name="connsiteX53" fmla="*/ 5141451 w 6242459"/>
            <a:gd name="connsiteY53" fmla="*/ 4253357 h 4391623"/>
            <a:gd name="connsiteX54" fmla="*/ 5336048 w 6242459"/>
            <a:gd name="connsiteY54" fmla="*/ 4304567 h 4391623"/>
            <a:gd name="connsiteX55" fmla="*/ 5417984 w 6242459"/>
            <a:gd name="connsiteY55" fmla="*/ 4335292 h 4391623"/>
            <a:gd name="connsiteX56" fmla="*/ 5530645 w 6242459"/>
            <a:gd name="connsiteY56" fmla="*/ 4366018 h 4391623"/>
            <a:gd name="connsiteX57" fmla="*/ 6145161 w 6242459"/>
            <a:gd name="connsiteY57" fmla="*/ 4345534 h 4391623"/>
            <a:gd name="connsiteX58" fmla="*/ 6165645 w 6242459"/>
            <a:gd name="connsiteY58" fmla="*/ 3894889 h 4391623"/>
            <a:gd name="connsiteX59" fmla="*/ 6022258 w 6242459"/>
            <a:gd name="connsiteY59" fmla="*/ 3628599 h 4391623"/>
            <a:gd name="connsiteX60" fmla="*/ 5981290 w 6242459"/>
            <a:gd name="connsiteY60" fmla="*/ 3546663 h 4391623"/>
            <a:gd name="connsiteX61" fmla="*/ 5940322 w 6242459"/>
            <a:gd name="connsiteY61" fmla="*/ 3474970 h 4391623"/>
            <a:gd name="connsiteX62" fmla="*/ 5858387 w 6242459"/>
            <a:gd name="connsiteY62" fmla="*/ 3300857 h 4391623"/>
            <a:gd name="connsiteX63" fmla="*/ 5387258 w 6242459"/>
            <a:gd name="connsiteY63" fmla="*/ 2420051 h 4391623"/>
            <a:gd name="connsiteX64" fmla="*/ 5100484 w 6242459"/>
            <a:gd name="connsiteY64" fmla="*/ 2020615 h 4391623"/>
            <a:gd name="connsiteX65" fmla="*/ 4485967 w 6242459"/>
            <a:gd name="connsiteY65" fmla="*/ 1416341 h 4391623"/>
            <a:gd name="connsiteX66" fmla="*/ 4045564 w 6242459"/>
            <a:gd name="connsiteY66" fmla="*/ 1037389 h 4391623"/>
            <a:gd name="connsiteX67" fmla="*/ 3308145 w 6242459"/>
            <a:gd name="connsiteY67" fmla="*/ 474083 h 4391623"/>
            <a:gd name="connsiteX68" fmla="*/ 2017661 w 6242459"/>
            <a:gd name="connsiteY68" fmla="*/ 23438 h 4391623"/>
            <a:gd name="connsiteX69" fmla="*/ 1792338 w 6242459"/>
            <a:gd name="connsiteY69" fmla="*/ 2954 h 4391623"/>
            <a:gd name="connsiteX70" fmla="*/ 1218790 w 6242459"/>
            <a:gd name="connsiteY70" fmla="*/ 23438 h 4391623"/>
            <a:gd name="connsiteX71" fmla="*/ 583790 w 6242459"/>
            <a:gd name="connsiteY7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1792338 w 6242459"/>
            <a:gd name="connsiteY12" fmla="*/ 1959163 h 4391623"/>
            <a:gd name="connsiteX13" fmla="*/ 2181532 w 6242459"/>
            <a:gd name="connsiteY13" fmla="*/ 2204970 h 4391623"/>
            <a:gd name="connsiteX14" fmla="*/ 2263467 w 6242459"/>
            <a:gd name="connsiteY14" fmla="*/ 2266422 h 4391623"/>
            <a:gd name="connsiteX15" fmla="*/ 2376129 w 6242459"/>
            <a:gd name="connsiteY15" fmla="*/ 2327873 h 4391623"/>
            <a:gd name="connsiteX16" fmla="*/ 2437580 w 6242459"/>
            <a:gd name="connsiteY16" fmla="*/ 2389325 h 4391623"/>
            <a:gd name="connsiteX17" fmla="*/ 2488790 w 6242459"/>
            <a:gd name="connsiteY17" fmla="*/ 2430292 h 4391623"/>
            <a:gd name="connsiteX18" fmla="*/ 2580967 w 6242459"/>
            <a:gd name="connsiteY18" fmla="*/ 2542954 h 4391623"/>
            <a:gd name="connsiteX19" fmla="*/ 2621935 w 6242459"/>
            <a:gd name="connsiteY19" fmla="*/ 2614647 h 4391623"/>
            <a:gd name="connsiteX20" fmla="*/ 2714113 w 6242459"/>
            <a:gd name="connsiteY20" fmla="*/ 2717067 h 4391623"/>
            <a:gd name="connsiteX21" fmla="*/ 2714113 w 6242459"/>
            <a:gd name="connsiteY21" fmla="*/ 2717067 h 4391623"/>
            <a:gd name="connsiteX22" fmla="*/ 2744838 w 6242459"/>
            <a:gd name="connsiteY22" fmla="*/ 2758034 h 4391623"/>
            <a:gd name="connsiteX23" fmla="*/ 2785806 w 6242459"/>
            <a:gd name="connsiteY23" fmla="*/ 2799002 h 4391623"/>
            <a:gd name="connsiteX24" fmla="*/ 2806290 w 6242459"/>
            <a:gd name="connsiteY24" fmla="*/ 2839970 h 4391623"/>
            <a:gd name="connsiteX25" fmla="*/ 2877984 w 6242459"/>
            <a:gd name="connsiteY25" fmla="*/ 2942389 h 4391623"/>
            <a:gd name="connsiteX26" fmla="*/ 2939435 w 6242459"/>
            <a:gd name="connsiteY26" fmla="*/ 3034567 h 4391623"/>
            <a:gd name="connsiteX27" fmla="*/ 3031613 w 6242459"/>
            <a:gd name="connsiteY27" fmla="*/ 3116502 h 4391623"/>
            <a:gd name="connsiteX28" fmla="*/ 3103306 w 6242459"/>
            <a:gd name="connsiteY28" fmla="*/ 3177954 h 4391623"/>
            <a:gd name="connsiteX29" fmla="*/ 3134032 w 6242459"/>
            <a:gd name="connsiteY29" fmla="*/ 3198438 h 4391623"/>
            <a:gd name="connsiteX30" fmla="*/ 3175000 w 6242459"/>
            <a:gd name="connsiteY30" fmla="*/ 3239405 h 4391623"/>
            <a:gd name="connsiteX31" fmla="*/ 3277419 w 6242459"/>
            <a:gd name="connsiteY31" fmla="*/ 3321341 h 4391623"/>
            <a:gd name="connsiteX32" fmla="*/ 3359354 w 6242459"/>
            <a:gd name="connsiteY32" fmla="*/ 3382792 h 4391623"/>
            <a:gd name="connsiteX33" fmla="*/ 3492500 w 6242459"/>
            <a:gd name="connsiteY33" fmla="*/ 3515938 h 4391623"/>
            <a:gd name="connsiteX34" fmla="*/ 3564193 w 6242459"/>
            <a:gd name="connsiteY34" fmla="*/ 3536422 h 4391623"/>
            <a:gd name="connsiteX35" fmla="*/ 3810000 w 6242459"/>
            <a:gd name="connsiteY35" fmla="*/ 3679809 h 4391623"/>
            <a:gd name="connsiteX36" fmla="*/ 3912419 w 6242459"/>
            <a:gd name="connsiteY36" fmla="*/ 3731018 h 4391623"/>
            <a:gd name="connsiteX37" fmla="*/ 3994354 w 6242459"/>
            <a:gd name="connsiteY37" fmla="*/ 3782228 h 4391623"/>
            <a:gd name="connsiteX38" fmla="*/ 4076290 w 6242459"/>
            <a:gd name="connsiteY38" fmla="*/ 3812954 h 4391623"/>
            <a:gd name="connsiteX39" fmla="*/ 4137742 w 6242459"/>
            <a:gd name="connsiteY39" fmla="*/ 3843680 h 4391623"/>
            <a:gd name="connsiteX40" fmla="*/ 4209435 w 6242459"/>
            <a:gd name="connsiteY40" fmla="*/ 3874405 h 4391623"/>
            <a:gd name="connsiteX41" fmla="*/ 4311854 w 6242459"/>
            <a:gd name="connsiteY41" fmla="*/ 3925615 h 4391623"/>
            <a:gd name="connsiteX42" fmla="*/ 4373306 w 6242459"/>
            <a:gd name="connsiteY42" fmla="*/ 3946099 h 4391623"/>
            <a:gd name="connsiteX43" fmla="*/ 4445000 w 6242459"/>
            <a:gd name="connsiteY43" fmla="*/ 3976825 h 4391623"/>
            <a:gd name="connsiteX44" fmla="*/ 4506451 w 6242459"/>
            <a:gd name="connsiteY44" fmla="*/ 3997309 h 4391623"/>
            <a:gd name="connsiteX45" fmla="*/ 4629354 w 6242459"/>
            <a:gd name="connsiteY45" fmla="*/ 4069002 h 4391623"/>
            <a:gd name="connsiteX46" fmla="*/ 4731774 w 6242459"/>
            <a:gd name="connsiteY46" fmla="*/ 4140696 h 4391623"/>
            <a:gd name="connsiteX47" fmla="*/ 4772742 w 6242459"/>
            <a:gd name="connsiteY47" fmla="*/ 4150938 h 4391623"/>
            <a:gd name="connsiteX48" fmla="*/ 4905887 w 6242459"/>
            <a:gd name="connsiteY48" fmla="*/ 4191905 h 4391623"/>
            <a:gd name="connsiteX49" fmla="*/ 4967338 w 6242459"/>
            <a:gd name="connsiteY49" fmla="*/ 4212389 h 4391623"/>
            <a:gd name="connsiteX50" fmla="*/ 5028790 w 6242459"/>
            <a:gd name="connsiteY50" fmla="*/ 4222631 h 4391623"/>
            <a:gd name="connsiteX51" fmla="*/ 5069758 w 6242459"/>
            <a:gd name="connsiteY51" fmla="*/ 4243115 h 4391623"/>
            <a:gd name="connsiteX52" fmla="*/ 5141451 w 6242459"/>
            <a:gd name="connsiteY52" fmla="*/ 4253357 h 4391623"/>
            <a:gd name="connsiteX53" fmla="*/ 5336048 w 6242459"/>
            <a:gd name="connsiteY53" fmla="*/ 4304567 h 4391623"/>
            <a:gd name="connsiteX54" fmla="*/ 5417984 w 6242459"/>
            <a:gd name="connsiteY54" fmla="*/ 4335292 h 4391623"/>
            <a:gd name="connsiteX55" fmla="*/ 5530645 w 6242459"/>
            <a:gd name="connsiteY55" fmla="*/ 4366018 h 4391623"/>
            <a:gd name="connsiteX56" fmla="*/ 6145161 w 6242459"/>
            <a:gd name="connsiteY56" fmla="*/ 4345534 h 4391623"/>
            <a:gd name="connsiteX57" fmla="*/ 6165645 w 6242459"/>
            <a:gd name="connsiteY57" fmla="*/ 3894889 h 4391623"/>
            <a:gd name="connsiteX58" fmla="*/ 6022258 w 6242459"/>
            <a:gd name="connsiteY58" fmla="*/ 3628599 h 4391623"/>
            <a:gd name="connsiteX59" fmla="*/ 5981290 w 6242459"/>
            <a:gd name="connsiteY59" fmla="*/ 3546663 h 4391623"/>
            <a:gd name="connsiteX60" fmla="*/ 5940322 w 6242459"/>
            <a:gd name="connsiteY60" fmla="*/ 3474970 h 4391623"/>
            <a:gd name="connsiteX61" fmla="*/ 5858387 w 6242459"/>
            <a:gd name="connsiteY61" fmla="*/ 3300857 h 4391623"/>
            <a:gd name="connsiteX62" fmla="*/ 5387258 w 6242459"/>
            <a:gd name="connsiteY62" fmla="*/ 2420051 h 4391623"/>
            <a:gd name="connsiteX63" fmla="*/ 5100484 w 6242459"/>
            <a:gd name="connsiteY63" fmla="*/ 2020615 h 4391623"/>
            <a:gd name="connsiteX64" fmla="*/ 4485967 w 6242459"/>
            <a:gd name="connsiteY64" fmla="*/ 1416341 h 4391623"/>
            <a:gd name="connsiteX65" fmla="*/ 4045564 w 6242459"/>
            <a:gd name="connsiteY65" fmla="*/ 1037389 h 4391623"/>
            <a:gd name="connsiteX66" fmla="*/ 3308145 w 6242459"/>
            <a:gd name="connsiteY66" fmla="*/ 474083 h 4391623"/>
            <a:gd name="connsiteX67" fmla="*/ 2017661 w 6242459"/>
            <a:gd name="connsiteY67" fmla="*/ 23438 h 4391623"/>
            <a:gd name="connsiteX68" fmla="*/ 1792338 w 6242459"/>
            <a:gd name="connsiteY68" fmla="*/ 2954 h 4391623"/>
            <a:gd name="connsiteX69" fmla="*/ 1218790 w 6242459"/>
            <a:gd name="connsiteY69" fmla="*/ 23438 h 4391623"/>
            <a:gd name="connsiteX70" fmla="*/ 583790 w 6242459"/>
            <a:gd name="connsiteY7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263467 w 6242459"/>
            <a:gd name="connsiteY13" fmla="*/ 2266422 h 4391623"/>
            <a:gd name="connsiteX14" fmla="*/ 2376129 w 6242459"/>
            <a:gd name="connsiteY14" fmla="*/ 2327873 h 4391623"/>
            <a:gd name="connsiteX15" fmla="*/ 2437580 w 6242459"/>
            <a:gd name="connsiteY15" fmla="*/ 2389325 h 4391623"/>
            <a:gd name="connsiteX16" fmla="*/ 2488790 w 6242459"/>
            <a:gd name="connsiteY16" fmla="*/ 2430292 h 4391623"/>
            <a:gd name="connsiteX17" fmla="*/ 2580967 w 6242459"/>
            <a:gd name="connsiteY17" fmla="*/ 2542954 h 4391623"/>
            <a:gd name="connsiteX18" fmla="*/ 2621935 w 6242459"/>
            <a:gd name="connsiteY18" fmla="*/ 2614647 h 4391623"/>
            <a:gd name="connsiteX19" fmla="*/ 2714113 w 6242459"/>
            <a:gd name="connsiteY19" fmla="*/ 2717067 h 4391623"/>
            <a:gd name="connsiteX20" fmla="*/ 2714113 w 6242459"/>
            <a:gd name="connsiteY20" fmla="*/ 2717067 h 4391623"/>
            <a:gd name="connsiteX21" fmla="*/ 2744838 w 6242459"/>
            <a:gd name="connsiteY21" fmla="*/ 2758034 h 4391623"/>
            <a:gd name="connsiteX22" fmla="*/ 2785806 w 6242459"/>
            <a:gd name="connsiteY22" fmla="*/ 2799002 h 4391623"/>
            <a:gd name="connsiteX23" fmla="*/ 2806290 w 6242459"/>
            <a:gd name="connsiteY23" fmla="*/ 2839970 h 4391623"/>
            <a:gd name="connsiteX24" fmla="*/ 2877984 w 6242459"/>
            <a:gd name="connsiteY24" fmla="*/ 2942389 h 4391623"/>
            <a:gd name="connsiteX25" fmla="*/ 2939435 w 6242459"/>
            <a:gd name="connsiteY25" fmla="*/ 3034567 h 4391623"/>
            <a:gd name="connsiteX26" fmla="*/ 3031613 w 6242459"/>
            <a:gd name="connsiteY26" fmla="*/ 3116502 h 4391623"/>
            <a:gd name="connsiteX27" fmla="*/ 3103306 w 6242459"/>
            <a:gd name="connsiteY27" fmla="*/ 3177954 h 4391623"/>
            <a:gd name="connsiteX28" fmla="*/ 3134032 w 6242459"/>
            <a:gd name="connsiteY28" fmla="*/ 3198438 h 4391623"/>
            <a:gd name="connsiteX29" fmla="*/ 3175000 w 6242459"/>
            <a:gd name="connsiteY29" fmla="*/ 3239405 h 4391623"/>
            <a:gd name="connsiteX30" fmla="*/ 3277419 w 6242459"/>
            <a:gd name="connsiteY30" fmla="*/ 3321341 h 4391623"/>
            <a:gd name="connsiteX31" fmla="*/ 3359354 w 6242459"/>
            <a:gd name="connsiteY31" fmla="*/ 3382792 h 4391623"/>
            <a:gd name="connsiteX32" fmla="*/ 3492500 w 6242459"/>
            <a:gd name="connsiteY32" fmla="*/ 3515938 h 4391623"/>
            <a:gd name="connsiteX33" fmla="*/ 3564193 w 6242459"/>
            <a:gd name="connsiteY33" fmla="*/ 3536422 h 4391623"/>
            <a:gd name="connsiteX34" fmla="*/ 3810000 w 6242459"/>
            <a:gd name="connsiteY34" fmla="*/ 3679809 h 4391623"/>
            <a:gd name="connsiteX35" fmla="*/ 3912419 w 6242459"/>
            <a:gd name="connsiteY35" fmla="*/ 3731018 h 4391623"/>
            <a:gd name="connsiteX36" fmla="*/ 3994354 w 6242459"/>
            <a:gd name="connsiteY36" fmla="*/ 3782228 h 4391623"/>
            <a:gd name="connsiteX37" fmla="*/ 4076290 w 6242459"/>
            <a:gd name="connsiteY37" fmla="*/ 3812954 h 4391623"/>
            <a:gd name="connsiteX38" fmla="*/ 4137742 w 6242459"/>
            <a:gd name="connsiteY38" fmla="*/ 3843680 h 4391623"/>
            <a:gd name="connsiteX39" fmla="*/ 4209435 w 6242459"/>
            <a:gd name="connsiteY39" fmla="*/ 3874405 h 4391623"/>
            <a:gd name="connsiteX40" fmla="*/ 4311854 w 6242459"/>
            <a:gd name="connsiteY40" fmla="*/ 3925615 h 4391623"/>
            <a:gd name="connsiteX41" fmla="*/ 4373306 w 6242459"/>
            <a:gd name="connsiteY41" fmla="*/ 3946099 h 4391623"/>
            <a:gd name="connsiteX42" fmla="*/ 4445000 w 6242459"/>
            <a:gd name="connsiteY42" fmla="*/ 3976825 h 4391623"/>
            <a:gd name="connsiteX43" fmla="*/ 4506451 w 6242459"/>
            <a:gd name="connsiteY43" fmla="*/ 3997309 h 4391623"/>
            <a:gd name="connsiteX44" fmla="*/ 4629354 w 6242459"/>
            <a:gd name="connsiteY44" fmla="*/ 4069002 h 4391623"/>
            <a:gd name="connsiteX45" fmla="*/ 4731774 w 6242459"/>
            <a:gd name="connsiteY45" fmla="*/ 4140696 h 4391623"/>
            <a:gd name="connsiteX46" fmla="*/ 4772742 w 6242459"/>
            <a:gd name="connsiteY46" fmla="*/ 4150938 h 4391623"/>
            <a:gd name="connsiteX47" fmla="*/ 4905887 w 6242459"/>
            <a:gd name="connsiteY47" fmla="*/ 4191905 h 4391623"/>
            <a:gd name="connsiteX48" fmla="*/ 4967338 w 6242459"/>
            <a:gd name="connsiteY48" fmla="*/ 4212389 h 4391623"/>
            <a:gd name="connsiteX49" fmla="*/ 5028790 w 6242459"/>
            <a:gd name="connsiteY49" fmla="*/ 4222631 h 4391623"/>
            <a:gd name="connsiteX50" fmla="*/ 5069758 w 6242459"/>
            <a:gd name="connsiteY50" fmla="*/ 4243115 h 4391623"/>
            <a:gd name="connsiteX51" fmla="*/ 5141451 w 6242459"/>
            <a:gd name="connsiteY51" fmla="*/ 4253357 h 4391623"/>
            <a:gd name="connsiteX52" fmla="*/ 5336048 w 6242459"/>
            <a:gd name="connsiteY52" fmla="*/ 4304567 h 4391623"/>
            <a:gd name="connsiteX53" fmla="*/ 5417984 w 6242459"/>
            <a:gd name="connsiteY53" fmla="*/ 4335292 h 4391623"/>
            <a:gd name="connsiteX54" fmla="*/ 5530645 w 6242459"/>
            <a:gd name="connsiteY54" fmla="*/ 4366018 h 4391623"/>
            <a:gd name="connsiteX55" fmla="*/ 6145161 w 6242459"/>
            <a:gd name="connsiteY55" fmla="*/ 4345534 h 4391623"/>
            <a:gd name="connsiteX56" fmla="*/ 6165645 w 6242459"/>
            <a:gd name="connsiteY56" fmla="*/ 3894889 h 4391623"/>
            <a:gd name="connsiteX57" fmla="*/ 6022258 w 6242459"/>
            <a:gd name="connsiteY57" fmla="*/ 3628599 h 4391623"/>
            <a:gd name="connsiteX58" fmla="*/ 5981290 w 6242459"/>
            <a:gd name="connsiteY58" fmla="*/ 3546663 h 4391623"/>
            <a:gd name="connsiteX59" fmla="*/ 5940322 w 6242459"/>
            <a:gd name="connsiteY59" fmla="*/ 3474970 h 4391623"/>
            <a:gd name="connsiteX60" fmla="*/ 5858387 w 6242459"/>
            <a:gd name="connsiteY60" fmla="*/ 3300857 h 4391623"/>
            <a:gd name="connsiteX61" fmla="*/ 5387258 w 6242459"/>
            <a:gd name="connsiteY61" fmla="*/ 2420051 h 4391623"/>
            <a:gd name="connsiteX62" fmla="*/ 5100484 w 6242459"/>
            <a:gd name="connsiteY62" fmla="*/ 2020615 h 4391623"/>
            <a:gd name="connsiteX63" fmla="*/ 4485967 w 6242459"/>
            <a:gd name="connsiteY63" fmla="*/ 1416341 h 4391623"/>
            <a:gd name="connsiteX64" fmla="*/ 4045564 w 6242459"/>
            <a:gd name="connsiteY64" fmla="*/ 1037389 h 4391623"/>
            <a:gd name="connsiteX65" fmla="*/ 3308145 w 6242459"/>
            <a:gd name="connsiteY65" fmla="*/ 474083 h 4391623"/>
            <a:gd name="connsiteX66" fmla="*/ 2017661 w 6242459"/>
            <a:gd name="connsiteY66" fmla="*/ 23438 h 4391623"/>
            <a:gd name="connsiteX67" fmla="*/ 1792338 w 6242459"/>
            <a:gd name="connsiteY67" fmla="*/ 2954 h 4391623"/>
            <a:gd name="connsiteX68" fmla="*/ 1218790 w 6242459"/>
            <a:gd name="connsiteY68" fmla="*/ 23438 h 4391623"/>
            <a:gd name="connsiteX69" fmla="*/ 583790 w 6242459"/>
            <a:gd name="connsiteY6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37580 w 6242459"/>
            <a:gd name="connsiteY14" fmla="*/ 2389325 h 4391623"/>
            <a:gd name="connsiteX15" fmla="*/ 2488790 w 6242459"/>
            <a:gd name="connsiteY15" fmla="*/ 2430292 h 4391623"/>
            <a:gd name="connsiteX16" fmla="*/ 2580967 w 6242459"/>
            <a:gd name="connsiteY16" fmla="*/ 2542954 h 4391623"/>
            <a:gd name="connsiteX17" fmla="*/ 2621935 w 6242459"/>
            <a:gd name="connsiteY17" fmla="*/ 2614647 h 4391623"/>
            <a:gd name="connsiteX18" fmla="*/ 2714113 w 6242459"/>
            <a:gd name="connsiteY18" fmla="*/ 2717067 h 4391623"/>
            <a:gd name="connsiteX19" fmla="*/ 2714113 w 6242459"/>
            <a:gd name="connsiteY19" fmla="*/ 2717067 h 4391623"/>
            <a:gd name="connsiteX20" fmla="*/ 2744838 w 6242459"/>
            <a:gd name="connsiteY20" fmla="*/ 2758034 h 4391623"/>
            <a:gd name="connsiteX21" fmla="*/ 2785806 w 6242459"/>
            <a:gd name="connsiteY21" fmla="*/ 2799002 h 4391623"/>
            <a:gd name="connsiteX22" fmla="*/ 2806290 w 6242459"/>
            <a:gd name="connsiteY22" fmla="*/ 2839970 h 4391623"/>
            <a:gd name="connsiteX23" fmla="*/ 2877984 w 6242459"/>
            <a:gd name="connsiteY23" fmla="*/ 2942389 h 4391623"/>
            <a:gd name="connsiteX24" fmla="*/ 2939435 w 6242459"/>
            <a:gd name="connsiteY24" fmla="*/ 3034567 h 4391623"/>
            <a:gd name="connsiteX25" fmla="*/ 3031613 w 6242459"/>
            <a:gd name="connsiteY25" fmla="*/ 3116502 h 4391623"/>
            <a:gd name="connsiteX26" fmla="*/ 3103306 w 6242459"/>
            <a:gd name="connsiteY26" fmla="*/ 3177954 h 4391623"/>
            <a:gd name="connsiteX27" fmla="*/ 3134032 w 6242459"/>
            <a:gd name="connsiteY27" fmla="*/ 3198438 h 4391623"/>
            <a:gd name="connsiteX28" fmla="*/ 3175000 w 6242459"/>
            <a:gd name="connsiteY28" fmla="*/ 3239405 h 4391623"/>
            <a:gd name="connsiteX29" fmla="*/ 3277419 w 6242459"/>
            <a:gd name="connsiteY29" fmla="*/ 3321341 h 4391623"/>
            <a:gd name="connsiteX30" fmla="*/ 3359354 w 6242459"/>
            <a:gd name="connsiteY30" fmla="*/ 3382792 h 4391623"/>
            <a:gd name="connsiteX31" fmla="*/ 3492500 w 6242459"/>
            <a:gd name="connsiteY31" fmla="*/ 3515938 h 4391623"/>
            <a:gd name="connsiteX32" fmla="*/ 3564193 w 6242459"/>
            <a:gd name="connsiteY32" fmla="*/ 3536422 h 4391623"/>
            <a:gd name="connsiteX33" fmla="*/ 3810000 w 6242459"/>
            <a:gd name="connsiteY33" fmla="*/ 3679809 h 4391623"/>
            <a:gd name="connsiteX34" fmla="*/ 3912419 w 6242459"/>
            <a:gd name="connsiteY34" fmla="*/ 3731018 h 4391623"/>
            <a:gd name="connsiteX35" fmla="*/ 3994354 w 6242459"/>
            <a:gd name="connsiteY35" fmla="*/ 3782228 h 4391623"/>
            <a:gd name="connsiteX36" fmla="*/ 4076290 w 6242459"/>
            <a:gd name="connsiteY36" fmla="*/ 3812954 h 4391623"/>
            <a:gd name="connsiteX37" fmla="*/ 4137742 w 6242459"/>
            <a:gd name="connsiteY37" fmla="*/ 3843680 h 4391623"/>
            <a:gd name="connsiteX38" fmla="*/ 4209435 w 6242459"/>
            <a:gd name="connsiteY38" fmla="*/ 3874405 h 4391623"/>
            <a:gd name="connsiteX39" fmla="*/ 4311854 w 6242459"/>
            <a:gd name="connsiteY39" fmla="*/ 3925615 h 4391623"/>
            <a:gd name="connsiteX40" fmla="*/ 4373306 w 6242459"/>
            <a:gd name="connsiteY40" fmla="*/ 3946099 h 4391623"/>
            <a:gd name="connsiteX41" fmla="*/ 4445000 w 6242459"/>
            <a:gd name="connsiteY41" fmla="*/ 3976825 h 4391623"/>
            <a:gd name="connsiteX42" fmla="*/ 4506451 w 6242459"/>
            <a:gd name="connsiteY42" fmla="*/ 3997309 h 4391623"/>
            <a:gd name="connsiteX43" fmla="*/ 4629354 w 6242459"/>
            <a:gd name="connsiteY43" fmla="*/ 4069002 h 4391623"/>
            <a:gd name="connsiteX44" fmla="*/ 4731774 w 6242459"/>
            <a:gd name="connsiteY44" fmla="*/ 4140696 h 4391623"/>
            <a:gd name="connsiteX45" fmla="*/ 4772742 w 6242459"/>
            <a:gd name="connsiteY45" fmla="*/ 4150938 h 4391623"/>
            <a:gd name="connsiteX46" fmla="*/ 4905887 w 6242459"/>
            <a:gd name="connsiteY46" fmla="*/ 4191905 h 4391623"/>
            <a:gd name="connsiteX47" fmla="*/ 4967338 w 6242459"/>
            <a:gd name="connsiteY47" fmla="*/ 4212389 h 4391623"/>
            <a:gd name="connsiteX48" fmla="*/ 5028790 w 6242459"/>
            <a:gd name="connsiteY48" fmla="*/ 4222631 h 4391623"/>
            <a:gd name="connsiteX49" fmla="*/ 5069758 w 6242459"/>
            <a:gd name="connsiteY49" fmla="*/ 4243115 h 4391623"/>
            <a:gd name="connsiteX50" fmla="*/ 5141451 w 6242459"/>
            <a:gd name="connsiteY50" fmla="*/ 4253357 h 4391623"/>
            <a:gd name="connsiteX51" fmla="*/ 5336048 w 6242459"/>
            <a:gd name="connsiteY51" fmla="*/ 4304567 h 4391623"/>
            <a:gd name="connsiteX52" fmla="*/ 5417984 w 6242459"/>
            <a:gd name="connsiteY52" fmla="*/ 4335292 h 4391623"/>
            <a:gd name="connsiteX53" fmla="*/ 5530645 w 6242459"/>
            <a:gd name="connsiteY53" fmla="*/ 4366018 h 4391623"/>
            <a:gd name="connsiteX54" fmla="*/ 6145161 w 6242459"/>
            <a:gd name="connsiteY54" fmla="*/ 4345534 h 4391623"/>
            <a:gd name="connsiteX55" fmla="*/ 6165645 w 6242459"/>
            <a:gd name="connsiteY55" fmla="*/ 3894889 h 4391623"/>
            <a:gd name="connsiteX56" fmla="*/ 6022258 w 6242459"/>
            <a:gd name="connsiteY56" fmla="*/ 3628599 h 4391623"/>
            <a:gd name="connsiteX57" fmla="*/ 5981290 w 6242459"/>
            <a:gd name="connsiteY57" fmla="*/ 3546663 h 4391623"/>
            <a:gd name="connsiteX58" fmla="*/ 5940322 w 6242459"/>
            <a:gd name="connsiteY58" fmla="*/ 3474970 h 4391623"/>
            <a:gd name="connsiteX59" fmla="*/ 5858387 w 6242459"/>
            <a:gd name="connsiteY59" fmla="*/ 3300857 h 4391623"/>
            <a:gd name="connsiteX60" fmla="*/ 5387258 w 6242459"/>
            <a:gd name="connsiteY60" fmla="*/ 2420051 h 4391623"/>
            <a:gd name="connsiteX61" fmla="*/ 5100484 w 6242459"/>
            <a:gd name="connsiteY61" fmla="*/ 2020615 h 4391623"/>
            <a:gd name="connsiteX62" fmla="*/ 4485967 w 6242459"/>
            <a:gd name="connsiteY62" fmla="*/ 1416341 h 4391623"/>
            <a:gd name="connsiteX63" fmla="*/ 4045564 w 6242459"/>
            <a:gd name="connsiteY63" fmla="*/ 1037389 h 4391623"/>
            <a:gd name="connsiteX64" fmla="*/ 3308145 w 6242459"/>
            <a:gd name="connsiteY64" fmla="*/ 474083 h 4391623"/>
            <a:gd name="connsiteX65" fmla="*/ 2017661 w 6242459"/>
            <a:gd name="connsiteY65" fmla="*/ 23438 h 4391623"/>
            <a:gd name="connsiteX66" fmla="*/ 1792338 w 6242459"/>
            <a:gd name="connsiteY66" fmla="*/ 2954 h 4391623"/>
            <a:gd name="connsiteX67" fmla="*/ 1218790 w 6242459"/>
            <a:gd name="connsiteY67" fmla="*/ 23438 h 4391623"/>
            <a:gd name="connsiteX68" fmla="*/ 583790 w 6242459"/>
            <a:gd name="connsiteY6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580967 w 6242459"/>
            <a:gd name="connsiteY15" fmla="*/ 2542954 h 4391623"/>
            <a:gd name="connsiteX16" fmla="*/ 2621935 w 6242459"/>
            <a:gd name="connsiteY16" fmla="*/ 2614647 h 4391623"/>
            <a:gd name="connsiteX17" fmla="*/ 2714113 w 6242459"/>
            <a:gd name="connsiteY17" fmla="*/ 2717067 h 4391623"/>
            <a:gd name="connsiteX18" fmla="*/ 2714113 w 6242459"/>
            <a:gd name="connsiteY18" fmla="*/ 2717067 h 4391623"/>
            <a:gd name="connsiteX19" fmla="*/ 2744838 w 6242459"/>
            <a:gd name="connsiteY19" fmla="*/ 2758034 h 4391623"/>
            <a:gd name="connsiteX20" fmla="*/ 2785806 w 6242459"/>
            <a:gd name="connsiteY20" fmla="*/ 2799002 h 4391623"/>
            <a:gd name="connsiteX21" fmla="*/ 2806290 w 6242459"/>
            <a:gd name="connsiteY21" fmla="*/ 2839970 h 4391623"/>
            <a:gd name="connsiteX22" fmla="*/ 2877984 w 6242459"/>
            <a:gd name="connsiteY22" fmla="*/ 2942389 h 4391623"/>
            <a:gd name="connsiteX23" fmla="*/ 2939435 w 6242459"/>
            <a:gd name="connsiteY23" fmla="*/ 3034567 h 4391623"/>
            <a:gd name="connsiteX24" fmla="*/ 3031613 w 6242459"/>
            <a:gd name="connsiteY24" fmla="*/ 3116502 h 4391623"/>
            <a:gd name="connsiteX25" fmla="*/ 3103306 w 6242459"/>
            <a:gd name="connsiteY25" fmla="*/ 3177954 h 4391623"/>
            <a:gd name="connsiteX26" fmla="*/ 3134032 w 6242459"/>
            <a:gd name="connsiteY26" fmla="*/ 3198438 h 4391623"/>
            <a:gd name="connsiteX27" fmla="*/ 3175000 w 6242459"/>
            <a:gd name="connsiteY27" fmla="*/ 3239405 h 4391623"/>
            <a:gd name="connsiteX28" fmla="*/ 3277419 w 6242459"/>
            <a:gd name="connsiteY28" fmla="*/ 3321341 h 4391623"/>
            <a:gd name="connsiteX29" fmla="*/ 3359354 w 6242459"/>
            <a:gd name="connsiteY29" fmla="*/ 3382792 h 4391623"/>
            <a:gd name="connsiteX30" fmla="*/ 3492500 w 6242459"/>
            <a:gd name="connsiteY30" fmla="*/ 3515938 h 4391623"/>
            <a:gd name="connsiteX31" fmla="*/ 3564193 w 6242459"/>
            <a:gd name="connsiteY31" fmla="*/ 3536422 h 4391623"/>
            <a:gd name="connsiteX32" fmla="*/ 3810000 w 6242459"/>
            <a:gd name="connsiteY32" fmla="*/ 3679809 h 4391623"/>
            <a:gd name="connsiteX33" fmla="*/ 3912419 w 6242459"/>
            <a:gd name="connsiteY33" fmla="*/ 3731018 h 4391623"/>
            <a:gd name="connsiteX34" fmla="*/ 3994354 w 6242459"/>
            <a:gd name="connsiteY34" fmla="*/ 3782228 h 4391623"/>
            <a:gd name="connsiteX35" fmla="*/ 4076290 w 6242459"/>
            <a:gd name="connsiteY35" fmla="*/ 3812954 h 4391623"/>
            <a:gd name="connsiteX36" fmla="*/ 4137742 w 6242459"/>
            <a:gd name="connsiteY36" fmla="*/ 3843680 h 4391623"/>
            <a:gd name="connsiteX37" fmla="*/ 4209435 w 6242459"/>
            <a:gd name="connsiteY37" fmla="*/ 3874405 h 4391623"/>
            <a:gd name="connsiteX38" fmla="*/ 4311854 w 6242459"/>
            <a:gd name="connsiteY38" fmla="*/ 3925615 h 4391623"/>
            <a:gd name="connsiteX39" fmla="*/ 4373306 w 6242459"/>
            <a:gd name="connsiteY39" fmla="*/ 3946099 h 4391623"/>
            <a:gd name="connsiteX40" fmla="*/ 4445000 w 6242459"/>
            <a:gd name="connsiteY40" fmla="*/ 3976825 h 4391623"/>
            <a:gd name="connsiteX41" fmla="*/ 4506451 w 6242459"/>
            <a:gd name="connsiteY41" fmla="*/ 3997309 h 4391623"/>
            <a:gd name="connsiteX42" fmla="*/ 4629354 w 6242459"/>
            <a:gd name="connsiteY42" fmla="*/ 4069002 h 4391623"/>
            <a:gd name="connsiteX43" fmla="*/ 4731774 w 6242459"/>
            <a:gd name="connsiteY43" fmla="*/ 4140696 h 4391623"/>
            <a:gd name="connsiteX44" fmla="*/ 4772742 w 6242459"/>
            <a:gd name="connsiteY44" fmla="*/ 4150938 h 4391623"/>
            <a:gd name="connsiteX45" fmla="*/ 4905887 w 6242459"/>
            <a:gd name="connsiteY45" fmla="*/ 4191905 h 4391623"/>
            <a:gd name="connsiteX46" fmla="*/ 4967338 w 6242459"/>
            <a:gd name="connsiteY46" fmla="*/ 4212389 h 4391623"/>
            <a:gd name="connsiteX47" fmla="*/ 5028790 w 6242459"/>
            <a:gd name="connsiteY47" fmla="*/ 4222631 h 4391623"/>
            <a:gd name="connsiteX48" fmla="*/ 5069758 w 6242459"/>
            <a:gd name="connsiteY48" fmla="*/ 4243115 h 4391623"/>
            <a:gd name="connsiteX49" fmla="*/ 5141451 w 6242459"/>
            <a:gd name="connsiteY49" fmla="*/ 4253357 h 4391623"/>
            <a:gd name="connsiteX50" fmla="*/ 5336048 w 6242459"/>
            <a:gd name="connsiteY50" fmla="*/ 4304567 h 4391623"/>
            <a:gd name="connsiteX51" fmla="*/ 5417984 w 6242459"/>
            <a:gd name="connsiteY51" fmla="*/ 4335292 h 4391623"/>
            <a:gd name="connsiteX52" fmla="*/ 5530645 w 6242459"/>
            <a:gd name="connsiteY52" fmla="*/ 4366018 h 4391623"/>
            <a:gd name="connsiteX53" fmla="*/ 6145161 w 6242459"/>
            <a:gd name="connsiteY53" fmla="*/ 4345534 h 4391623"/>
            <a:gd name="connsiteX54" fmla="*/ 6165645 w 6242459"/>
            <a:gd name="connsiteY54" fmla="*/ 3894889 h 4391623"/>
            <a:gd name="connsiteX55" fmla="*/ 6022258 w 6242459"/>
            <a:gd name="connsiteY55" fmla="*/ 3628599 h 4391623"/>
            <a:gd name="connsiteX56" fmla="*/ 5981290 w 6242459"/>
            <a:gd name="connsiteY56" fmla="*/ 3546663 h 4391623"/>
            <a:gd name="connsiteX57" fmla="*/ 5940322 w 6242459"/>
            <a:gd name="connsiteY57" fmla="*/ 3474970 h 4391623"/>
            <a:gd name="connsiteX58" fmla="*/ 5858387 w 6242459"/>
            <a:gd name="connsiteY58" fmla="*/ 3300857 h 4391623"/>
            <a:gd name="connsiteX59" fmla="*/ 5387258 w 6242459"/>
            <a:gd name="connsiteY59" fmla="*/ 2420051 h 4391623"/>
            <a:gd name="connsiteX60" fmla="*/ 5100484 w 6242459"/>
            <a:gd name="connsiteY60" fmla="*/ 2020615 h 4391623"/>
            <a:gd name="connsiteX61" fmla="*/ 4485967 w 6242459"/>
            <a:gd name="connsiteY61" fmla="*/ 1416341 h 4391623"/>
            <a:gd name="connsiteX62" fmla="*/ 4045564 w 6242459"/>
            <a:gd name="connsiteY62" fmla="*/ 1037389 h 4391623"/>
            <a:gd name="connsiteX63" fmla="*/ 3308145 w 6242459"/>
            <a:gd name="connsiteY63" fmla="*/ 474083 h 4391623"/>
            <a:gd name="connsiteX64" fmla="*/ 2017661 w 6242459"/>
            <a:gd name="connsiteY64" fmla="*/ 23438 h 4391623"/>
            <a:gd name="connsiteX65" fmla="*/ 1792338 w 6242459"/>
            <a:gd name="connsiteY65" fmla="*/ 2954 h 4391623"/>
            <a:gd name="connsiteX66" fmla="*/ 1218790 w 6242459"/>
            <a:gd name="connsiteY66" fmla="*/ 23438 h 4391623"/>
            <a:gd name="connsiteX67" fmla="*/ 583790 w 6242459"/>
            <a:gd name="connsiteY6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44838 w 6242459"/>
            <a:gd name="connsiteY18" fmla="*/ 2758034 h 4391623"/>
            <a:gd name="connsiteX19" fmla="*/ 2785806 w 6242459"/>
            <a:gd name="connsiteY19" fmla="*/ 2799002 h 4391623"/>
            <a:gd name="connsiteX20" fmla="*/ 2806290 w 6242459"/>
            <a:gd name="connsiteY20" fmla="*/ 2839970 h 4391623"/>
            <a:gd name="connsiteX21" fmla="*/ 2877984 w 6242459"/>
            <a:gd name="connsiteY21" fmla="*/ 2942389 h 4391623"/>
            <a:gd name="connsiteX22" fmla="*/ 2939435 w 6242459"/>
            <a:gd name="connsiteY22" fmla="*/ 3034567 h 4391623"/>
            <a:gd name="connsiteX23" fmla="*/ 3031613 w 6242459"/>
            <a:gd name="connsiteY23" fmla="*/ 3116502 h 4391623"/>
            <a:gd name="connsiteX24" fmla="*/ 3103306 w 6242459"/>
            <a:gd name="connsiteY24" fmla="*/ 3177954 h 4391623"/>
            <a:gd name="connsiteX25" fmla="*/ 3134032 w 6242459"/>
            <a:gd name="connsiteY25" fmla="*/ 3198438 h 4391623"/>
            <a:gd name="connsiteX26" fmla="*/ 3175000 w 6242459"/>
            <a:gd name="connsiteY26" fmla="*/ 3239405 h 4391623"/>
            <a:gd name="connsiteX27" fmla="*/ 3277419 w 6242459"/>
            <a:gd name="connsiteY27" fmla="*/ 3321341 h 4391623"/>
            <a:gd name="connsiteX28" fmla="*/ 3359354 w 6242459"/>
            <a:gd name="connsiteY28" fmla="*/ 3382792 h 4391623"/>
            <a:gd name="connsiteX29" fmla="*/ 3492500 w 6242459"/>
            <a:gd name="connsiteY29" fmla="*/ 3515938 h 4391623"/>
            <a:gd name="connsiteX30" fmla="*/ 3564193 w 6242459"/>
            <a:gd name="connsiteY30" fmla="*/ 3536422 h 4391623"/>
            <a:gd name="connsiteX31" fmla="*/ 3810000 w 6242459"/>
            <a:gd name="connsiteY31" fmla="*/ 3679809 h 4391623"/>
            <a:gd name="connsiteX32" fmla="*/ 3912419 w 6242459"/>
            <a:gd name="connsiteY32" fmla="*/ 3731018 h 4391623"/>
            <a:gd name="connsiteX33" fmla="*/ 3994354 w 6242459"/>
            <a:gd name="connsiteY33" fmla="*/ 3782228 h 4391623"/>
            <a:gd name="connsiteX34" fmla="*/ 4076290 w 6242459"/>
            <a:gd name="connsiteY34" fmla="*/ 3812954 h 4391623"/>
            <a:gd name="connsiteX35" fmla="*/ 4137742 w 6242459"/>
            <a:gd name="connsiteY35" fmla="*/ 3843680 h 4391623"/>
            <a:gd name="connsiteX36" fmla="*/ 4209435 w 6242459"/>
            <a:gd name="connsiteY36" fmla="*/ 3874405 h 4391623"/>
            <a:gd name="connsiteX37" fmla="*/ 4311854 w 6242459"/>
            <a:gd name="connsiteY37" fmla="*/ 3925615 h 4391623"/>
            <a:gd name="connsiteX38" fmla="*/ 4373306 w 6242459"/>
            <a:gd name="connsiteY38" fmla="*/ 3946099 h 4391623"/>
            <a:gd name="connsiteX39" fmla="*/ 4445000 w 6242459"/>
            <a:gd name="connsiteY39" fmla="*/ 3976825 h 4391623"/>
            <a:gd name="connsiteX40" fmla="*/ 4506451 w 6242459"/>
            <a:gd name="connsiteY40" fmla="*/ 3997309 h 4391623"/>
            <a:gd name="connsiteX41" fmla="*/ 4629354 w 6242459"/>
            <a:gd name="connsiteY41" fmla="*/ 4069002 h 4391623"/>
            <a:gd name="connsiteX42" fmla="*/ 4731774 w 6242459"/>
            <a:gd name="connsiteY42" fmla="*/ 4140696 h 4391623"/>
            <a:gd name="connsiteX43" fmla="*/ 4772742 w 6242459"/>
            <a:gd name="connsiteY43" fmla="*/ 4150938 h 4391623"/>
            <a:gd name="connsiteX44" fmla="*/ 4905887 w 6242459"/>
            <a:gd name="connsiteY44" fmla="*/ 4191905 h 4391623"/>
            <a:gd name="connsiteX45" fmla="*/ 4967338 w 6242459"/>
            <a:gd name="connsiteY45" fmla="*/ 4212389 h 4391623"/>
            <a:gd name="connsiteX46" fmla="*/ 5028790 w 6242459"/>
            <a:gd name="connsiteY46" fmla="*/ 4222631 h 4391623"/>
            <a:gd name="connsiteX47" fmla="*/ 5069758 w 6242459"/>
            <a:gd name="connsiteY47" fmla="*/ 4243115 h 4391623"/>
            <a:gd name="connsiteX48" fmla="*/ 5141451 w 6242459"/>
            <a:gd name="connsiteY48" fmla="*/ 4253357 h 4391623"/>
            <a:gd name="connsiteX49" fmla="*/ 5336048 w 6242459"/>
            <a:gd name="connsiteY49" fmla="*/ 4304567 h 4391623"/>
            <a:gd name="connsiteX50" fmla="*/ 5417984 w 6242459"/>
            <a:gd name="connsiteY50" fmla="*/ 4335292 h 4391623"/>
            <a:gd name="connsiteX51" fmla="*/ 5530645 w 6242459"/>
            <a:gd name="connsiteY51" fmla="*/ 4366018 h 4391623"/>
            <a:gd name="connsiteX52" fmla="*/ 6145161 w 6242459"/>
            <a:gd name="connsiteY52" fmla="*/ 4345534 h 4391623"/>
            <a:gd name="connsiteX53" fmla="*/ 6165645 w 6242459"/>
            <a:gd name="connsiteY53" fmla="*/ 3894889 h 4391623"/>
            <a:gd name="connsiteX54" fmla="*/ 6022258 w 6242459"/>
            <a:gd name="connsiteY54" fmla="*/ 3628599 h 4391623"/>
            <a:gd name="connsiteX55" fmla="*/ 5981290 w 6242459"/>
            <a:gd name="connsiteY55" fmla="*/ 3546663 h 4391623"/>
            <a:gd name="connsiteX56" fmla="*/ 5940322 w 6242459"/>
            <a:gd name="connsiteY56" fmla="*/ 3474970 h 4391623"/>
            <a:gd name="connsiteX57" fmla="*/ 5858387 w 6242459"/>
            <a:gd name="connsiteY57" fmla="*/ 3300857 h 4391623"/>
            <a:gd name="connsiteX58" fmla="*/ 5387258 w 6242459"/>
            <a:gd name="connsiteY58" fmla="*/ 2420051 h 4391623"/>
            <a:gd name="connsiteX59" fmla="*/ 5100484 w 6242459"/>
            <a:gd name="connsiteY59" fmla="*/ 2020615 h 4391623"/>
            <a:gd name="connsiteX60" fmla="*/ 4485967 w 6242459"/>
            <a:gd name="connsiteY60" fmla="*/ 1416341 h 4391623"/>
            <a:gd name="connsiteX61" fmla="*/ 4045564 w 6242459"/>
            <a:gd name="connsiteY61" fmla="*/ 1037389 h 4391623"/>
            <a:gd name="connsiteX62" fmla="*/ 3308145 w 6242459"/>
            <a:gd name="connsiteY62" fmla="*/ 474083 h 4391623"/>
            <a:gd name="connsiteX63" fmla="*/ 2017661 w 6242459"/>
            <a:gd name="connsiteY63" fmla="*/ 23438 h 4391623"/>
            <a:gd name="connsiteX64" fmla="*/ 1792338 w 6242459"/>
            <a:gd name="connsiteY64" fmla="*/ 2954 h 4391623"/>
            <a:gd name="connsiteX65" fmla="*/ 1218790 w 6242459"/>
            <a:gd name="connsiteY65" fmla="*/ 23438 h 4391623"/>
            <a:gd name="connsiteX66" fmla="*/ 583790 w 6242459"/>
            <a:gd name="connsiteY6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06290 w 6242459"/>
            <a:gd name="connsiteY19" fmla="*/ 2839970 h 4391623"/>
            <a:gd name="connsiteX20" fmla="*/ 2877984 w 6242459"/>
            <a:gd name="connsiteY20" fmla="*/ 2942389 h 4391623"/>
            <a:gd name="connsiteX21" fmla="*/ 2939435 w 6242459"/>
            <a:gd name="connsiteY21" fmla="*/ 3034567 h 4391623"/>
            <a:gd name="connsiteX22" fmla="*/ 3031613 w 6242459"/>
            <a:gd name="connsiteY22" fmla="*/ 3116502 h 4391623"/>
            <a:gd name="connsiteX23" fmla="*/ 3103306 w 6242459"/>
            <a:gd name="connsiteY23" fmla="*/ 3177954 h 4391623"/>
            <a:gd name="connsiteX24" fmla="*/ 3134032 w 6242459"/>
            <a:gd name="connsiteY24" fmla="*/ 3198438 h 4391623"/>
            <a:gd name="connsiteX25" fmla="*/ 3175000 w 6242459"/>
            <a:gd name="connsiteY25" fmla="*/ 3239405 h 4391623"/>
            <a:gd name="connsiteX26" fmla="*/ 3277419 w 6242459"/>
            <a:gd name="connsiteY26" fmla="*/ 3321341 h 4391623"/>
            <a:gd name="connsiteX27" fmla="*/ 3359354 w 6242459"/>
            <a:gd name="connsiteY27" fmla="*/ 3382792 h 4391623"/>
            <a:gd name="connsiteX28" fmla="*/ 3492500 w 6242459"/>
            <a:gd name="connsiteY28" fmla="*/ 3515938 h 4391623"/>
            <a:gd name="connsiteX29" fmla="*/ 3564193 w 6242459"/>
            <a:gd name="connsiteY29" fmla="*/ 3536422 h 4391623"/>
            <a:gd name="connsiteX30" fmla="*/ 3810000 w 6242459"/>
            <a:gd name="connsiteY30" fmla="*/ 3679809 h 4391623"/>
            <a:gd name="connsiteX31" fmla="*/ 3912419 w 6242459"/>
            <a:gd name="connsiteY31" fmla="*/ 3731018 h 4391623"/>
            <a:gd name="connsiteX32" fmla="*/ 3994354 w 6242459"/>
            <a:gd name="connsiteY32" fmla="*/ 3782228 h 4391623"/>
            <a:gd name="connsiteX33" fmla="*/ 4076290 w 6242459"/>
            <a:gd name="connsiteY33" fmla="*/ 3812954 h 4391623"/>
            <a:gd name="connsiteX34" fmla="*/ 4137742 w 6242459"/>
            <a:gd name="connsiteY34" fmla="*/ 3843680 h 4391623"/>
            <a:gd name="connsiteX35" fmla="*/ 4209435 w 6242459"/>
            <a:gd name="connsiteY35" fmla="*/ 3874405 h 4391623"/>
            <a:gd name="connsiteX36" fmla="*/ 4311854 w 6242459"/>
            <a:gd name="connsiteY36" fmla="*/ 3925615 h 4391623"/>
            <a:gd name="connsiteX37" fmla="*/ 4373306 w 6242459"/>
            <a:gd name="connsiteY37" fmla="*/ 3946099 h 4391623"/>
            <a:gd name="connsiteX38" fmla="*/ 4445000 w 6242459"/>
            <a:gd name="connsiteY38" fmla="*/ 3976825 h 4391623"/>
            <a:gd name="connsiteX39" fmla="*/ 4506451 w 6242459"/>
            <a:gd name="connsiteY39" fmla="*/ 3997309 h 4391623"/>
            <a:gd name="connsiteX40" fmla="*/ 4629354 w 6242459"/>
            <a:gd name="connsiteY40" fmla="*/ 4069002 h 4391623"/>
            <a:gd name="connsiteX41" fmla="*/ 4731774 w 6242459"/>
            <a:gd name="connsiteY41" fmla="*/ 4140696 h 4391623"/>
            <a:gd name="connsiteX42" fmla="*/ 4772742 w 6242459"/>
            <a:gd name="connsiteY42" fmla="*/ 4150938 h 4391623"/>
            <a:gd name="connsiteX43" fmla="*/ 4905887 w 6242459"/>
            <a:gd name="connsiteY43" fmla="*/ 4191905 h 4391623"/>
            <a:gd name="connsiteX44" fmla="*/ 4967338 w 6242459"/>
            <a:gd name="connsiteY44" fmla="*/ 4212389 h 4391623"/>
            <a:gd name="connsiteX45" fmla="*/ 5028790 w 6242459"/>
            <a:gd name="connsiteY45" fmla="*/ 4222631 h 4391623"/>
            <a:gd name="connsiteX46" fmla="*/ 5069758 w 6242459"/>
            <a:gd name="connsiteY46" fmla="*/ 4243115 h 4391623"/>
            <a:gd name="connsiteX47" fmla="*/ 5141451 w 6242459"/>
            <a:gd name="connsiteY47" fmla="*/ 4253357 h 4391623"/>
            <a:gd name="connsiteX48" fmla="*/ 5336048 w 6242459"/>
            <a:gd name="connsiteY48" fmla="*/ 4304567 h 4391623"/>
            <a:gd name="connsiteX49" fmla="*/ 5417984 w 6242459"/>
            <a:gd name="connsiteY49" fmla="*/ 4335292 h 4391623"/>
            <a:gd name="connsiteX50" fmla="*/ 5530645 w 6242459"/>
            <a:gd name="connsiteY50" fmla="*/ 4366018 h 4391623"/>
            <a:gd name="connsiteX51" fmla="*/ 6145161 w 6242459"/>
            <a:gd name="connsiteY51" fmla="*/ 4345534 h 4391623"/>
            <a:gd name="connsiteX52" fmla="*/ 6165645 w 6242459"/>
            <a:gd name="connsiteY52" fmla="*/ 3894889 h 4391623"/>
            <a:gd name="connsiteX53" fmla="*/ 6022258 w 6242459"/>
            <a:gd name="connsiteY53" fmla="*/ 3628599 h 4391623"/>
            <a:gd name="connsiteX54" fmla="*/ 5981290 w 6242459"/>
            <a:gd name="connsiteY54" fmla="*/ 3546663 h 4391623"/>
            <a:gd name="connsiteX55" fmla="*/ 5940322 w 6242459"/>
            <a:gd name="connsiteY55" fmla="*/ 3474970 h 4391623"/>
            <a:gd name="connsiteX56" fmla="*/ 5858387 w 6242459"/>
            <a:gd name="connsiteY56" fmla="*/ 3300857 h 4391623"/>
            <a:gd name="connsiteX57" fmla="*/ 5387258 w 6242459"/>
            <a:gd name="connsiteY57" fmla="*/ 2420051 h 4391623"/>
            <a:gd name="connsiteX58" fmla="*/ 5100484 w 6242459"/>
            <a:gd name="connsiteY58" fmla="*/ 2020615 h 4391623"/>
            <a:gd name="connsiteX59" fmla="*/ 4485967 w 6242459"/>
            <a:gd name="connsiteY59" fmla="*/ 1416341 h 4391623"/>
            <a:gd name="connsiteX60" fmla="*/ 4045564 w 6242459"/>
            <a:gd name="connsiteY60" fmla="*/ 1037389 h 4391623"/>
            <a:gd name="connsiteX61" fmla="*/ 3308145 w 6242459"/>
            <a:gd name="connsiteY61" fmla="*/ 474083 h 4391623"/>
            <a:gd name="connsiteX62" fmla="*/ 2017661 w 6242459"/>
            <a:gd name="connsiteY62" fmla="*/ 23438 h 4391623"/>
            <a:gd name="connsiteX63" fmla="*/ 1792338 w 6242459"/>
            <a:gd name="connsiteY63" fmla="*/ 2954 h 4391623"/>
            <a:gd name="connsiteX64" fmla="*/ 1218790 w 6242459"/>
            <a:gd name="connsiteY64" fmla="*/ 23438 h 4391623"/>
            <a:gd name="connsiteX65" fmla="*/ 583790 w 6242459"/>
            <a:gd name="connsiteY6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77984 w 6242459"/>
            <a:gd name="connsiteY19" fmla="*/ 2942389 h 4391623"/>
            <a:gd name="connsiteX20" fmla="*/ 2939435 w 6242459"/>
            <a:gd name="connsiteY20" fmla="*/ 3034567 h 4391623"/>
            <a:gd name="connsiteX21" fmla="*/ 3031613 w 6242459"/>
            <a:gd name="connsiteY21" fmla="*/ 3116502 h 4391623"/>
            <a:gd name="connsiteX22" fmla="*/ 3103306 w 6242459"/>
            <a:gd name="connsiteY22" fmla="*/ 3177954 h 4391623"/>
            <a:gd name="connsiteX23" fmla="*/ 3134032 w 6242459"/>
            <a:gd name="connsiteY23" fmla="*/ 3198438 h 4391623"/>
            <a:gd name="connsiteX24" fmla="*/ 3175000 w 6242459"/>
            <a:gd name="connsiteY24" fmla="*/ 3239405 h 4391623"/>
            <a:gd name="connsiteX25" fmla="*/ 3277419 w 6242459"/>
            <a:gd name="connsiteY25" fmla="*/ 3321341 h 4391623"/>
            <a:gd name="connsiteX26" fmla="*/ 3359354 w 6242459"/>
            <a:gd name="connsiteY26" fmla="*/ 3382792 h 4391623"/>
            <a:gd name="connsiteX27" fmla="*/ 3492500 w 6242459"/>
            <a:gd name="connsiteY27" fmla="*/ 3515938 h 4391623"/>
            <a:gd name="connsiteX28" fmla="*/ 3564193 w 6242459"/>
            <a:gd name="connsiteY28" fmla="*/ 3536422 h 4391623"/>
            <a:gd name="connsiteX29" fmla="*/ 3810000 w 6242459"/>
            <a:gd name="connsiteY29" fmla="*/ 3679809 h 4391623"/>
            <a:gd name="connsiteX30" fmla="*/ 3912419 w 6242459"/>
            <a:gd name="connsiteY30" fmla="*/ 3731018 h 4391623"/>
            <a:gd name="connsiteX31" fmla="*/ 3994354 w 6242459"/>
            <a:gd name="connsiteY31" fmla="*/ 3782228 h 4391623"/>
            <a:gd name="connsiteX32" fmla="*/ 4076290 w 6242459"/>
            <a:gd name="connsiteY32" fmla="*/ 3812954 h 4391623"/>
            <a:gd name="connsiteX33" fmla="*/ 4137742 w 6242459"/>
            <a:gd name="connsiteY33" fmla="*/ 3843680 h 4391623"/>
            <a:gd name="connsiteX34" fmla="*/ 4209435 w 6242459"/>
            <a:gd name="connsiteY34" fmla="*/ 3874405 h 4391623"/>
            <a:gd name="connsiteX35" fmla="*/ 4311854 w 6242459"/>
            <a:gd name="connsiteY35" fmla="*/ 3925615 h 4391623"/>
            <a:gd name="connsiteX36" fmla="*/ 4373306 w 6242459"/>
            <a:gd name="connsiteY36" fmla="*/ 3946099 h 4391623"/>
            <a:gd name="connsiteX37" fmla="*/ 4445000 w 6242459"/>
            <a:gd name="connsiteY37" fmla="*/ 3976825 h 4391623"/>
            <a:gd name="connsiteX38" fmla="*/ 4506451 w 6242459"/>
            <a:gd name="connsiteY38" fmla="*/ 3997309 h 4391623"/>
            <a:gd name="connsiteX39" fmla="*/ 4629354 w 6242459"/>
            <a:gd name="connsiteY39" fmla="*/ 4069002 h 4391623"/>
            <a:gd name="connsiteX40" fmla="*/ 4731774 w 6242459"/>
            <a:gd name="connsiteY40" fmla="*/ 4140696 h 4391623"/>
            <a:gd name="connsiteX41" fmla="*/ 4772742 w 6242459"/>
            <a:gd name="connsiteY41" fmla="*/ 4150938 h 4391623"/>
            <a:gd name="connsiteX42" fmla="*/ 4905887 w 6242459"/>
            <a:gd name="connsiteY42" fmla="*/ 4191905 h 4391623"/>
            <a:gd name="connsiteX43" fmla="*/ 4967338 w 6242459"/>
            <a:gd name="connsiteY43" fmla="*/ 4212389 h 4391623"/>
            <a:gd name="connsiteX44" fmla="*/ 5028790 w 6242459"/>
            <a:gd name="connsiteY44" fmla="*/ 4222631 h 4391623"/>
            <a:gd name="connsiteX45" fmla="*/ 5069758 w 6242459"/>
            <a:gd name="connsiteY45" fmla="*/ 4243115 h 4391623"/>
            <a:gd name="connsiteX46" fmla="*/ 5141451 w 6242459"/>
            <a:gd name="connsiteY46" fmla="*/ 4253357 h 4391623"/>
            <a:gd name="connsiteX47" fmla="*/ 5336048 w 6242459"/>
            <a:gd name="connsiteY47" fmla="*/ 4304567 h 4391623"/>
            <a:gd name="connsiteX48" fmla="*/ 5417984 w 6242459"/>
            <a:gd name="connsiteY48" fmla="*/ 4335292 h 4391623"/>
            <a:gd name="connsiteX49" fmla="*/ 5530645 w 6242459"/>
            <a:gd name="connsiteY49" fmla="*/ 4366018 h 4391623"/>
            <a:gd name="connsiteX50" fmla="*/ 6145161 w 6242459"/>
            <a:gd name="connsiteY50" fmla="*/ 4345534 h 4391623"/>
            <a:gd name="connsiteX51" fmla="*/ 6165645 w 6242459"/>
            <a:gd name="connsiteY51" fmla="*/ 3894889 h 4391623"/>
            <a:gd name="connsiteX52" fmla="*/ 6022258 w 6242459"/>
            <a:gd name="connsiteY52" fmla="*/ 3628599 h 4391623"/>
            <a:gd name="connsiteX53" fmla="*/ 5981290 w 6242459"/>
            <a:gd name="connsiteY53" fmla="*/ 3546663 h 4391623"/>
            <a:gd name="connsiteX54" fmla="*/ 5940322 w 6242459"/>
            <a:gd name="connsiteY54" fmla="*/ 3474970 h 4391623"/>
            <a:gd name="connsiteX55" fmla="*/ 5858387 w 6242459"/>
            <a:gd name="connsiteY55" fmla="*/ 3300857 h 4391623"/>
            <a:gd name="connsiteX56" fmla="*/ 5387258 w 6242459"/>
            <a:gd name="connsiteY56" fmla="*/ 2420051 h 4391623"/>
            <a:gd name="connsiteX57" fmla="*/ 5100484 w 6242459"/>
            <a:gd name="connsiteY57" fmla="*/ 2020615 h 4391623"/>
            <a:gd name="connsiteX58" fmla="*/ 4485967 w 6242459"/>
            <a:gd name="connsiteY58" fmla="*/ 1416341 h 4391623"/>
            <a:gd name="connsiteX59" fmla="*/ 4045564 w 6242459"/>
            <a:gd name="connsiteY59" fmla="*/ 1037389 h 4391623"/>
            <a:gd name="connsiteX60" fmla="*/ 3308145 w 6242459"/>
            <a:gd name="connsiteY60" fmla="*/ 474083 h 4391623"/>
            <a:gd name="connsiteX61" fmla="*/ 2017661 w 6242459"/>
            <a:gd name="connsiteY61" fmla="*/ 23438 h 4391623"/>
            <a:gd name="connsiteX62" fmla="*/ 1792338 w 6242459"/>
            <a:gd name="connsiteY62" fmla="*/ 2954 h 4391623"/>
            <a:gd name="connsiteX63" fmla="*/ 1218790 w 6242459"/>
            <a:gd name="connsiteY63" fmla="*/ 23438 h 4391623"/>
            <a:gd name="connsiteX64" fmla="*/ 583790 w 6242459"/>
            <a:gd name="connsiteY6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031613 w 6242459"/>
            <a:gd name="connsiteY20" fmla="*/ 3116502 h 4391623"/>
            <a:gd name="connsiteX21" fmla="*/ 3103306 w 6242459"/>
            <a:gd name="connsiteY21" fmla="*/ 3177954 h 4391623"/>
            <a:gd name="connsiteX22" fmla="*/ 3134032 w 6242459"/>
            <a:gd name="connsiteY22" fmla="*/ 3198438 h 4391623"/>
            <a:gd name="connsiteX23" fmla="*/ 3175000 w 6242459"/>
            <a:gd name="connsiteY23" fmla="*/ 3239405 h 4391623"/>
            <a:gd name="connsiteX24" fmla="*/ 3277419 w 6242459"/>
            <a:gd name="connsiteY24" fmla="*/ 3321341 h 4391623"/>
            <a:gd name="connsiteX25" fmla="*/ 3359354 w 6242459"/>
            <a:gd name="connsiteY25" fmla="*/ 3382792 h 4391623"/>
            <a:gd name="connsiteX26" fmla="*/ 3492500 w 6242459"/>
            <a:gd name="connsiteY26" fmla="*/ 3515938 h 4391623"/>
            <a:gd name="connsiteX27" fmla="*/ 3564193 w 6242459"/>
            <a:gd name="connsiteY27" fmla="*/ 3536422 h 4391623"/>
            <a:gd name="connsiteX28" fmla="*/ 3810000 w 6242459"/>
            <a:gd name="connsiteY28" fmla="*/ 3679809 h 4391623"/>
            <a:gd name="connsiteX29" fmla="*/ 3912419 w 6242459"/>
            <a:gd name="connsiteY29" fmla="*/ 3731018 h 4391623"/>
            <a:gd name="connsiteX30" fmla="*/ 3994354 w 6242459"/>
            <a:gd name="connsiteY30" fmla="*/ 3782228 h 4391623"/>
            <a:gd name="connsiteX31" fmla="*/ 4076290 w 6242459"/>
            <a:gd name="connsiteY31" fmla="*/ 3812954 h 4391623"/>
            <a:gd name="connsiteX32" fmla="*/ 4137742 w 6242459"/>
            <a:gd name="connsiteY32" fmla="*/ 3843680 h 4391623"/>
            <a:gd name="connsiteX33" fmla="*/ 4209435 w 6242459"/>
            <a:gd name="connsiteY33" fmla="*/ 3874405 h 4391623"/>
            <a:gd name="connsiteX34" fmla="*/ 4311854 w 6242459"/>
            <a:gd name="connsiteY34" fmla="*/ 3925615 h 4391623"/>
            <a:gd name="connsiteX35" fmla="*/ 4373306 w 6242459"/>
            <a:gd name="connsiteY35" fmla="*/ 3946099 h 4391623"/>
            <a:gd name="connsiteX36" fmla="*/ 4445000 w 6242459"/>
            <a:gd name="connsiteY36" fmla="*/ 3976825 h 4391623"/>
            <a:gd name="connsiteX37" fmla="*/ 4506451 w 6242459"/>
            <a:gd name="connsiteY37" fmla="*/ 3997309 h 4391623"/>
            <a:gd name="connsiteX38" fmla="*/ 4629354 w 6242459"/>
            <a:gd name="connsiteY38" fmla="*/ 4069002 h 4391623"/>
            <a:gd name="connsiteX39" fmla="*/ 4731774 w 6242459"/>
            <a:gd name="connsiteY39" fmla="*/ 4140696 h 4391623"/>
            <a:gd name="connsiteX40" fmla="*/ 4772742 w 6242459"/>
            <a:gd name="connsiteY40" fmla="*/ 4150938 h 4391623"/>
            <a:gd name="connsiteX41" fmla="*/ 4905887 w 6242459"/>
            <a:gd name="connsiteY41" fmla="*/ 4191905 h 4391623"/>
            <a:gd name="connsiteX42" fmla="*/ 4967338 w 6242459"/>
            <a:gd name="connsiteY42" fmla="*/ 4212389 h 4391623"/>
            <a:gd name="connsiteX43" fmla="*/ 5028790 w 6242459"/>
            <a:gd name="connsiteY43" fmla="*/ 4222631 h 4391623"/>
            <a:gd name="connsiteX44" fmla="*/ 5069758 w 6242459"/>
            <a:gd name="connsiteY44" fmla="*/ 4243115 h 4391623"/>
            <a:gd name="connsiteX45" fmla="*/ 5141451 w 6242459"/>
            <a:gd name="connsiteY45" fmla="*/ 4253357 h 4391623"/>
            <a:gd name="connsiteX46" fmla="*/ 5336048 w 6242459"/>
            <a:gd name="connsiteY46" fmla="*/ 4304567 h 4391623"/>
            <a:gd name="connsiteX47" fmla="*/ 5417984 w 6242459"/>
            <a:gd name="connsiteY47" fmla="*/ 4335292 h 4391623"/>
            <a:gd name="connsiteX48" fmla="*/ 5530645 w 6242459"/>
            <a:gd name="connsiteY48" fmla="*/ 4366018 h 4391623"/>
            <a:gd name="connsiteX49" fmla="*/ 6145161 w 6242459"/>
            <a:gd name="connsiteY49" fmla="*/ 4345534 h 4391623"/>
            <a:gd name="connsiteX50" fmla="*/ 6165645 w 6242459"/>
            <a:gd name="connsiteY50" fmla="*/ 3894889 h 4391623"/>
            <a:gd name="connsiteX51" fmla="*/ 6022258 w 6242459"/>
            <a:gd name="connsiteY51" fmla="*/ 3628599 h 4391623"/>
            <a:gd name="connsiteX52" fmla="*/ 5981290 w 6242459"/>
            <a:gd name="connsiteY52" fmla="*/ 3546663 h 4391623"/>
            <a:gd name="connsiteX53" fmla="*/ 5940322 w 6242459"/>
            <a:gd name="connsiteY53" fmla="*/ 3474970 h 4391623"/>
            <a:gd name="connsiteX54" fmla="*/ 5858387 w 6242459"/>
            <a:gd name="connsiteY54" fmla="*/ 3300857 h 4391623"/>
            <a:gd name="connsiteX55" fmla="*/ 5387258 w 6242459"/>
            <a:gd name="connsiteY55" fmla="*/ 2420051 h 4391623"/>
            <a:gd name="connsiteX56" fmla="*/ 5100484 w 6242459"/>
            <a:gd name="connsiteY56" fmla="*/ 2020615 h 4391623"/>
            <a:gd name="connsiteX57" fmla="*/ 4485967 w 6242459"/>
            <a:gd name="connsiteY57" fmla="*/ 1416341 h 4391623"/>
            <a:gd name="connsiteX58" fmla="*/ 4045564 w 6242459"/>
            <a:gd name="connsiteY58" fmla="*/ 1037389 h 4391623"/>
            <a:gd name="connsiteX59" fmla="*/ 3308145 w 6242459"/>
            <a:gd name="connsiteY59" fmla="*/ 474083 h 4391623"/>
            <a:gd name="connsiteX60" fmla="*/ 2017661 w 6242459"/>
            <a:gd name="connsiteY60" fmla="*/ 23438 h 4391623"/>
            <a:gd name="connsiteX61" fmla="*/ 1792338 w 6242459"/>
            <a:gd name="connsiteY61" fmla="*/ 2954 h 4391623"/>
            <a:gd name="connsiteX62" fmla="*/ 1218790 w 6242459"/>
            <a:gd name="connsiteY62" fmla="*/ 23438 h 4391623"/>
            <a:gd name="connsiteX63" fmla="*/ 583790 w 6242459"/>
            <a:gd name="connsiteY6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175000 w 6242459"/>
            <a:gd name="connsiteY22" fmla="*/ 3239405 h 4391623"/>
            <a:gd name="connsiteX23" fmla="*/ 3277419 w 6242459"/>
            <a:gd name="connsiteY23" fmla="*/ 3321341 h 4391623"/>
            <a:gd name="connsiteX24" fmla="*/ 3359354 w 6242459"/>
            <a:gd name="connsiteY24" fmla="*/ 3382792 h 4391623"/>
            <a:gd name="connsiteX25" fmla="*/ 3492500 w 6242459"/>
            <a:gd name="connsiteY25" fmla="*/ 3515938 h 4391623"/>
            <a:gd name="connsiteX26" fmla="*/ 3564193 w 6242459"/>
            <a:gd name="connsiteY26" fmla="*/ 3536422 h 4391623"/>
            <a:gd name="connsiteX27" fmla="*/ 3810000 w 6242459"/>
            <a:gd name="connsiteY27" fmla="*/ 3679809 h 4391623"/>
            <a:gd name="connsiteX28" fmla="*/ 3912419 w 6242459"/>
            <a:gd name="connsiteY28" fmla="*/ 3731018 h 4391623"/>
            <a:gd name="connsiteX29" fmla="*/ 3994354 w 6242459"/>
            <a:gd name="connsiteY29" fmla="*/ 3782228 h 4391623"/>
            <a:gd name="connsiteX30" fmla="*/ 4076290 w 6242459"/>
            <a:gd name="connsiteY30" fmla="*/ 3812954 h 4391623"/>
            <a:gd name="connsiteX31" fmla="*/ 4137742 w 6242459"/>
            <a:gd name="connsiteY31" fmla="*/ 3843680 h 4391623"/>
            <a:gd name="connsiteX32" fmla="*/ 4209435 w 6242459"/>
            <a:gd name="connsiteY32" fmla="*/ 3874405 h 4391623"/>
            <a:gd name="connsiteX33" fmla="*/ 4311854 w 6242459"/>
            <a:gd name="connsiteY33" fmla="*/ 3925615 h 4391623"/>
            <a:gd name="connsiteX34" fmla="*/ 4373306 w 6242459"/>
            <a:gd name="connsiteY34" fmla="*/ 3946099 h 4391623"/>
            <a:gd name="connsiteX35" fmla="*/ 4445000 w 6242459"/>
            <a:gd name="connsiteY35" fmla="*/ 3976825 h 4391623"/>
            <a:gd name="connsiteX36" fmla="*/ 4506451 w 6242459"/>
            <a:gd name="connsiteY36" fmla="*/ 3997309 h 4391623"/>
            <a:gd name="connsiteX37" fmla="*/ 4629354 w 6242459"/>
            <a:gd name="connsiteY37" fmla="*/ 4069002 h 4391623"/>
            <a:gd name="connsiteX38" fmla="*/ 4731774 w 6242459"/>
            <a:gd name="connsiteY38" fmla="*/ 4140696 h 4391623"/>
            <a:gd name="connsiteX39" fmla="*/ 4772742 w 6242459"/>
            <a:gd name="connsiteY39" fmla="*/ 4150938 h 4391623"/>
            <a:gd name="connsiteX40" fmla="*/ 4905887 w 6242459"/>
            <a:gd name="connsiteY40" fmla="*/ 4191905 h 4391623"/>
            <a:gd name="connsiteX41" fmla="*/ 4967338 w 6242459"/>
            <a:gd name="connsiteY41" fmla="*/ 4212389 h 4391623"/>
            <a:gd name="connsiteX42" fmla="*/ 5028790 w 6242459"/>
            <a:gd name="connsiteY42" fmla="*/ 4222631 h 4391623"/>
            <a:gd name="connsiteX43" fmla="*/ 5069758 w 6242459"/>
            <a:gd name="connsiteY43" fmla="*/ 4243115 h 4391623"/>
            <a:gd name="connsiteX44" fmla="*/ 5141451 w 6242459"/>
            <a:gd name="connsiteY44" fmla="*/ 4253357 h 4391623"/>
            <a:gd name="connsiteX45" fmla="*/ 5336048 w 6242459"/>
            <a:gd name="connsiteY45" fmla="*/ 4304567 h 4391623"/>
            <a:gd name="connsiteX46" fmla="*/ 5417984 w 6242459"/>
            <a:gd name="connsiteY46" fmla="*/ 4335292 h 4391623"/>
            <a:gd name="connsiteX47" fmla="*/ 5530645 w 6242459"/>
            <a:gd name="connsiteY47" fmla="*/ 4366018 h 4391623"/>
            <a:gd name="connsiteX48" fmla="*/ 6145161 w 6242459"/>
            <a:gd name="connsiteY48" fmla="*/ 4345534 h 4391623"/>
            <a:gd name="connsiteX49" fmla="*/ 6165645 w 6242459"/>
            <a:gd name="connsiteY49" fmla="*/ 3894889 h 4391623"/>
            <a:gd name="connsiteX50" fmla="*/ 6022258 w 6242459"/>
            <a:gd name="connsiteY50" fmla="*/ 3628599 h 4391623"/>
            <a:gd name="connsiteX51" fmla="*/ 5981290 w 6242459"/>
            <a:gd name="connsiteY51" fmla="*/ 3546663 h 4391623"/>
            <a:gd name="connsiteX52" fmla="*/ 5940322 w 6242459"/>
            <a:gd name="connsiteY52" fmla="*/ 3474970 h 4391623"/>
            <a:gd name="connsiteX53" fmla="*/ 5858387 w 6242459"/>
            <a:gd name="connsiteY53" fmla="*/ 3300857 h 4391623"/>
            <a:gd name="connsiteX54" fmla="*/ 5387258 w 6242459"/>
            <a:gd name="connsiteY54" fmla="*/ 2420051 h 4391623"/>
            <a:gd name="connsiteX55" fmla="*/ 5100484 w 6242459"/>
            <a:gd name="connsiteY55" fmla="*/ 2020615 h 4391623"/>
            <a:gd name="connsiteX56" fmla="*/ 4485967 w 6242459"/>
            <a:gd name="connsiteY56" fmla="*/ 1416341 h 4391623"/>
            <a:gd name="connsiteX57" fmla="*/ 4045564 w 6242459"/>
            <a:gd name="connsiteY57" fmla="*/ 1037389 h 4391623"/>
            <a:gd name="connsiteX58" fmla="*/ 3308145 w 6242459"/>
            <a:gd name="connsiteY58" fmla="*/ 474083 h 4391623"/>
            <a:gd name="connsiteX59" fmla="*/ 2017661 w 6242459"/>
            <a:gd name="connsiteY59" fmla="*/ 23438 h 4391623"/>
            <a:gd name="connsiteX60" fmla="*/ 1792338 w 6242459"/>
            <a:gd name="connsiteY60" fmla="*/ 2954 h 4391623"/>
            <a:gd name="connsiteX61" fmla="*/ 1218790 w 6242459"/>
            <a:gd name="connsiteY61" fmla="*/ 23438 h 4391623"/>
            <a:gd name="connsiteX62" fmla="*/ 583790 w 6242459"/>
            <a:gd name="connsiteY6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277419 w 6242459"/>
            <a:gd name="connsiteY22" fmla="*/ 3321341 h 4391623"/>
            <a:gd name="connsiteX23" fmla="*/ 3359354 w 6242459"/>
            <a:gd name="connsiteY23" fmla="*/ 3382792 h 4391623"/>
            <a:gd name="connsiteX24" fmla="*/ 3492500 w 6242459"/>
            <a:gd name="connsiteY24" fmla="*/ 3515938 h 4391623"/>
            <a:gd name="connsiteX25" fmla="*/ 3564193 w 6242459"/>
            <a:gd name="connsiteY25" fmla="*/ 3536422 h 4391623"/>
            <a:gd name="connsiteX26" fmla="*/ 3810000 w 6242459"/>
            <a:gd name="connsiteY26" fmla="*/ 3679809 h 4391623"/>
            <a:gd name="connsiteX27" fmla="*/ 3912419 w 6242459"/>
            <a:gd name="connsiteY27" fmla="*/ 3731018 h 4391623"/>
            <a:gd name="connsiteX28" fmla="*/ 3994354 w 6242459"/>
            <a:gd name="connsiteY28" fmla="*/ 3782228 h 4391623"/>
            <a:gd name="connsiteX29" fmla="*/ 4076290 w 6242459"/>
            <a:gd name="connsiteY29" fmla="*/ 3812954 h 4391623"/>
            <a:gd name="connsiteX30" fmla="*/ 4137742 w 6242459"/>
            <a:gd name="connsiteY30" fmla="*/ 3843680 h 4391623"/>
            <a:gd name="connsiteX31" fmla="*/ 4209435 w 6242459"/>
            <a:gd name="connsiteY31" fmla="*/ 3874405 h 4391623"/>
            <a:gd name="connsiteX32" fmla="*/ 4311854 w 6242459"/>
            <a:gd name="connsiteY32" fmla="*/ 3925615 h 4391623"/>
            <a:gd name="connsiteX33" fmla="*/ 4373306 w 6242459"/>
            <a:gd name="connsiteY33" fmla="*/ 3946099 h 4391623"/>
            <a:gd name="connsiteX34" fmla="*/ 4445000 w 6242459"/>
            <a:gd name="connsiteY34" fmla="*/ 3976825 h 4391623"/>
            <a:gd name="connsiteX35" fmla="*/ 4506451 w 6242459"/>
            <a:gd name="connsiteY35" fmla="*/ 3997309 h 4391623"/>
            <a:gd name="connsiteX36" fmla="*/ 4629354 w 6242459"/>
            <a:gd name="connsiteY36" fmla="*/ 4069002 h 4391623"/>
            <a:gd name="connsiteX37" fmla="*/ 4731774 w 6242459"/>
            <a:gd name="connsiteY37" fmla="*/ 4140696 h 4391623"/>
            <a:gd name="connsiteX38" fmla="*/ 4772742 w 6242459"/>
            <a:gd name="connsiteY38" fmla="*/ 4150938 h 4391623"/>
            <a:gd name="connsiteX39" fmla="*/ 4905887 w 6242459"/>
            <a:gd name="connsiteY39" fmla="*/ 4191905 h 4391623"/>
            <a:gd name="connsiteX40" fmla="*/ 4967338 w 6242459"/>
            <a:gd name="connsiteY40" fmla="*/ 4212389 h 4391623"/>
            <a:gd name="connsiteX41" fmla="*/ 5028790 w 6242459"/>
            <a:gd name="connsiteY41" fmla="*/ 4222631 h 4391623"/>
            <a:gd name="connsiteX42" fmla="*/ 5069758 w 6242459"/>
            <a:gd name="connsiteY42" fmla="*/ 4243115 h 4391623"/>
            <a:gd name="connsiteX43" fmla="*/ 5141451 w 6242459"/>
            <a:gd name="connsiteY43" fmla="*/ 4253357 h 4391623"/>
            <a:gd name="connsiteX44" fmla="*/ 5336048 w 6242459"/>
            <a:gd name="connsiteY44" fmla="*/ 4304567 h 4391623"/>
            <a:gd name="connsiteX45" fmla="*/ 5417984 w 6242459"/>
            <a:gd name="connsiteY45" fmla="*/ 4335292 h 4391623"/>
            <a:gd name="connsiteX46" fmla="*/ 5530645 w 6242459"/>
            <a:gd name="connsiteY46" fmla="*/ 4366018 h 4391623"/>
            <a:gd name="connsiteX47" fmla="*/ 6145161 w 6242459"/>
            <a:gd name="connsiteY47" fmla="*/ 4345534 h 4391623"/>
            <a:gd name="connsiteX48" fmla="*/ 6165645 w 6242459"/>
            <a:gd name="connsiteY48" fmla="*/ 3894889 h 4391623"/>
            <a:gd name="connsiteX49" fmla="*/ 6022258 w 6242459"/>
            <a:gd name="connsiteY49" fmla="*/ 3628599 h 4391623"/>
            <a:gd name="connsiteX50" fmla="*/ 5981290 w 6242459"/>
            <a:gd name="connsiteY50" fmla="*/ 3546663 h 4391623"/>
            <a:gd name="connsiteX51" fmla="*/ 5940322 w 6242459"/>
            <a:gd name="connsiteY51" fmla="*/ 3474970 h 4391623"/>
            <a:gd name="connsiteX52" fmla="*/ 5858387 w 6242459"/>
            <a:gd name="connsiteY52" fmla="*/ 3300857 h 4391623"/>
            <a:gd name="connsiteX53" fmla="*/ 5387258 w 6242459"/>
            <a:gd name="connsiteY53" fmla="*/ 2420051 h 4391623"/>
            <a:gd name="connsiteX54" fmla="*/ 5100484 w 6242459"/>
            <a:gd name="connsiteY54" fmla="*/ 2020615 h 4391623"/>
            <a:gd name="connsiteX55" fmla="*/ 4485967 w 6242459"/>
            <a:gd name="connsiteY55" fmla="*/ 1416341 h 4391623"/>
            <a:gd name="connsiteX56" fmla="*/ 4045564 w 6242459"/>
            <a:gd name="connsiteY56" fmla="*/ 1037389 h 4391623"/>
            <a:gd name="connsiteX57" fmla="*/ 3308145 w 6242459"/>
            <a:gd name="connsiteY57" fmla="*/ 474083 h 4391623"/>
            <a:gd name="connsiteX58" fmla="*/ 2017661 w 6242459"/>
            <a:gd name="connsiteY58" fmla="*/ 23438 h 4391623"/>
            <a:gd name="connsiteX59" fmla="*/ 1792338 w 6242459"/>
            <a:gd name="connsiteY59" fmla="*/ 2954 h 4391623"/>
            <a:gd name="connsiteX60" fmla="*/ 1218790 w 6242459"/>
            <a:gd name="connsiteY60" fmla="*/ 23438 h 4391623"/>
            <a:gd name="connsiteX61" fmla="*/ 583790 w 6242459"/>
            <a:gd name="connsiteY61" fmla="*/ 23438 h 4391623"/>
            <a:gd name="connsiteX0" fmla="*/ 583790 w 6242459"/>
            <a:gd name="connsiteY0" fmla="*/ 23438 h 4391623"/>
            <a:gd name="connsiteX1" fmla="*/ 0 w 6242459"/>
            <a:gd name="connsiteY1" fmla="*/ 556018 h 4391623"/>
            <a:gd name="connsiteX2" fmla="*/ 133145 w 6242459"/>
            <a:gd name="connsiteY2" fmla="*/ 904244 h 4391623"/>
            <a:gd name="connsiteX3" fmla="*/ 286774 w 6242459"/>
            <a:gd name="connsiteY3" fmla="*/ 1068115 h 4391623"/>
            <a:gd name="connsiteX4" fmla="*/ 471129 w 6242459"/>
            <a:gd name="connsiteY4" fmla="*/ 1191018 h 4391623"/>
            <a:gd name="connsiteX5" fmla="*/ 655484 w 6242459"/>
            <a:gd name="connsiteY5" fmla="*/ 1313922 h 4391623"/>
            <a:gd name="connsiteX6" fmla="*/ 839838 w 6242459"/>
            <a:gd name="connsiteY6" fmla="*/ 1395857 h 4391623"/>
            <a:gd name="connsiteX7" fmla="*/ 1075403 w 6242459"/>
            <a:gd name="connsiteY7" fmla="*/ 1488034 h 4391623"/>
            <a:gd name="connsiteX8" fmla="*/ 1249516 w 6242459"/>
            <a:gd name="connsiteY8" fmla="*/ 1549486 h 4391623"/>
            <a:gd name="connsiteX9" fmla="*/ 1454354 w 6242459"/>
            <a:gd name="connsiteY9" fmla="*/ 1703115 h 4391623"/>
            <a:gd name="connsiteX10" fmla="*/ 1751371 w 6242459"/>
            <a:gd name="connsiteY10" fmla="*/ 1907954 h 4391623"/>
            <a:gd name="connsiteX11" fmla="*/ 2181532 w 6242459"/>
            <a:gd name="connsiteY11" fmla="*/ 2204970 h 4391623"/>
            <a:gd name="connsiteX12" fmla="*/ 2376129 w 6242459"/>
            <a:gd name="connsiteY12" fmla="*/ 2327873 h 4391623"/>
            <a:gd name="connsiteX13" fmla="*/ 2488790 w 6242459"/>
            <a:gd name="connsiteY13" fmla="*/ 2430292 h 4391623"/>
            <a:gd name="connsiteX14" fmla="*/ 2621935 w 6242459"/>
            <a:gd name="connsiteY14" fmla="*/ 2614647 h 4391623"/>
            <a:gd name="connsiteX15" fmla="*/ 2714113 w 6242459"/>
            <a:gd name="connsiteY15" fmla="*/ 2717067 h 4391623"/>
            <a:gd name="connsiteX16" fmla="*/ 2714113 w 6242459"/>
            <a:gd name="connsiteY16" fmla="*/ 2717067 h 4391623"/>
            <a:gd name="connsiteX17" fmla="*/ 2785806 w 6242459"/>
            <a:gd name="connsiteY17" fmla="*/ 2799002 h 4391623"/>
            <a:gd name="connsiteX18" fmla="*/ 2939435 w 6242459"/>
            <a:gd name="connsiteY18" fmla="*/ 3034567 h 4391623"/>
            <a:gd name="connsiteX19" fmla="*/ 3103306 w 6242459"/>
            <a:gd name="connsiteY19" fmla="*/ 3177954 h 4391623"/>
            <a:gd name="connsiteX20" fmla="*/ 3134032 w 6242459"/>
            <a:gd name="connsiteY20" fmla="*/ 3198438 h 4391623"/>
            <a:gd name="connsiteX21" fmla="*/ 3277419 w 6242459"/>
            <a:gd name="connsiteY21" fmla="*/ 3321341 h 4391623"/>
            <a:gd name="connsiteX22" fmla="*/ 3359354 w 6242459"/>
            <a:gd name="connsiteY22" fmla="*/ 3382792 h 4391623"/>
            <a:gd name="connsiteX23" fmla="*/ 3492500 w 6242459"/>
            <a:gd name="connsiteY23" fmla="*/ 3515938 h 4391623"/>
            <a:gd name="connsiteX24" fmla="*/ 3564193 w 6242459"/>
            <a:gd name="connsiteY24" fmla="*/ 3536422 h 4391623"/>
            <a:gd name="connsiteX25" fmla="*/ 3810000 w 6242459"/>
            <a:gd name="connsiteY25" fmla="*/ 3679809 h 4391623"/>
            <a:gd name="connsiteX26" fmla="*/ 3912419 w 6242459"/>
            <a:gd name="connsiteY26" fmla="*/ 3731018 h 4391623"/>
            <a:gd name="connsiteX27" fmla="*/ 3994354 w 6242459"/>
            <a:gd name="connsiteY27" fmla="*/ 3782228 h 4391623"/>
            <a:gd name="connsiteX28" fmla="*/ 4076290 w 6242459"/>
            <a:gd name="connsiteY28" fmla="*/ 3812954 h 4391623"/>
            <a:gd name="connsiteX29" fmla="*/ 4137742 w 6242459"/>
            <a:gd name="connsiteY29" fmla="*/ 3843680 h 4391623"/>
            <a:gd name="connsiteX30" fmla="*/ 4209435 w 6242459"/>
            <a:gd name="connsiteY30" fmla="*/ 3874405 h 4391623"/>
            <a:gd name="connsiteX31" fmla="*/ 4311854 w 6242459"/>
            <a:gd name="connsiteY31" fmla="*/ 3925615 h 4391623"/>
            <a:gd name="connsiteX32" fmla="*/ 4373306 w 6242459"/>
            <a:gd name="connsiteY32" fmla="*/ 3946099 h 4391623"/>
            <a:gd name="connsiteX33" fmla="*/ 4445000 w 6242459"/>
            <a:gd name="connsiteY33" fmla="*/ 3976825 h 4391623"/>
            <a:gd name="connsiteX34" fmla="*/ 4506451 w 6242459"/>
            <a:gd name="connsiteY34" fmla="*/ 3997309 h 4391623"/>
            <a:gd name="connsiteX35" fmla="*/ 4629354 w 6242459"/>
            <a:gd name="connsiteY35" fmla="*/ 4069002 h 4391623"/>
            <a:gd name="connsiteX36" fmla="*/ 4731774 w 6242459"/>
            <a:gd name="connsiteY36" fmla="*/ 4140696 h 4391623"/>
            <a:gd name="connsiteX37" fmla="*/ 4772742 w 6242459"/>
            <a:gd name="connsiteY37" fmla="*/ 4150938 h 4391623"/>
            <a:gd name="connsiteX38" fmla="*/ 4905887 w 6242459"/>
            <a:gd name="connsiteY38" fmla="*/ 4191905 h 4391623"/>
            <a:gd name="connsiteX39" fmla="*/ 4967338 w 6242459"/>
            <a:gd name="connsiteY39" fmla="*/ 4212389 h 4391623"/>
            <a:gd name="connsiteX40" fmla="*/ 5028790 w 6242459"/>
            <a:gd name="connsiteY40" fmla="*/ 4222631 h 4391623"/>
            <a:gd name="connsiteX41" fmla="*/ 5069758 w 6242459"/>
            <a:gd name="connsiteY41" fmla="*/ 4243115 h 4391623"/>
            <a:gd name="connsiteX42" fmla="*/ 5141451 w 6242459"/>
            <a:gd name="connsiteY42" fmla="*/ 4253357 h 4391623"/>
            <a:gd name="connsiteX43" fmla="*/ 5336048 w 6242459"/>
            <a:gd name="connsiteY43" fmla="*/ 4304567 h 4391623"/>
            <a:gd name="connsiteX44" fmla="*/ 5417984 w 6242459"/>
            <a:gd name="connsiteY44" fmla="*/ 4335292 h 4391623"/>
            <a:gd name="connsiteX45" fmla="*/ 5530645 w 6242459"/>
            <a:gd name="connsiteY45" fmla="*/ 4366018 h 4391623"/>
            <a:gd name="connsiteX46" fmla="*/ 6145161 w 6242459"/>
            <a:gd name="connsiteY46" fmla="*/ 4345534 h 4391623"/>
            <a:gd name="connsiteX47" fmla="*/ 6165645 w 6242459"/>
            <a:gd name="connsiteY47" fmla="*/ 3894889 h 4391623"/>
            <a:gd name="connsiteX48" fmla="*/ 6022258 w 6242459"/>
            <a:gd name="connsiteY48" fmla="*/ 3628599 h 4391623"/>
            <a:gd name="connsiteX49" fmla="*/ 5981290 w 6242459"/>
            <a:gd name="connsiteY49" fmla="*/ 3546663 h 4391623"/>
            <a:gd name="connsiteX50" fmla="*/ 5940322 w 6242459"/>
            <a:gd name="connsiteY50" fmla="*/ 3474970 h 4391623"/>
            <a:gd name="connsiteX51" fmla="*/ 5858387 w 6242459"/>
            <a:gd name="connsiteY51" fmla="*/ 3300857 h 4391623"/>
            <a:gd name="connsiteX52" fmla="*/ 5387258 w 6242459"/>
            <a:gd name="connsiteY52" fmla="*/ 2420051 h 4391623"/>
            <a:gd name="connsiteX53" fmla="*/ 5100484 w 6242459"/>
            <a:gd name="connsiteY53" fmla="*/ 2020615 h 4391623"/>
            <a:gd name="connsiteX54" fmla="*/ 4485967 w 6242459"/>
            <a:gd name="connsiteY54" fmla="*/ 1416341 h 4391623"/>
            <a:gd name="connsiteX55" fmla="*/ 4045564 w 6242459"/>
            <a:gd name="connsiteY55" fmla="*/ 1037389 h 4391623"/>
            <a:gd name="connsiteX56" fmla="*/ 3308145 w 6242459"/>
            <a:gd name="connsiteY56" fmla="*/ 474083 h 4391623"/>
            <a:gd name="connsiteX57" fmla="*/ 2017661 w 6242459"/>
            <a:gd name="connsiteY57" fmla="*/ 23438 h 4391623"/>
            <a:gd name="connsiteX58" fmla="*/ 1792338 w 6242459"/>
            <a:gd name="connsiteY58" fmla="*/ 2954 h 4391623"/>
            <a:gd name="connsiteX59" fmla="*/ 1218790 w 6242459"/>
            <a:gd name="connsiteY59" fmla="*/ 23438 h 4391623"/>
            <a:gd name="connsiteX60" fmla="*/ 583790 w 6242459"/>
            <a:gd name="connsiteY60" fmla="*/ 23438 h 4391623"/>
            <a:gd name="connsiteX0" fmla="*/ 450645 w 6109314"/>
            <a:gd name="connsiteY0" fmla="*/ 23438 h 4391623"/>
            <a:gd name="connsiteX1" fmla="*/ 0 w 6109314"/>
            <a:gd name="connsiteY1" fmla="*/ 904244 h 4391623"/>
            <a:gd name="connsiteX2" fmla="*/ 153629 w 6109314"/>
            <a:gd name="connsiteY2" fmla="*/ 1068115 h 4391623"/>
            <a:gd name="connsiteX3" fmla="*/ 337984 w 6109314"/>
            <a:gd name="connsiteY3" fmla="*/ 1191018 h 4391623"/>
            <a:gd name="connsiteX4" fmla="*/ 522339 w 6109314"/>
            <a:gd name="connsiteY4" fmla="*/ 1313922 h 4391623"/>
            <a:gd name="connsiteX5" fmla="*/ 706693 w 6109314"/>
            <a:gd name="connsiteY5" fmla="*/ 1395857 h 4391623"/>
            <a:gd name="connsiteX6" fmla="*/ 942258 w 6109314"/>
            <a:gd name="connsiteY6" fmla="*/ 1488034 h 4391623"/>
            <a:gd name="connsiteX7" fmla="*/ 1116371 w 6109314"/>
            <a:gd name="connsiteY7" fmla="*/ 1549486 h 4391623"/>
            <a:gd name="connsiteX8" fmla="*/ 1321209 w 6109314"/>
            <a:gd name="connsiteY8" fmla="*/ 1703115 h 4391623"/>
            <a:gd name="connsiteX9" fmla="*/ 1618226 w 6109314"/>
            <a:gd name="connsiteY9" fmla="*/ 1907954 h 4391623"/>
            <a:gd name="connsiteX10" fmla="*/ 2048387 w 6109314"/>
            <a:gd name="connsiteY10" fmla="*/ 2204970 h 4391623"/>
            <a:gd name="connsiteX11" fmla="*/ 2242984 w 6109314"/>
            <a:gd name="connsiteY11" fmla="*/ 2327873 h 4391623"/>
            <a:gd name="connsiteX12" fmla="*/ 2355645 w 6109314"/>
            <a:gd name="connsiteY12" fmla="*/ 2430292 h 4391623"/>
            <a:gd name="connsiteX13" fmla="*/ 2488790 w 6109314"/>
            <a:gd name="connsiteY13" fmla="*/ 2614647 h 4391623"/>
            <a:gd name="connsiteX14" fmla="*/ 2580968 w 6109314"/>
            <a:gd name="connsiteY14" fmla="*/ 2717067 h 4391623"/>
            <a:gd name="connsiteX15" fmla="*/ 2580968 w 6109314"/>
            <a:gd name="connsiteY15" fmla="*/ 2717067 h 4391623"/>
            <a:gd name="connsiteX16" fmla="*/ 2652661 w 6109314"/>
            <a:gd name="connsiteY16" fmla="*/ 2799002 h 4391623"/>
            <a:gd name="connsiteX17" fmla="*/ 2806290 w 6109314"/>
            <a:gd name="connsiteY17" fmla="*/ 3034567 h 4391623"/>
            <a:gd name="connsiteX18" fmla="*/ 2970161 w 6109314"/>
            <a:gd name="connsiteY18" fmla="*/ 3177954 h 4391623"/>
            <a:gd name="connsiteX19" fmla="*/ 3000887 w 6109314"/>
            <a:gd name="connsiteY19" fmla="*/ 3198438 h 4391623"/>
            <a:gd name="connsiteX20" fmla="*/ 3144274 w 6109314"/>
            <a:gd name="connsiteY20" fmla="*/ 3321341 h 4391623"/>
            <a:gd name="connsiteX21" fmla="*/ 3226209 w 6109314"/>
            <a:gd name="connsiteY21" fmla="*/ 3382792 h 4391623"/>
            <a:gd name="connsiteX22" fmla="*/ 3359355 w 6109314"/>
            <a:gd name="connsiteY22" fmla="*/ 3515938 h 4391623"/>
            <a:gd name="connsiteX23" fmla="*/ 3431048 w 6109314"/>
            <a:gd name="connsiteY23" fmla="*/ 3536422 h 4391623"/>
            <a:gd name="connsiteX24" fmla="*/ 3676855 w 6109314"/>
            <a:gd name="connsiteY24" fmla="*/ 3679809 h 4391623"/>
            <a:gd name="connsiteX25" fmla="*/ 3779274 w 6109314"/>
            <a:gd name="connsiteY25" fmla="*/ 3731018 h 4391623"/>
            <a:gd name="connsiteX26" fmla="*/ 3861209 w 6109314"/>
            <a:gd name="connsiteY26" fmla="*/ 3782228 h 4391623"/>
            <a:gd name="connsiteX27" fmla="*/ 3943145 w 6109314"/>
            <a:gd name="connsiteY27" fmla="*/ 3812954 h 4391623"/>
            <a:gd name="connsiteX28" fmla="*/ 4004597 w 6109314"/>
            <a:gd name="connsiteY28" fmla="*/ 3843680 h 4391623"/>
            <a:gd name="connsiteX29" fmla="*/ 4076290 w 6109314"/>
            <a:gd name="connsiteY29" fmla="*/ 3874405 h 4391623"/>
            <a:gd name="connsiteX30" fmla="*/ 4178709 w 6109314"/>
            <a:gd name="connsiteY30" fmla="*/ 3925615 h 4391623"/>
            <a:gd name="connsiteX31" fmla="*/ 4240161 w 6109314"/>
            <a:gd name="connsiteY31" fmla="*/ 3946099 h 4391623"/>
            <a:gd name="connsiteX32" fmla="*/ 4311855 w 6109314"/>
            <a:gd name="connsiteY32" fmla="*/ 3976825 h 4391623"/>
            <a:gd name="connsiteX33" fmla="*/ 4373306 w 6109314"/>
            <a:gd name="connsiteY33" fmla="*/ 3997309 h 4391623"/>
            <a:gd name="connsiteX34" fmla="*/ 4496209 w 6109314"/>
            <a:gd name="connsiteY34" fmla="*/ 4069002 h 4391623"/>
            <a:gd name="connsiteX35" fmla="*/ 4598629 w 6109314"/>
            <a:gd name="connsiteY35" fmla="*/ 4140696 h 4391623"/>
            <a:gd name="connsiteX36" fmla="*/ 4639597 w 6109314"/>
            <a:gd name="connsiteY36" fmla="*/ 4150938 h 4391623"/>
            <a:gd name="connsiteX37" fmla="*/ 4772742 w 6109314"/>
            <a:gd name="connsiteY37" fmla="*/ 4191905 h 4391623"/>
            <a:gd name="connsiteX38" fmla="*/ 4834193 w 6109314"/>
            <a:gd name="connsiteY38" fmla="*/ 4212389 h 4391623"/>
            <a:gd name="connsiteX39" fmla="*/ 4895645 w 6109314"/>
            <a:gd name="connsiteY39" fmla="*/ 4222631 h 4391623"/>
            <a:gd name="connsiteX40" fmla="*/ 4936613 w 6109314"/>
            <a:gd name="connsiteY40" fmla="*/ 4243115 h 4391623"/>
            <a:gd name="connsiteX41" fmla="*/ 5008306 w 6109314"/>
            <a:gd name="connsiteY41" fmla="*/ 4253357 h 4391623"/>
            <a:gd name="connsiteX42" fmla="*/ 5202903 w 6109314"/>
            <a:gd name="connsiteY42" fmla="*/ 4304567 h 4391623"/>
            <a:gd name="connsiteX43" fmla="*/ 5284839 w 6109314"/>
            <a:gd name="connsiteY43" fmla="*/ 4335292 h 4391623"/>
            <a:gd name="connsiteX44" fmla="*/ 5397500 w 6109314"/>
            <a:gd name="connsiteY44" fmla="*/ 4366018 h 4391623"/>
            <a:gd name="connsiteX45" fmla="*/ 6012016 w 6109314"/>
            <a:gd name="connsiteY45" fmla="*/ 4345534 h 4391623"/>
            <a:gd name="connsiteX46" fmla="*/ 6032500 w 6109314"/>
            <a:gd name="connsiteY46" fmla="*/ 3894889 h 4391623"/>
            <a:gd name="connsiteX47" fmla="*/ 5889113 w 6109314"/>
            <a:gd name="connsiteY47" fmla="*/ 3628599 h 4391623"/>
            <a:gd name="connsiteX48" fmla="*/ 5848145 w 6109314"/>
            <a:gd name="connsiteY48" fmla="*/ 3546663 h 4391623"/>
            <a:gd name="connsiteX49" fmla="*/ 5807177 w 6109314"/>
            <a:gd name="connsiteY49" fmla="*/ 3474970 h 4391623"/>
            <a:gd name="connsiteX50" fmla="*/ 5725242 w 6109314"/>
            <a:gd name="connsiteY50" fmla="*/ 3300857 h 4391623"/>
            <a:gd name="connsiteX51" fmla="*/ 5254113 w 6109314"/>
            <a:gd name="connsiteY51" fmla="*/ 2420051 h 4391623"/>
            <a:gd name="connsiteX52" fmla="*/ 4967339 w 6109314"/>
            <a:gd name="connsiteY52" fmla="*/ 2020615 h 4391623"/>
            <a:gd name="connsiteX53" fmla="*/ 4352822 w 6109314"/>
            <a:gd name="connsiteY53" fmla="*/ 1416341 h 4391623"/>
            <a:gd name="connsiteX54" fmla="*/ 3912419 w 6109314"/>
            <a:gd name="connsiteY54" fmla="*/ 1037389 h 4391623"/>
            <a:gd name="connsiteX55" fmla="*/ 3175000 w 6109314"/>
            <a:gd name="connsiteY55" fmla="*/ 474083 h 4391623"/>
            <a:gd name="connsiteX56" fmla="*/ 1884516 w 6109314"/>
            <a:gd name="connsiteY56" fmla="*/ 23438 h 4391623"/>
            <a:gd name="connsiteX57" fmla="*/ 1659193 w 6109314"/>
            <a:gd name="connsiteY57" fmla="*/ 2954 h 4391623"/>
            <a:gd name="connsiteX58" fmla="*/ 1085645 w 6109314"/>
            <a:gd name="connsiteY58" fmla="*/ 23438 h 4391623"/>
            <a:gd name="connsiteX59" fmla="*/ 450645 w 6109314"/>
            <a:gd name="connsiteY59" fmla="*/ 23438 h 4391623"/>
            <a:gd name="connsiteX0" fmla="*/ 297016 w 5955685"/>
            <a:gd name="connsiteY0" fmla="*/ 23438 h 4391623"/>
            <a:gd name="connsiteX1" fmla="*/ 0 w 5955685"/>
            <a:gd name="connsiteY1" fmla="*/ 1068115 h 4391623"/>
            <a:gd name="connsiteX2" fmla="*/ 184355 w 5955685"/>
            <a:gd name="connsiteY2" fmla="*/ 1191018 h 4391623"/>
            <a:gd name="connsiteX3" fmla="*/ 368710 w 5955685"/>
            <a:gd name="connsiteY3" fmla="*/ 1313922 h 4391623"/>
            <a:gd name="connsiteX4" fmla="*/ 553064 w 5955685"/>
            <a:gd name="connsiteY4" fmla="*/ 1395857 h 4391623"/>
            <a:gd name="connsiteX5" fmla="*/ 788629 w 5955685"/>
            <a:gd name="connsiteY5" fmla="*/ 1488034 h 4391623"/>
            <a:gd name="connsiteX6" fmla="*/ 962742 w 5955685"/>
            <a:gd name="connsiteY6" fmla="*/ 1549486 h 4391623"/>
            <a:gd name="connsiteX7" fmla="*/ 1167580 w 5955685"/>
            <a:gd name="connsiteY7" fmla="*/ 1703115 h 4391623"/>
            <a:gd name="connsiteX8" fmla="*/ 1464597 w 5955685"/>
            <a:gd name="connsiteY8" fmla="*/ 1907954 h 4391623"/>
            <a:gd name="connsiteX9" fmla="*/ 1894758 w 5955685"/>
            <a:gd name="connsiteY9" fmla="*/ 2204970 h 4391623"/>
            <a:gd name="connsiteX10" fmla="*/ 2089355 w 5955685"/>
            <a:gd name="connsiteY10" fmla="*/ 2327873 h 4391623"/>
            <a:gd name="connsiteX11" fmla="*/ 2202016 w 5955685"/>
            <a:gd name="connsiteY11" fmla="*/ 2430292 h 4391623"/>
            <a:gd name="connsiteX12" fmla="*/ 2335161 w 5955685"/>
            <a:gd name="connsiteY12" fmla="*/ 2614647 h 4391623"/>
            <a:gd name="connsiteX13" fmla="*/ 2427339 w 5955685"/>
            <a:gd name="connsiteY13" fmla="*/ 2717067 h 4391623"/>
            <a:gd name="connsiteX14" fmla="*/ 2427339 w 5955685"/>
            <a:gd name="connsiteY14" fmla="*/ 2717067 h 4391623"/>
            <a:gd name="connsiteX15" fmla="*/ 2499032 w 5955685"/>
            <a:gd name="connsiteY15" fmla="*/ 2799002 h 4391623"/>
            <a:gd name="connsiteX16" fmla="*/ 2652661 w 5955685"/>
            <a:gd name="connsiteY16" fmla="*/ 3034567 h 4391623"/>
            <a:gd name="connsiteX17" fmla="*/ 2816532 w 5955685"/>
            <a:gd name="connsiteY17" fmla="*/ 3177954 h 4391623"/>
            <a:gd name="connsiteX18" fmla="*/ 2847258 w 5955685"/>
            <a:gd name="connsiteY18" fmla="*/ 3198438 h 4391623"/>
            <a:gd name="connsiteX19" fmla="*/ 2990645 w 5955685"/>
            <a:gd name="connsiteY19" fmla="*/ 3321341 h 4391623"/>
            <a:gd name="connsiteX20" fmla="*/ 3072580 w 5955685"/>
            <a:gd name="connsiteY20" fmla="*/ 3382792 h 4391623"/>
            <a:gd name="connsiteX21" fmla="*/ 3205726 w 5955685"/>
            <a:gd name="connsiteY21" fmla="*/ 3515938 h 4391623"/>
            <a:gd name="connsiteX22" fmla="*/ 3277419 w 5955685"/>
            <a:gd name="connsiteY22" fmla="*/ 3536422 h 4391623"/>
            <a:gd name="connsiteX23" fmla="*/ 3523226 w 5955685"/>
            <a:gd name="connsiteY23" fmla="*/ 3679809 h 4391623"/>
            <a:gd name="connsiteX24" fmla="*/ 3625645 w 5955685"/>
            <a:gd name="connsiteY24" fmla="*/ 3731018 h 4391623"/>
            <a:gd name="connsiteX25" fmla="*/ 3707580 w 5955685"/>
            <a:gd name="connsiteY25" fmla="*/ 3782228 h 4391623"/>
            <a:gd name="connsiteX26" fmla="*/ 3789516 w 5955685"/>
            <a:gd name="connsiteY26" fmla="*/ 3812954 h 4391623"/>
            <a:gd name="connsiteX27" fmla="*/ 3850968 w 5955685"/>
            <a:gd name="connsiteY27" fmla="*/ 3843680 h 4391623"/>
            <a:gd name="connsiteX28" fmla="*/ 3922661 w 5955685"/>
            <a:gd name="connsiteY28" fmla="*/ 3874405 h 4391623"/>
            <a:gd name="connsiteX29" fmla="*/ 4025080 w 5955685"/>
            <a:gd name="connsiteY29" fmla="*/ 3925615 h 4391623"/>
            <a:gd name="connsiteX30" fmla="*/ 4086532 w 5955685"/>
            <a:gd name="connsiteY30" fmla="*/ 3946099 h 4391623"/>
            <a:gd name="connsiteX31" fmla="*/ 4158226 w 5955685"/>
            <a:gd name="connsiteY31" fmla="*/ 3976825 h 4391623"/>
            <a:gd name="connsiteX32" fmla="*/ 4219677 w 5955685"/>
            <a:gd name="connsiteY32" fmla="*/ 3997309 h 4391623"/>
            <a:gd name="connsiteX33" fmla="*/ 4342580 w 5955685"/>
            <a:gd name="connsiteY33" fmla="*/ 4069002 h 4391623"/>
            <a:gd name="connsiteX34" fmla="*/ 4445000 w 5955685"/>
            <a:gd name="connsiteY34" fmla="*/ 4140696 h 4391623"/>
            <a:gd name="connsiteX35" fmla="*/ 4485968 w 5955685"/>
            <a:gd name="connsiteY35" fmla="*/ 4150938 h 4391623"/>
            <a:gd name="connsiteX36" fmla="*/ 4619113 w 5955685"/>
            <a:gd name="connsiteY36" fmla="*/ 4191905 h 4391623"/>
            <a:gd name="connsiteX37" fmla="*/ 4680564 w 5955685"/>
            <a:gd name="connsiteY37" fmla="*/ 4212389 h 4391623"/>
            <a:gd name="connsiteX38" fmla="*/ 4742016 w 5955685"/>
            <a:gd name="connsiteY38" fmla="*/ 4222631 h 4391623"/>
            <a:gd name="connsiteX39" fmla="*/ 4782984 w 5955685"/>
            <a:gd name="connsiteY39" fmla="*/ 4243115 h 4391623"/>
            <a:gd name="connsiteX40" fmla="*/ 4854677 w 5955685"/>
            <a:gd name="connsiteY40" fmla="*/ 4253357 h 4391623"/>
            <a:gd name="connsiteX41" fmla="*/ 5049274 w 5955685"/>
            <a:gd name="connsiteY41" fmla="*/ 4304567 h 4391623"/>
            <a:gd name="connsiteX42" fmla="*/ 5131210 w 5955685"/>
            <a:gd name="connsiteY42" fmla="*/ 4335292 h 4391623"/>
            <a:gd name="connsiteX43" fmla="*/ 5243871 w 5955685"/>
            <a:gd name="connsiteY43" fmla="*/ 4366018 h 4391623"/>
            <a:gd name="connsiteX44" fmla="*/ 5858387 w 5955685"/>
            <a:gd name="connsiteY44" fmla="*/ 4345534 h 4391623"/>
            <a:gd name="connsiteX45" fmla="*/ 5878871 w 5955685"/>
            <a:gd name="connsiteY45" fmla="*/ 3894889 h 4391623"/>
            <a:gd name="connsiteX46" fmla="*/ 5735484 w 5955685"/>
            <a:gd name="connsiteY46" fmla="*/ 3628599 h 4391623"/>
            <a:gd name="connsiteX47" fmla="*/ 5694516 w 5955685"/>
            <a:gd name="connsiteY47" fmla="*/ 3546663 h 4391623"/>
            <a:gd name="connsiteX48" fmla="*/ 5653548 w 5955685"/>
            <a:gd name="connsiteY48" fmla="*/ 3474970 h 4391623"/>
            <a:gd name="connsiteX49" fmla="*/ 5571613 w 5955685"/>
            <a:gd name="connsiteY49" fmla="*/ 3300857 h 4391623"/>
            <a:gd name="connsiteX50" fmla="*/ 5100484 w 5955685"/>
            <a:gd name="connsiteY50" fmla="*/ 2420051 h 4391623"/>
            <a:gd name="connsiteX51" fmla="*/ 4813710 w 5955685"/>
            <a:gd name="connsiteY51" fmla="*/ 2020615 h 4391623"/>
            <a:gd name="connsiteX52" fmla="*/ 4199193 w 5955685"/>
            <a:gd name="connsiteY52" fmla="*/ 1416341 h 4391623"/>
            <a:gd name="connsiteX53" fmla="*/ 3758790 w 5955685"/>
            <a:gd name="connsiteY53" fmla="*/ 1037389 h 4391623"/>
            <a:gd name="connsiteX54" fmla="*/ 3021371 w 5955685"/>
            <a:gd name="connsiteY54" fmla="*/ 474083 h 4391623"/>
            <a:gd name="connsiteX55" fmla="*/ 1730887 w 5955685"/>
            <a:gd name="connsiteY55" fmla="*/ 23438 h 4391623"/>
            <a:gd name="connsiteX56" fmla="*/ 1505564 w 5955685"/>
            <a:gd name="connsiteY56" fmla="*/ 2954 h 4391623"/>
            <a:gd name="connsiteX57" fmla="*/ 932016 w 5955685"/>
            <a:gd name="connsiteY57" fmla="*/ 23438 h 4391623"/>
            <a:gd name="connsiteX58" fmla="*/ 297016 w 5955685"/>
            <a:gd name="connsiteY58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196304 w 5783279"/>
            <a:gd name="connsiteY2" fmla="*/ 1313922 h 4391623"/>
            <a:gd name="connsiteX3" fmla="*/ 380658 w 5783279"/>
            <a:gd name="connsiteY3" fmla="*/ 1395857 h 4391623"/>
            <a:gd name="connsiteX4" fmla="*/ 616223 w 5783279"/>
            <a:gd name="connsiteY4" fmla="*/ 1488034 h 4391623"/>
            <a:gd name="connsiteX5" fmla="*/ 790336 w 5783279"/>
            <a:gd name="connsiteY5" fmla="*/ 1549486 h 4391623"/>
            <a:gd name="connsiteX6" fmla="*/ 995174 w 5783279"/>
            <a:gd name="connsiteY6" fmla="*/ 1703115 h 4391623"/>
            <a:gd name="connsiteX7" fmla="*/ 1292191 w 5783279"/>
            <a:gd name="connsiteY7" fmla="*/ 1907954 h 4391623"/>
            <a:gd name="connsiteX8" fmla="*/ 1722352 w 5783279"/>
            <a:gd name="connsiteY8" fmla="*/ 2204970 h 4391623"/>
            <a:gd name="connsiteX9" fmla="*/ 1916949 w 5783279"/>
            <a:gd name="connsiteY9" fmla="*/ 2327873 h 4391623"/>
            <a:gd name="connsiteX10" fmla="*/ 2029610 w 5783279"/>
            <a:gd name="connsiteY10" fmla="*/ 2430292 h 4391623"/>
            <a:gd name="connsiteX11" fmla="*/ 2162755 w 5783279"/>
            <a:gd name="connsiteY11" fmla="*/ 2614647 h 4391623"/>
            <a:gd name="connsiteX12" fmla="*/ 2254933 w 5783279"/>
            <a:gd name="connsiteY12" fmla="*/ 2717067 h 4391623"/>
            <a:gd name="connsiteX13" fmla="*/ 2254933 w 5783279"/>
            <a:gd name="connsiteY13" fmla="*/ 2717067 h 4391623"/>
            <a:gd name="connsiteX14" fmla="*/ 2326626 w 5783279"/>
            <a:gd name="connsiteY14" fmla="*/ 2799002 h 4391623"/>
            <a:gd name="connsiteX15" fmla="*/ 2480255 w 5783279"/>
            <a:gd name="connsiteY15" fmla="*/ 3034567 h 4391623"/>
            <a:gd name="connsiteX16" fmla="*/ 2644126 w 5783279"/>
            <a:gd name="connsiteY16" fmla="*/ 3177954 h 4391623"/>
            <a:gd name="connsiteX17" fmla="*/ 2674852 w 5783279"/>
            <a:gd name="connsiteY17" fmla="*/ 3198438 h 4391623"/>
            <a:gd name="connsiteX18" fmla="*/ 2818239 w 5783279"/>
            <a:gd name="connsiteY18" fmla="*/ 3321341 h 4391623"/>
            <a:gd name="connsiteX19" fmla="*/ 2900174 w 5783279"/>
            <a:gd name="connsiteY19" fmla="*/ 3382792 h 4391623"/>
            <a:gd name="connsiteX20" fmla="*/ 3033320 w 5783279"/>
            <a:gd name="connsiteY20" fmla="*/ 3515938 h 4391623"/>
            <a:gd name="connsiteX21" fmla="*/ 3105013 w 5783279"/>
            <a:gd name="connsiteY21" fmla="*/ 3536422 h 4391623"/>
            <a:gd name="connsiteX22" fmla="*/ 3350820 w 5783279"/>
            <a:gd name="connsiteY22" fmla="*/ 3679809 h 4391623"/>
            <a:gd name="connsiteX23" fmla="*/ 3453239 w 5783279"/>
            <a:gd name="connsiteY23" fmla="*/ 3731018 h 4391623"/>
            <a:gd name="connsiteX24" fmla="*/ 3535174 w 5783279"/>
            <a:gd name="connsiteY24" fmla="*/ 3782228 h 4391623"/>
            <a:gd name="connsiteX25" fmla="*/ 3617110 w 5783279"/>
            <a:gd name="connsiteY25" fmla="*/ 3812954 h 4391623"/>
            <a:gd name="connsiteX26" fmla="*/ 3678562 w 5783279"/>
            <a:gd name="connsiteY26" fmla="*/ 3843680 h 4391623"/>
            <a:gd name="connsiteX27" fmla="*/ 3750255 w 5783279"/>
            <a:gd name="connsiteY27" fmla="*/ 3874405 h 4391623"/>
            <a:gd name="connsiteX28" fmla="*/ 3852674 w 5783279"/>
            <a:gd name="connsiteY28" fmla="*/ 3925615 h 4391623"/>
            <a:gd name="connsiteX29" fmla="*/ 3914126 w 5783279"/>
            <a:gd name="connsiteY29" fmla="*/ 3946099 h 4391623"/>
            <a:gd name="connsiteX30" fmla="*/ 3985820 w 5783279"/>
            <a:gd name="connsiteY30" fmla="*/ 3976825 h 4391623"/>
            <a:gd name="connsiteX31" fmla="*/ 4047271 w 5783279"/>
            <a:gd name="connsiteY31" fmla="*/ 3997309 h 4391623"/>
            <a:gd name="connsiteX32" fmla="*/ 4170174 w 5783279"/>
            <a:gd name="connsiteY32" fmla="*/ 4069002 h 4391623"/>
            <a:gd name="connsiteX33" fmla="*/ 4272594 w 5783279"/>
            <a:gd name="connsiteY33" fmla="*/ 4140696 h 4391623"/>
            <a:gd name="connsiteX34" fmla="*/ 4313562 w 5783279"/>
            <a:gd name="connsiteY34" fmla="*/ 4150938 h 4391623"/>
            <a:gd name="connsiteX35" fmla="*/ 4446707 w 5783279"/>
            <a:gd name="connsiteY35" fmla="*/ 4191905 h 4391623"/>
            <a:gd name="connsiteX36" fmla="*/ 4508158 w 5783279"/>
            <a:gd name="connsiteY36" fmla="*/ 4212389 h 4391623"/>
            <a:gd name="connsiteX37" fmla="*/ 4569610 w 5783279"/>
            <a:gd name="connsiteY37" fmla="*/ 4222631 h 4391623"/>
            <a:gd name="connsiteX38" fmla="*/ 4610578 w 5783279"/>
            <a:gd name="connsiteY38" fmla="*/ 4243115 h 4391623"/>
            <a:gd name="connsiteX39" fmla="*/ 4682271 w 5783279"/>
            <a:gd name="connsiteY39" fmla="*/ 4253357 h 4391623"/>
            <a:gd name="connsiteX40" fmla="*/ 4876868 w 5783279"/>
            <a:gd name="connsiteY40" fmla="*/ 4304567 h 4391623"/>
            <a:gd name="connsiteX41" fmla="*/ 4958804 w 5783279"/>
            <a:gd name="connsiteY41" fmla="*/ 4335292 h 4391623"/>
            <a:gd name="connsiteX42" fmla="*/ 5071465 w 5783279"/>
            <a:gd name="connsiteY42" fmla="*/ 4366018 h 4391623"/>
            <a:gd name="connsiteX43" fmla="*/ 5685981 w 5783279"/>
            <a:gd name="connsiteY43" fmla="*/ 4345534 h 4391623"/>
            <a:gd name="connsiteX44" fmla="*/ 5706465 w 5783279"/>
            <a:gd name="connsiteY44" fmla="*/ 3894889 h 4391623"/>
            <a:gd name="connsiteX45" fmla="*/ 5563078 w 5783279"/>
            <a:gd name="connsiteY45" fmla="*/ 3628599 h 4391623"/>
            <a:gd name="connsiteX46" fmla="*/ 5522110 w 5783279"/>
            <a:gd name="connsiteY46" fmla="*/ 3546663 h 4391623"/>
            <a:gd name="connsiteX47" fmla="*/ 5481142 w 5783279"/>
            <a:gd name="connsiteY47" fmla="*/ 3474970 h 4391623"/>
            <a:gd name="connsiteX48" fmla="*/ 5399207 w 5783279"/>
            <a:gd name="connsiteY48" fmla="*/ 3300857 h 4391623"/>
            <a:gd name="connsiteX49" fmla="*/ 4928078 w 5783279"/>
            <a:gd name="connsiteY49" fmla="*/ 2420051 h 4391623"/>
            <a:gd name="connsiteX50" fmla="*/ 4641304 w 5783279"/>
            <a:gd name="connsiteY50" fmla="*/ 2020615 h 4391623"/>
            <a:gd name="connsiteX51" fmla="*/ 4026787 w 5783279"/>
            <a:gd name="connsiteY51" fmla="*/ 1416341 h 4391623"/>
            <a:gd name="connsiteX52" fmla="*/ 3586384 w 5783279"/>
            <a:gd name="connsiteY52" fmla="*/ 1037389 h 4391623"/>
            <a:gd name="connsiteX53" fmla="*/ 2848965 w 5783279"/>
            <a:gd name="connsiteY53" fmla="*/ 474083 h 4391623"/>
            <a:gd name="connsiteX54" fmla="*/ 1558481 w 5783279"/>
            <a:gd name="connsiteY54" fmla="*/ 23438 h 4391623"/>
            <a:gd name="connsiteX55" fmla="*/ 1333158 w 5783279"/>
            <a:gd name="connsiteY55" fmla="*/ 2954 h 4391623"/>
            <a:gd name="connsiteX56" fmla="*/ 759610 w 5783279"/>
            <a:gd name="connsiteY56" fmla="*/ 23438 h 4391623"/>
            <a:gd name="connsiteX57" fmla="*/ 124610 w 5783279"/>
            <a:gd name="connsiteY57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380658 w 5783279"/>
            <a:gd name="connsiteY2" fmla="*/ 1395857 h 4391623"/>
            <a:gd name="connsiteX3" fmla="*/ 616223 w 5783279"/>
            <a:gd name="connsiteY3" fmla="*/ 1488034 h 4391623"/>
            <a:gd name="connsiteX4" fmla="*/ 790336 w 5783279"/>
            <a:gd name="connsiteY4" fmla="*/ 1549486 h 4391623"/>
            <a:gd name="connsiteX5" fmla="*/ 995174 w 5783279"/>
            <a:gd name="connsiteY5" fmla="*/ 1703115 h 4391623"/>
            <a:gd name="connsiteX6" fmla="*/ 1292191 w 5783279"/>
            <a:gd name="connsiteY6" fmla="*/ 1907954 h 4391623"/>
            <a:gd name="connsiteX7" fmla="*/ 1722352 w 5783279"/>
            <a:gd name="connsiteY7" fmla="*/ 2204970 h 4391623"/>
            <a:gd name="connsiteX8" fmla="*/ 1916949 w 5783279"/>
            <a:gd name="connsiteY8" fmla="*/ 2327873 h 4391623"/>
            <a:gd name="connsiteX9" fmla="*/ 2029610 w 5783279"/>
            <a:gd name="connsiteY9" fmla="*/ 2430292 h 4391623"/>
            <a:gd name="connsiteX10" fmla="*/ 2162755 w 5783279"/>
            <a:gd name="connsiteY10" fmla="*/ 2614647 h 4391623"/>
            <a:gd name="connsiteX11" fmla="*/ 2254933 w 5783279"/>
            <a:gd name="connsiteY11" fmla="*/ 2717067 h 4391623"/>
            <a:gd name="connsiteX12" fmla="*/ 2254933 w 5783279"/>
            <a:gd name="connsiteY12" fmla="*/ 2717067 h 4391623"/>
            <a:gd name="connsiteX13" fmla="*/ 2326626 w 5783279"/>
            <a:gd name="connsiteY13" fmla="*/ 2799002 h 4391623"/>
            <a:gd name="connsiteX14" fmla="*/ 2480255 w 5783279"/>
            <a:gd name="connsiteY14" fmla="*/ 3034567 h 4391623"/>
            <a:gd name="connsiteX15" fmla="*/ 2644126 w 5783279"/>
            <a:gd name="connsiteY15" fmla="*/ 3177954 h 4391623"/>
            <a:gd name="connsiteX16" fmla="*/ 2674852 w 5783279"/>
            <a:gd name="connsiteY16" fmla="*/ 3198438 h 4391623"/>
            <a:gd name="connsiteX17" fmla="*/ 2818239 w 5783279"/>
            <a:gd name="connsiteY17" fmla="*/ 3321341 h 4391623"/>
            <a:gd name="connsiteX18" fmla="*/ 2900174 w 5783279"/>
            <a:gd name="connsiteY18" fmla="*/ 3382792 h 4391623"/>
            <a:gd name="connsiteX19" fmla="*/ 3033320 w 5783279"/>
            <a:gd name="connsiteY19" fmla="*/ 3515938 h 4391623"/>
            <a:gd name="connsiteX20" fmla="*/ 3105013 w 5783279"/>
            <a:gd name="connsiteY20" fmla="*/ 3536422 h 4391623"/>
            <a:gd name="connsiteX21" fmla="*/ 3350820 w 5783279"/>
            <a:gd name="connsiteY21" fmla="*/ 3679809 h 4391623"/>
            <a:gd name="connsiteX22" fmla="*/ 3453239 w 5783279"/>
            <a:gd name="connsiteY22" fmla="*/ 3731018 h 4391623"/>
            <a:gd name="connsiteX23" fmla="*/ 3535174 w 5783279"/>
            <a:gd name="connsiteY23" fmla="*/ 3782228 h 4391623"/>
            <a:gd name="connsiteX24" fmla="*/ 3617110 w 5783279"/>
            <a:gd name="connsiteY24" fmla="*/ 3812954 h 4391623"/>
            <a:gd name="connsiteX25" fmla="*/ 3678562 w 5783279"/>
            <a:gd name="connsiteY25" fmla="*/ 3843680 h 4391623"/>
            <a:gd name="connsiteX26" fmla="*/ 3750255 w 5783279"/>
            <a:gd name="connsiteY26" fmla="*/ 3874405 h 4391623"/>
            <a:gd name="connsiteX27" fmla="*/ 3852674 w 5783279"/>
            <a:gd name="connsiteY27" fmla="*/ 3925615 h 4391623"/>
            <a:gd name="connsiteX28" fmla="*/ 3914126 w 5783279"/>
            <a:gd name="connsiteY28" fmla="*/ 3946099 h 4391623"/>
            <a:gd name="connsiteX29" fmla="*/ 3985820 w 5783279"/>
            <a:gd name="connsiteY29" fmla="*/ 3976825 h 4391623"/>
            <a:gd name="connsiteX30" fmla="*/ 4047271 w 5783279"/>
            <a:gd name="connsiteY30" fmla="*/ 3997309 h 4391623"/>
            <a:gd name="connsiteX31" fmla="*/ 4170174 w 5783279"/>
            <a:gd name="connsiteY31" fmla="*/ 4069002 h 4391623"/>
            <a:gd name="connsiteX32" fmla="*/ 4272594 w 5783279"/>
            <a:gd name="connsiteY32" fmla="*/ 4140696 h 4391623"/>
            <a:gd name="connsiteX33" fmla="*/ 4313562 w 5783279"/>
            <a:gd name="connsiteY33" fmla="*/ 4150938 h 4391623"/>
            <a:gd name="connsiteX34" fmla="*/ 4446707 w 5783279"/>
            <a:gd name="connsiteY34" fmla="*/ 4191905 h 4391623"/>
            <a:gd name="connsiteX35" fmla="*/ 4508158 w 5783279"/>
            <a:gd name="connsiteY35" fmla="*/ 4212389 h 4391623"/>
            <a:gd name="connsiteX36" fmla="*/ 4569610 w 5783279"/>
            <a:gd name="connsiteY36" fmla="*/ 4222631 h 4391623"/>
            <a:gd name="connsiteX37" fmla="*/ 4610578 w 5783279"/>
            <a:gd name="connsiteY37" fmla="*/ 4243115 h 4391623"/>
            <a:gd name="connsiteX38" fmla="*/ 4682271 w 5783279"/>
            <a:gd name="connsiteY38" fmla="*/ 4253357 h 4391623"/>
            <a:gd name="connsiteX39" fmla="*/ 4876868 w 5783279"/>
            <a:gd name="connsiteY39" fmla="*/ 4304567 h 4391623"/>
            <a:gd name="connsiteX40" fmla="*/ 4958804 w 5783279"/>
            <a:gd name="connsiteY40" fmla="*/ 4335292 h 4391623"/>
            <a:gd name="connsiteX41" fmla="*/ 5071465 w 5783279"/>
            <a:gd name="connsiteY41" fmla="*/ 4366018 h 4391623"/>
            <a:gd name="connsiteX42" fmla="*/ 5685981 w 5783279"/>
            <a:gd name="connsiteY42" fmla="*/ 4345534 h 4391623"/>
            <a:gd name="connsiteX43" fmla="*/ 5706465 w 5783279"/>
            <a:gd name="connsiteY43" fmla="*/ 3894889 h 4391623"/>
            <a:gd name="connsiteX44" fmla="*/ 5563078 w 5783279"/>
            <a:gd name="connsiteY44" fmla="*/ 3628599 h 4391623"/>
            <a:gd name="connsiteX45" fmla="*/ 5522110 w 5783279"/>
            <a:gd name="connsiteY45" fmla="*/ 3546663 h 4391623"/>
            <a:gd name="connsiteX46" fmla="*/ 5481142 w 5783279"/>
            <a:gd name="connsiteY46" fmla="*/ 3474970 h 4391623"/>
            <a:gd name="connsiteX47" fmla="*/ 5399207 w 5783279"/>
            <a:gd name="connsiteY47" fmla="*/ 3300857 h 4391623"/>
            <a:gd name="connsiteX48" fmla="*/ 4928078 w 5783279"/>
            <a:gd name="connsiteY48" fmla="*/ 2420051 h 4391623"/>
            <a:gd name="connsiteX49" fmla="*/ 4641304 w 5783279"/>
            <a:gd name="connsiteY49" fmla="*/ 2020615 h 4391623"/>
            <a:gd name="connsiteX50" fmla="*/ 4026787 w 5783279"/>
            <a:gd name="connsiteY50" fmla="*/ 1416341 h 4391623"/>
            <a:gd name="connsiteX51" fmla="*/ 3586384 w 5783279"/>
            <a:gd name="connsiteY51" fmla="*/ 1037389 h 4391623"/>
            <a:gd name="connsiteX52" fmla="*/ 2848965 w 5783279"/>
            <a:gd name="connsiteY52" fmla="*/ 474083 h 4391623"/>
            <a:gd name="connsiteX53" fmla="*/ 1558481 w 5783279"/>
            <a:gd name="connsiteY53" fmla="*/ 23438 h 4391623"/>
            <a:gd name="connsiteX54" fmla="*/ 1333158 w 5783279"/>
            <a:gd name="connsiteY54" fmla="*/ 2954 h 4391623"/>
            <a:gd name="connsiteX55" fmla="*/ 759610 w 5783279"/>
            <a:gd name="connsiteY55" fmla="*/ 23438 h 4391623"/>
            <a:gd name="connsiteX56" fmla="*/ 124610 w 5783279"/>
            <a:gd name="connsiteY56" fmla="*/ 23438 h 4391623"/>
            <a:gd name="connsiteX0" fmla="*/ 63159 w 5721828"/>
            <a:gd name="connsiteY0" fmla="*/ 23438 h 4391623"/>
            <a:gd name="connsiteX1" fmla="*/ 319207 w 5721828"/>
            <a:gd name="connsiteY1" fmla="*/ 1395857 h 4391623"/>
            <a:gd name="connsiteX2" fmla="*/ 554772 w 5721828"/>
            <a:gd name="connsiteY2" fmla="*/ 1488034 h 4391623"/>
            <a:gd name="connsiteX3" fmla="*/ 728885 w 5721828"/>
            <a:gd name="connsiteY3" fmla="*/ 1549486 h 4391623"/>
            <a:gd name="connsiteX4" fmla="*/ 933723 w 5721828"/>
            <a:gd name="connsiteY4" fmla="*/ 1703115 h 4391623"/>
            <a:gd name="connsiteX5" fmla="*/ 1230740 w 5721828"/>
            <a:gd name="connsiteY5" fmla="*/ 1907954 h 4391623"/>
            <a:gd name="connsiteX6" fmla="*/ 1660901 w 5721828"/>
            <a:gd name="connsiteY6" fmla="*/ 2204970 h 4391623"/>
            <a:gd name="connsiteX7" fmla="*/ 1855498 w 5721828"/>
            <a:gd name="connsiteY7" fmla="*/ 2327873 h 4391623"/>
            <a:gd name="connsiteX8" fmla="*/ 1968159 w 5721828"/>
            <a:gd name="connsiteY8" fmla="*/ 2430292 h 4391623"/>
            <a:gd name="connsiteX9" fmla="*/ 2101304 w 5721828"/>
            <a:gd name="connsiteY9" fmla="*/ 2614647 h 4391623"/>
            <a:gd name="connsiteX10" fmla="*/ 2193482 w 5721828"/>
            <a:gd name="connsiteY10" fmla="*/ 2717067 h 4391623"/>
            <a:gd name="connsiteX11" fmla="*/ 2193482 w 5721828"/>
            <a:gd name="connsiteY11" fmla="*/ 2717067 h 4391623"/>
            <a:gd name="connsiteX12" fmla="*/ 2265175 w 5721828"/>
            <a:gd name="connsiteY12" fmla="*/ 2799002 h 4391623"/>
            <a:gd name="connsiteX13" fmla="*/ 2418804 w 5721828"/>
            <a:gd name="connsiteY13" fmla="*/ 3034567 h 4391623"/>
            <a:gd name="connsiteX14" fmla="*/ 2582675 w 5721828"/>
            <a:gd name="connsiteY14" fmla="*/ 3177954 h 4391623"/>
            <a:gd name="connsiteX15" fmla="*/ 2613401 w 5721828"/>
            <a:gd name="connsiteY15" fmla="*/ 3198438 h 4391623"/>
            <a:gd name="connsiteX16" fmla="*/ 2756788 w 5721828"/>
            <a:gd name="connsiteY16" fmla="*/ 3321341 h 4391623"/>
            <a:gd name="connsiteX17" fmla="*/ 2838723 w 5721828"/>
            <a:gd name="connsiteY17" fmla="*/ 3382792 h 4391623"/>
            <a:gd name="connsiteX18" fmla="*/ 2971869 w 5721828"/>
            <a:gd name="connsiteY18" fmla="*/ 3515938 h 4391623"/>
            <a:gd name="connsiteX19" fmla="*/ 3043562 w 5721828"/>
            <a:gd name="connsiteY19" fmla="*/ 3536422 h 4391623"/>
            <a:gd name="connsiteX20" fmla="*/ 3289369 w 5721828"/>
            <a:gd name="connsiteY20" fmla="*/ 3679809 h 4391623"/>
            <a:gd name="connsiteX21" fmla="*/ 3391788 w 5721828"/>
            <a:gd name="connsiteY21" fmla="*/ 3731018 h 4391623"/>
            <a:gd name="connsiteX22" fmla="*/ 3473723 w 5721828"/>
            <a:gd name="connsiteY22" fmla="*/ 3782228 h 4391623"/>
            <a:gd name="connsiteX23" fmla="*/ 3555659 w 5721828"/>
            <a:gd name="connsiteY23" fmla="*/ 3812954 h 4391623"/>
            <a:gd name="connsiteX24" fmla="*/ 3617111 w 5721828"/>
            <a:gd name="connsiteY24" fmla="*/ 3843680 h 4391623"/>
            <a:gd name="connsiteX25" fmla="*/ 3688804 w 5721828"/>
            <a:gd name="connsiteY25" fmla="*/ 3874405 h 4391623"/>
            <a:gd name="connsiteX26" fmla="*/ 3791223 w 5721828"/>
            <a:gd name="connsiteY26" fmla="*/ 3925615 h 4391623"/>
            <a:gd name="connsiteX27" fmla="*/ 3852675 w 5721828"/>
            <a:gd name="connsiteY27" fmla="*/ 3946099 h 4391623"/>
            <a:gd name="connsiteX28" fmla="*/ 3924369 w 5721828"/>
            <a:gd name="connsiteY28" fmla="*/ 3976825 h 4391623"/>
            <a:gd name="connsiteX29" fmla="*/ 3985820 w 5721828"/>
            <a:gd name="connsiteY29" fmla="*/ 3997309 h 4391623"/>
            <a:gd name="connsiteX30" fmla="*/ 4108723 w 5721828"/>
            <a:gd name="connsiteY30" fmla="*/ 4069002 h 4391623"/>
            <a:gd name="connsiteX31" fmla="*/ 4211143 w 5721828"/>
            <a:gd name="connsiteY31" fmla="*/ 4140696 h 4391623"/>
            <a:gd name="connsiteX32" fmla="*/ 4252111 w 5721828"/>
            <a:gd name="connsiteY32" fmla="*/ 4150938 h 4391623"/>
            <a:gd name="connsiteX33" fmla="*/ 4385256 w 5721828"/>
            <a:gd name="connsiteY33" fmla="*/ 4191905 h 4391623"/>
            <a:gd name="connsiteX34" fmla="*/ 4446707 w 5721828"/>
            <a:gd name="connsiteY34" fmla="*/ 4212389 h 4391623"/>
            <a:gd name="connsiteX35" fmla="*/ 4508159 w 5721828"/>
            <a:gd name="connsiteY35" fmla="*/ 4222631 h 4391623"/>
            <a:gd name="connsiteX36" fmla="*/ 4549127 w 5721828"/>
            <a:gd name="connsiteY36" fmla="*/ 4243115 h 4391623"/>
            <a:gd name="connsiteX37" fmla="*/ 4620820 w 5721828"/>
            <a:gd name="connsiteY37" fmla="*/ 4253357 h 4391623"/>
            <a:gd name="connsiteX38" fmla="*/ 4815417 w 5721828"/>
            <a:gd name="connsiteY38" fmla="*/ 4304567 h 4391623"/>
            <a:gd name="connsiteX39" fmla="*/ 4897353 w 5721828"/>
            <a:gd name="connsiteY39" fmla="*/ 4335292 h 4391623"/>
            <a:gd name="connsiteX40" fmla="*/ 5010014 w 5721828"/>
            <a:gd name="connsiteY40" fmla="*/ 4366018 h 4391623"/>
            <a:gd name="connsiteX41" fmla="*/ 5624530 w 5721828"/>
            <a:gd name="connsiteY41" fmla="*/ 4345534 h 4391623"/>
            <a:gd name="connsiteX42" fmla="*/ 5645014 w 5721828"/>
            <a:gd name="connsiteY42" fmla="*/ 3894889 h 4391623"/>
            <a:gd name="connsiteX43" fmla="*/ 5501627 w 5721828"/>
            <a:gd name="connsiteY43" fmla="*/ 3628599 h 4391623"/>
            <a:gd name="connsiteX44" fmla="*/ 5460659 w 5721828"/>
            <a:gd name="connsiteY44" fmla="*/ 3546663 h 4391623"/>
            <a:gd name="connsiteX45" fmla="*/ 5419691 w 5721828"/>
            <a:gd name="connsiteY45" fmla="*/ 3474970 h 4391623"/>
            <a:gd name="connsiteX46" fmla="*/ 5337756 w 5721828"/>
            <a:gd name="connsiteY46" fmla="*/ 3300857 h 4391623"/>
            <a:gd name="connsiteX47" fmla="*/ 4866627 w 5721828"/>
            <a:gd name="connsiteY47" fmla="*/ 2420051 h 4391623"/>
            <a:gd name="connsiteX48" fmla="*/ 4579853 w 5721828"/>
            <a:gd name="connsiteY48" fmla="*/ 2020615 h 4391623"/>
            <a:gd name="connsiteX49" fmla="*/ 3965336 w 5721828"/>
            <a:gd name="connsiteY49" fmla="*/ 1416341 h 4391623"/>
            <a:gd name="connsiteX50" fmla="*/ 3524933 w 5721828"/>
            <a:gd name="connsiteY50" fmla="*/ 1037389 h 4391623"/>
            <a:gd name="connsiteX51" fmla="*/ 2787514 w 5721828"/>
            <a:gd name="connsiteY51" fmla="*/ 474083 h 4391623"/>
            <a:gd name="connsiteX52" fmla="*/ 1497030 w 5721828"/>
            <a:gd name="connsiteY52" fmla="*/ 23438 h 4391623"/>
            <a:gd name="connsiteX53" fmla="*/ 1271707 w 5721828"/>
            <a:gd name="connsiteY53" fmla="*/ 2954 h 4391623"/>
            <a:gd name="connsiteX54" fmla="*/ 698159 w 5721828"/>
            <a:gd name="connsiteY54" fmla="*/ 23438 h 4391623"/>
            <a:gd name="connsiteX55" fmla="*/ 63159 w 5721828"/>
            <a:gd name="connsiteY55" fmla="*/ 23438 h 4391623"/>
            <a:gd name="connsiteX0" fmla="*/ 288482 w 5947151"/>
            <a:gd name="connsiteY0" fmla="*/ 23438 h 4391623"/>
            <a:gd name="connsiteX1" fmla="*/ 42675 w 5947151"/>
            <a:gd name="connsiteY1" fmla="*/ 719890 h 4391623"/>
            <a:gd name="connsiteX2" fmla="*/ 544530 w 5947151"/>
            <a:gd name="connsiteY2" fmla="*/ 1395857 h 4391623"/>
            <a:gd name="connsiteX3" fmla="*/ 780095 w 5947151"/>
            <a:gd name="connsiteY3" fmla="*/ 1488034 h 4391623"/>
            <a:gd name="connsiteX4" fmla="*/ 954208 w 5947151"/>
            <a:gd name="connsiteY4" fmla="*/ 1549486 h 4391623"/>
            <a:gd name="connsiteX5" fmla="*/ 1159046 w 5947151"/>
            <a:gd name="connsiteY5" fmla="*/ 1703115 h 4391623"/>
            <a:gd name="connsiteX6" fmla="*/ 1456063 w 5947151"/>
            <a:gd name="connsiteY6" fmla="*/ 1907954 h 4391623"/>
            <a:gd name="connsiteX7" fmla="*/ 1886224 w 5947151"/>
            <a:gd name="connsiteY7" fmla="*/ 2204970 h 4391623"/>
            <a:gd name="connsiteX8" fmla="*/ 2080821 w 5947151"/>
            <a:gd name="connsiteY8" fmla="*/ 2327873 h 4391623"/>
            <a:gd name="connsiteX9" fmla="*/ 2193482 w 5947151"/>
            <a:gd name="connsiteY9" fmla="*/ 2430292 h 4391623"/>
            <a:gd name="connsiteX10" fmla="*/ 2326627 w 5947151"/>
            <a:gd name="connsiteY10" fmla="*/ 2614647 h 4391623"/>
            <a:gd name="connsiteX11" fmla="*/ 2418805 w 5947151"/>
            <a:gd name="connsiteY11" fmla="*/ 2717067 h 4391623"/>
            <a:gd name="connsiteX12" fmla="*/ 2418805 w 5947151"/>
            <a:gd name="connsiteY12" fmla="*/ 2717067 h 4391623"/>
            <a:gd name="connsiteX13" fmla="*/ 2490498 w 5947151"/>
            <a:gd name="connsiteY13" fmla="*/ 2799002 h 4391623"/>
            <a:gd name="connsiteX14" fmla="*/ 2644127 w 5947151"/>
            <a:gd name="connsiteY14" fmla="*/ 3034567 h 4391623"/>
            <a:gd name="connsiteX15" fmla="*/ 2807998 w 5947151"/>
            <a:gd name="connsiteY15" fmla="*/ 3177954 h 4391623"/>
            <a:gd name="connsiteX16" fmla="*/ 2838724 w 5947151"/>
            <a:gd name="connsiteY16" fmla="*/ 3198438 h 4391623"/>
            <a:gd name="connsiteX17" fmla="*/ 2982111 w 5947151"/>
            <a:gd name="connsiteY17" fmla="*/ 3321341 h 4391623"/>
            <a:gd name="connsiteX18" fmla="*/ 3064046 w 5947151"/>
            <a:gd name="connsiteY18" fmla="*/ 3382792 h 4391623"/>
            <a:gd name="connsiteX19" fmla="*/ 3197192 w 5947151"/>
            <a:gd name="connsiteY19" fmla="*/ 3515938 h 4391623"/>
            <a:gd name="connsiteX20" fmla="*/ 3268885 w 5947151"/>
            <a:gd name="connsiteY20" fmla="*/ 3536422 h 4391623"/>
            <a:gd name="connsiteX21" fmla="*/ 3514692 w 5947151"/>
            <a:gd name="connsiteY21" fmla="*/ 3679809 h 4391623"/>
            <a:gd name="connsiteX22" fmla="*/ 3617111 w 5947151"/>
            <a:gd name="connsiteY22" fmla="*/ 3731018 h 4391623"/>
            <a:gd name="connsiteX23" fmla="*/ 3699046 w 5947151"/>
            <a:gd name="connsiteY23" fmla="*/ 3782228 h 4391623"/>
            <a:gd name="connsiteX24" fmla="*/ 3780982 w 5947151"/>
            <a:gd name="connsiteY24" fmla="*/ 3812954 h 4391623"/>
            <a:gd name="connsiteX25" fmla="*/ 3842434 w 5947151"/>
            <a:gd name="connsiteY25" fmla="*/ 3843680 h 4391623"/>
            <a:gd name="connsiteX26" fmla="*/ 3914127 w 5947151"/>
            <a:gd name="connsiteY26" fmla="*/ 3874405 h 4391623"/>
            <a:gd name="connsiteX27" fmla="*/ 4016546 w 5947151"/>
            <a:gd name="connsiteY27" fmla="*/ 3925615 h 4391623"/>
            <a:gd name="connsiteX28" fmla="*/ 4077998 w 5947151"/>
            <a:gd name="connsiteY28" fmla="*/ 3946099 h 4391623"/>
            <a:gd name="connsiteX29" fmla="*/ 4149692 w 5947151"/>
            <a:gd name="connsiteY29" fmla="*/ 3976825 h 4391623"/>
            <a:gd name="connsiteX30" fmla="*/ 4211143 w 5947151"/>
            <a:gd name="connsiteY30" fmla="*/ 3997309 h 4391623"/>
            <a:gd name="connsiteX31" fmla="*/ 4334046 w 5947151"/>
            <a:gd name="connsiteY31" fmla="*/ 4069002 h 4391623"/>
            <a:gd name="connsiteX32" fmla="*/ 4436466 w 5947151"/>
            <a:gd name="connsiteY32" fmla="*/ 4140696 h 4391623"/>
            <a:gd name="connsiteX33" fmla="*/ 4477434 w 5947151"/>
            <a:gd name="connsiteY33" fmla="*/ 4150938 h 4391623"/>
            <a:gd name="connsiteX34" fmla="*/ 4610579 w 5947151"/>
            <a:gd name="connsiteY34" fmla="*/ 4191905 h 4391623"/>
            <a:gd name="connsiteX35" fmla="*/ 4672030 w 5947151"/>
            <a:gd name="connsiteY35" fmla="*/ 4212389 h 4391623"/>
            <a:gd name="connsiteX36" fmla="*/ 4733482 w 5947151"/>
            <a:gd name="connsiteY36" fmla="*/ 4222631 h 4391623"/>
            <a:gd name="connsiteX37" fmla="*/ 4774450 w 5947151"/>
            <a:gd name="connsiteY37" fmla="*/ 4243115 h 4391623"/>
            <a:gd name="connsiteX38" fmla="*/ 4846143 w 5947151"/>
            <a:gd name="connsiteY38" fmla="*/ 4253357 h 4391623"/>
            <a:gd name="connsiteX39" fmla="*/ 5040740 w 5947151"/>
            <a:gd name="connsiteY39" fmla="*/ 4304567 h 4391623"/>
            <a:gd name="connsiteX40" fmla="*/ 5122676 w 5947151"/>
            <a:gd name="connsiteY40" fmla="*/ 4335292 h 4391623"/>
            <a:gd name="connsiteX41" fmla="*/ 5235337 w 5947151"/>
            <a:gd name="connsiteY41" fmla="*/ 4366018 h 4391623"/>
            <a:gd name="connsiteX42" fmla="*/ 5849853 w 5947151"/>
            <a:gd name="connsiteY42" fmla="*/ 4345534 h 4391623"/>
            <a:gd name="connsiteX43" fmla="*/ 5870337 w 5947151"/>
            <a:gd name="connsiteY43" fmla="*/ 3894889 h 4391623"/>
            <a:gd name="connsiteX44" fmla="*/ 5726950 w 5947151"/>
            <a:gd name="connsiteY44" fmla="*/ 3628599 h 4391623"/>
            <a:gd name="connsiteX45" fmla="*/ 5685982 w 5947151"/>
            <a:gd name="connsiteY45" fmla="*/ 3546663 h 4391623"/>
            <a:gd name="connsiteX46" fmla="*/ 5645014 w 5947151"/>
            <a:gd name="connsiteY46" fmla="*/ 3474970 h 4391623"/>
            <a:gd name="connsiteX47" fmla="*/ 5563079 w 5947151"/>
            <a:gd name="connsiteY47" fmla="*/ 3300857 h 4391623"/>
            <a:gd name="connsiteX48" fmla="*/ 5091950 w 5947151"/>
            <a:gd name="connsiteY48" fmla="*/ 2420051 h 4391623"/>
            <a:gd name="connsiteX49" fmla="*/ 4805176 w 5947151"/>
            <a:gd name="connsiteY49" fmla="*/ 2020615 h 4391623"/>
            <a:gd name="connsiteX50" fmla="*/ 4190659 w 5947151"/>
            <a:gd name="connsiteY50" fmla="*/ 1416341 h 4391623"/>
            <a:gd name="connsiteX51" fmla="*/ 3750256 w 5947151"/>
            <a:gd name="connsiteY51" fmla="*/ 1037389 h 4391623"/>
            <a:gd name="connsiteX52" fmla="*/ 3012837 w 5947151"/>
            <a:gd name="connsiteY52" fmla="*/ 474083 h 4391623"/>
            <a:gd name="connsiteX53" fmla="*/ 1722353 w 5947151"/>
            <a:gd name="connsiteY53" fmla="*/ 23438 h 4391623"/>
            <a:gd name="connsiteX54" fmla="*/ 1497030 w 5947151"/>
            <a:gd name="connsiteY54" fmla="*/ 2954 h 4391623"/>
            <a:gd name="connsiteX55" fmla="*/ 923482 w 5947151"/>
            <a:gd name="connsiteY55" fmla="*/ 23438 h 4391623"/>
            <a:gd name="connsiteX56" fmla="*/ 288482 w 5947151"/>
            <a:gd name="connsiteY56" fmla="*/ 23438 h 4391623"/>
            <a:gd name="connsiteX0" fmla="*/ 880807 w 5904476"/>
            <a:gd name="connsiteY0" fmla="*/ 20820 h 4389005"/>
            <a:gd name="connsiteX1" fmla="*/ 0 w 5904476"/>
            <a:gd name="connsiteY1" fmla="*/ 717272 h 4389005"/>
            <a:gd name="connsiteX2" fmla="*/ 501855 w 5904476"/>
            <a:gd name="connsiteY2" fmla="*/ 1393239 h 4389005"/>
            <a:gd name="connsiteX3" fmla="*/ 737420 w 5904476"/>
            <a:gd name="connsiteY3" fmla="*/ 1485416 h 4389005"/>
            <a:gd name="connsiteX4" fmla="*/ 911533 w 5904476"/>
            <a:gd name="connsiteY4" fmla="*/ 1546868 h 4389005"/>
            <a:gd name="connsiteX5" fmla="*/ 1116371 w 5904476"/>
            <a:gd name="connsiteY5" fmla="*/ 1700497 h 4389005"/>
            <a:gd name="connsiteX6" fmla="*/ 1413388 w 5904476"/>
            <a:gd name="connsiteY6" fmla="*/ 1905336 h 4389005"/>
            <a:gd name="connsiteX7" fmla="*/ 1843549 w 5904476"/>
            <a:gd name="connsiteY7" fmla="*/ 2202352 h 4389005"/>
            <a:gd name="connsiteX8" fmla="*/ 2038146 w 5904476"/>
            <a:gd name="connsiteY8" fmla="*/ 2325255 h 4389005"/>
            <a:gd name="connsiteX9" fmla="*/ 2150807 w 5904476"/>
            <a:gd name="connsiteY9" fmla="*/ 2427674 h 4389005"/>
            <a:gd name="connsiteX10" fmla="*/ 2283952 w 5904476"/>
            <a:gd name="connsiteY10" fmla="*/ 2612029 h 4389005"/>
            <a:gd name="connsiteX11" fmla="*/ 2376130 w 5904476"/>
            <a:gd name="connsiteY11" fmla="*/ 2714449 h 4389005"/>
            <a:gd name="connsiteX12" fmla="*/ 2376130 w 5904476"/>
            <a:gd name="connsiteY12" fmla="*/ 2714449 h 4389005"/>
            <a:gd name="connsiteX13" fmla="*/ 2447823 w 5904476"/>
            <a:gd name="connsiteY13" fmla="*/ 2796384 h 4389005"/>
            <a:gd name="connsiteX14" fmla="*/ 2601452 w 5904476"/>
            <a:gd name="connsiteY14" fmla="*/ 3031949 h 4389005"/>
            <a:gd name="connsiteX15" fmla="*/ 2765323 w 5904476"/>
            <a:gd name="connsiteY15" fmla="*/ 3175336 h 4389005"/>
            <a:gd name="connsiteX16" fmla="*/ 2796049 w 5904476"/>
            <a:gd name="connsiteY16" fmla="*/ 3195820 h 4389005"/>
            <a:gd name="connsiteX17" fmla="*/ 2939436 w 5904476"/>
            <a:gd name="connsiteY17" fmla="*/ 3318723 h 4389005"/>
            <a:gd name="connsiteX18" fmla="*/ 3021371 w 5904476"/>
            <a:gd name="connsiteY18" fmla="*/ 3380174 h 4389005"/>
            <a:gd name="connsiteX19" fmla="*/ 3154517 w 5904476"/>
            <a:gd name="connsiteY19" fmla="*/ 3513320 h 4389005"/>
            <a:gd name="connsiteX20" fmla="*/ 3226210 w 5904476"/>
            <a:gd name="connsiteY20" fmla="*/ 3533804 h 4389005"/>
            <a:gd name="connsiteX21" fmla="*/ 3472017 w 5904476"/>
            <a:gd name="connsiteY21" fmla="*/ 3677191 h 4389005"/>
            <a:gd name="connsiteX22" fmla="*/ 3574436 w 5904476"/>
            <a:gd name="connsiteY22" fmla="*/ 3728400 h 4389005"/>
            <a:gd name="connsiteX23" fmla="*/ 3656371 w 5904476"/>
            <a:gd name="connsiteY23" fmla="*/ 3779610 h 4389005"/>
            <a:gd name="connsiteX24" fmla="*/ 3738307 w 5904476"/>
            <a:gd name="connsiteY24" fmla="*/ 3810336 h 4389005"/>
            <a:gd name="connsiteX25" fmla="*/ 3799759 w 5904476"/>
            <a:gd name="connsiteY25" fmla="*/ 3841062 h 4389005"/>
            <a:gd name="connsiteX26" fmla="*/ 3871452 w 5904476"/>
            <a:gd name="connsiteY26" fmla="*/ 3871787 h 4389005"/>
            <a:gd name="connsiteX27" fmla="*/ 3973871 w 5904476"/>
            <a:gd name="connsiteY27" fmla="*/ 3922997 h 4389005"/>
            <a:gd name="connsiteX28" fmla="*/ 4035323 w 5904476"/>
            <a:gd name="connsiteY28" fmla="*/ 3943481 h 4389005"/>
            <a:gd name="connsiteX29" fmla="*/ 4107017 w 5904476"/>
            <a:gd name="connsiteY29" fmla="*/ 3974207 h 4389005"/>
            <a:gd name="connsiteX30" fmla="*/ 4168468 w 5904476"/>
            <a:gd name="connsiteY30" fmla="*/ 3994691 h 4389005"/>
            <a:gd name="connsiteX31" fmla="*/ 4291371 w 5904476"/>
            <a:gd name="connsiteY31" fmla="*/ 4066384 h 4389005"/>
            <a:gd name="connsiteX32" fmla="*/ 4393791 w 5904476"/>
            <a:gd name="connsiteY32" fmla="*/ 4138078 h 4389005"/>
            <a:gd name="connsiteX33" fmla="*/ 4434759 w 5904476"/>
            <a:gd name="connsiteY33" fmla="*/ 4148320 h 4389005"/>
            <a:gd name="connsiteX34" fmla="*/ 4567904 w 5904476"/>
            <a:gd name="connsiteY34" fmla="*/ 4189287 h 4389005"/>
            <a:gd name="connsiteX35" fmla="*/ 4629355 w 5904476"/>
            <a:gd name="connsiteY35" fmla="*/ 4209771 h 4389005"/>
            <a:gd name="connsiteX36" fmla="*/ 4690807 w 5904476"/>
            <a:gd name="connsiteY36" fmla="*/ 4220013 h 4389005"/>
            <a:gd name="connsiteX37" fmla="*/ 4731775 w 5904476"/>
            <a:gd name="connsiteY37" fmla="*/ 4240497 h 4389005"/>
            <a:gd name="connsiteX38" fmla="*/ 4803468 w 5904476"/>
            <a:gd name="connsiteY38" fmla="*/ 4250739 h 4389005"/>
            <a:gd name="connsiteX39" fmla="*/ 4998065 w 5904476"/>
            <a:gd name="connsiteY39" fmla="*/ 4301949 h 4389005"/>
            <a:gd name="connsiteX40" fmla="*/ 5080001 w 5904476"/>
            <a:gd name="connsiteY40" fmla="*/ 4332674 h 4389005"/>
            <a:gd name="connsiteX41" fmla="*/ 5192662 w 5904476"/>
            <a:gd name="connsiteY41" fmla="*/ 4363400 h 4389005"/>
            <a:gd name="connsiteX42" fmla="*/ 5807178 w 5904476"/>
            <a:gd name="connsiteY42" fmla="*/ 4342916 h 4389005"/>
            <a:gd name="connsiteX43" fmla="*/ 5827662 w 5904476"/>
            <a:gd name="connsiteY43" fmla="*/ 3892271 h 4389005"/>
            <a:gd name="connsiteX44" fmla="*/ 5684275 w 5904476"/>
            <a:gd name="connsiteY44" fmla="*/ 3625981 h 4389005"/>
            <a:gd name="connsiteX45" fmla="*/ 5643307 w 5904476"/>
            <a:gd name="connsiteY45" fmla="*/ 3544045 h 4389005"/>
            <a:gd name="connsiteX46" fmla="*/ 5602339 w 5904476"/>
            <a:gd name="connsiteY46" fmla="*/ 3472352 h 4389005"/>
            <a:gd name="connsiteX47" fmla="*/ 5520404 w 5904476"/>
            <a:gd name="connsiteY47" fmla="*/ 3298239 h 4389005"/>
            <a:gd name="connsiteX48" fmla="*/ 5049275 w 5904476"/>
            <a:gd name="connsiteY48" fmla="*/ 2417433 h 4389005"/>
            <a:gd name="connsiteX49" fmla="*/ 4762501 w 5904476"/>
            <a:gd name="connsiteY49" fmla="*/ 2017997 h 4389005"/>
            <a:gd name="connsiteX50" fmla="*/ 4147984 w 5904476"/>
            <a:gd name="connsiteY50" fmla="*/ 1413723 h 4389005"/>
            <a:gd name="connsiteX51" fmla="*/ 3707581 w 5904476"/>
            <a:gd name="connsiteY51" fmla="*/ 1034771 h 4389005"/>
            <a:gd name="connsiteX52" fmla="*/ 2970162 w 5904476"/>
            <a:gd name="connsiteY52" fmla="*/ 471465 h 4389005"/>
            <a:gd name="connsiteX53" fmla="*/ 1679678 w 5904476"/>
            <a:gd name="connsiteY53" fmla="*/ 20820 h 4389005"/>
            <a:gd name="connsiteX54" fmla="*/ 1454355 w 5904476"/>
            <a:gd name="connsiteY54" fmla="*/ 336 h 4389005"/>
            <a:gd name="connsiteX55" fmla="*/ 880807 w 5904476"/>
            <a:gd name="connsiteY55" fmla="*/ 20820 h 4389005"/>
            <a:gd name="connsiteX0" fmla="*/ 884221 w 5907890"/>
            <a:gd name="connsiteY0" fmla="*/ 105832 h 4474017"/>
            <a:gd name="connsiteX1" fmla="*/ 279946 w 5907890"/>
            <a:gd name="connsiteY1" fmla="*/ 116075 h 4474017"/>
            <a:gd name="connsiteX2" fmla="*/ 3414 w 5907890"/>
            <a:gd name="connsiteY2" fmla="*/ 802284 h 4474017"/>
            <a:gd name="connsiteX3" fmla="*/ 505269 w 5907890"/>
            <a:gd name="connsiteY3" fmla="*/ 1478251 h 4474017"/>
            <a:gd name="connsiteX4" fmla="*/ 740834 w 5907890"/>
            <a:gd name="connsiteY4" fmla="*/ 1570428 h 4474017"/>
            <a:gd name="connsiteX5" fmla="*/ 914947 w 5907890"/>
            <a:gd name="connsiteY5" fmla="*/ 1631880 h 4474017"/>
            <a:gd name="connsiteX6" fmla="*/ 1119785 w 5907890"/>
            <a:gd name="connsiteY6" fmla="*/ 1785509 h 4474017"/>
            <a:gd name="connsiteX7" fmla="*/ 1416802 w 5907890"/>
            <a:gd name="connsiteY7" fmla="*/ 1990348 h 4474017"/>
            <a:gd name="connsiteX8" fmla="*/ 1846963 w 5907890"/>
            <a:gd name="connsiteY8" fmla="*/ 2287364 h 4474017"/>
            <a:gd name="connsiteX9" fmla="*/ 2041560 w 5907890"/>
            <a:gd name="connsiteY9" fmla="*/ 2410267 h 4474017"/>
            <a:gd name="connsiteX10" fmla="*/ 2154221 w 5907890"/>
            <a:gd name="connsiteY10" fmla="*/ 2512686 h 4474017"/>
            <a:gd name="connsiteX11" fmla="*/ 2287366 w 5907890"/>
            <a:gd name="connsiteY11" fmla="*/ 2697041 h 4474017"/>
            <a:gd name="connsiteX12" fmla="*/ 2379544 w 5907890"/>
            <a:gd name="connsiteY12" fmla="*/ 2799461 h 4474017"/>
            <a:gd name="connsiteX13" fmla="*/ 2379544 w 5907890"/>
            <a:gd name="connsiteY13" fmla="*/ 2799461 h 4474017"/>
            <a:gd name="connsiteX14" fmla="*/ 2451237 w 5907890"/>
            <a:gd name="connsiteY14" fmla="*/ 2881396 h 4474017"/>
            <a:gd name="connsiteX15" fmla="*/ 2604866 w 5907890"/>
            <a:gd name="connsiteY15" fmla="*/ 3116961 h 4474017"/>
            <a:gd name="connsiteX16" fmla="*/ 2768737 w 5907890"/>
            <a:gd name="connsiteY16" fmla="*/ 3260348 h 4474017"/>
            <a:gd name="connsiteX17" fmla="*/ 2799463 w 5907890"/>
            <a:gd name="connsiteY17" fmla="*/ 3280832 h 4474017"/>
            <a:gd name="connsiteX18" fmla="*/ 2942850 w 5907890"/>
            <a:gd name="connsiteY18" fmla="*/ 3403735 h 4474017"/>
            <a:gd name="connsiteX19" fmla="*/ 3024785 w 5907890"/>
            <a:gd name="connsiteY19" fmla="*/ 3465186 h 4474017"/>
            <a:gd name="connsiteX20" fmla="*/ 3157931 w 5907890"/>
            <a:gd name="connsiteY20" fmla="*/ 3598332 h 4474017"/>
            <a:gd name="connsiteX21" fmla="*/ 3229624 w 5907890"/>
            <a:gd name="connsiteY21" fmla="*/ 3618816 h 4474017"/>
            <a:gd name="connsiteX22" fmla="*/ 3475431 w 5907890"/>
            <a:gd name="connsiteY22" fmla="*/ 3762203 h 4474017"/>
            <a:gd name="connsiteX23" fmla="*/ 3577850 w 5907890"/>
            <a:gd name="connsiteY23" fmla="*/ 3813412 h 4474017"/>
            <a:gd name="connsiteX24" fmla="*/ 3659785 w 5907890"/>
            <a:gd name="connsiteY24" fmla="*/ 3864622 h 4474017"/>
            <a:gd name="connsiteX25" fmla="*/ 3741721 w 5907890"/>
            <a:gd name="connsiteY25" fmla="*/ 3895348 h 4474017"/>
            <a:gd name="connsiteX26" fmla="*/ 3803173 w 5907890"/>
            <a:gd name="connsiteY26" fmla="*/ 3926074 h 4474017"/>
            <a:gd name="connsiteX27" fmla="*/ 3874866 w 5907890"/>
            <a:gd name="connsiteY27" fmla="*/ 3956799 h 4474017"/>
            <a:gd name="connsiteX28" fmla="*/ 3977285 w 5907890"/>
            <a:gd name="connsiteY28" fmla="*/ 4008009 h 4474017"/>
            <a:gd name="connsiteX29" fmla="*/ 4038737 w 5907890"/>
            <a:gd name="connsiteY29" fmla="*/ 4028493 h 4474017"/>
            <a:gd name="connsiteX30" fmla="*/ 4110431 w 5907890"/>
            <a:gd name="connsiteY30" fmla="*/ 4059219 h 4474017"/>
            <a:gd name="connsiteX31" fmla="*/ 4171882 w 5907890"/>
            <a:gd name="connsiteY31" fmla="*/ 4079703 h 4474017"/>
            <a:gd name="connsiteX32" fmla="*/ 4294785 w 5907890"/>
            <a:gd name="connsiteY32" fmla="*/ 4151396 h 4474017"/>
            <a:gd name="connsiteX33" fmla="*/ 4397205 w 5907890"/>
            <a:gd name="connsiteY33" fmla="*/ 4223090 h 4474017"/>
            <a:gd name="connsiteX34" fmla="*/ 4438173 w 5907890"/>
            <a:gd name="connsiteY34" fmla="*/ 4233332 h 4474017"/>
            <a:gd name="connsiteX35" fmla="*/ 4571318 w 5907890"/>
            <a:gd name="connsiteY35" fmla="*/ 4274299 h 4474017"/>
            <a:gd name="connsiteX36" fmla="*/ 4632769 w 5907890"/>
            <a:gd name="connsiteY36" fmla="*/ 4294783 h 4474017"/>
            <a:gd name="connsiteX37" fmla="*/ 4694221 w 5907890"/>
            <a:gd name="connsiteY37" fmla="*/ 4305025 h 4474017"/>
            <a:gd name="connsiteX38" fmla="*/ 4735189 w 5907890"/>
            <a:gd name="connsiteY38" fmla="*/ 4325509 h 4474017"/>
            <a:gd name="connsiteX39" fmla="*/ 4806882 w 5907890"/>
            <a:gd name="connsiteY39" fmla="*/ 4335751 h 4474017"/>
            <a:gd name="connsiteX40" fmla="*/ 5001479 w 5907890"/>
            <a:gd name="connsiteY40" fmla="*/ 4386961 h 4474017"/>
            <a:gd name="connsiteX41" fmla="*/ 5083415 w 5907890"/>
            <a:gd name="connsiteY41" fmla="*/ 4417686 h 4474017"/>
            <a:gd name="connsiteX42" fmla="*/ 5196076 w 5907890"/>
            <a:gd name="connsiteY42" fmla="*/ 4448412 h 4474017"/>
            <a:gd name="connsiteX43" fmla="*/ 5810592 w 5907890"/>
            <a:gd name="connsiteY43" fmla="*/ 4427928 h 4474017"/>
            <a:gd name="connsiteX44" fmla="*/ 5831076 w 5907890"/>
            <a:gd name="connsiteY44" fmla="*/ 3977283 h 4474017"/>
            <a:gd name="connsiteX45" fmla="*/ 5687689 w 5907890"/>
            <a:gd name="connsiteY45" fmla="*/ 3710993 h 4474017"/>
            <a:gd name="connsiteX46" fmla="*/ 5646721 w 5907890"/>
            <a:gd name="connsiteY46" fmla="*/ 3629057 h 4474017"/>
            <a:gd name="connsiteX47" fmla="*/ 5605753 w 5907890"/>
            <a:gd name="connsiteY47" fmla="*/ 3557364 h 4474017"/>
            <a:gd name="connsiteX48" fmla="*/ 5523818 w 5907890"/>
            <a:gd name="connsiteY48" fmla="*/ 3383251 h 4474017"/>
            <a:gd name="connsiteX49" fmla="*/ 5052689 w 5907890"/>
            <a:gd name="connsiteY49" fmla="*/ 2502445 h 4474017"/>
            <a:gd name="connsiteX50" fmla="*/ 4765915 w 5907890"/>
            <a:gd name="connsiteY50" fmla="*/ 2103009 h 4474017"/>
            <a:gd name="connsiteX51" fmla="*/ 4151398 w 5907890"/>
            <a:gd name="connsiteY51" fmla="*/ 1498735 h 4474017"/>
            <a:gd name="connsiteX52" fmla="*/ 3710995 w 5907890"/>
            <a:gd name="connsiteY52" fmla="*/ 1119783 h 4474017"/>
            <a:gd name="connsiteX53" fmla="*/ 2973576 w 5907890"/>
            <a:gd name="connsiteY53" fmla="*/ 556477 h 4474017"/>
            <a:gd name="connsiteX54" fmla="*/ 1683092 w 5907890"/>
            <a:gd name="connsiteY54" fmla="*/ 105832 h 4474017"/>
            <a:gd name="connsiteX55" fmla="*/ 1457769 w 5907890"/>
            <a:gd name="connsiteY55" fmla="*/ 85348 h 4474017"/>
            <a:gd name="connsiteX56" fmla="*/ 884221 w 5907890"/>
            <a:gd name="connsiteY56" fmla="*/ 105832 h 4474017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505269 w 5907890"/>
            <a:gd name="connsiteY3" fmla="*/ 1481665 h 4477431"/>
            <a:gd name="connsiteX4" fmla="*/ 740834 w 5907890"/>
            <a:gd name="connsiteY4" fmla="*/ 1573842 h 4477431"/>
            <a:gd name="connsiteX5" fmla="*/ 914947 w 5907890"/>
            <a:gd name="connsiteY5" fmla="*/ 1635294 h 4477431"/>
            <a:gd name="connsiteX6" fmla="*/ 1119785 w 5907890"/>
            <a:gd name="connsiteY6" fmla="*/ 1788923 h 4477431"/>
            <a:gd name="connsiteX7" fmla="*/ 1416802 w 5907890"/>
            <a:gd name="connsiteY7" fmla="*/ 1993762 h 4477431"/>
            <a:gd name="connsiteX8" fmla="*/ 1846963 w 5907890"/>
            <a:gd name="connsiteY8" fmla="*/ 2290778 h 4477431"/>
            <a:gd name="connsiteX9" fmla="*/ 2041560 w 5907890"/>
            <a:gd name="connsiteY9" fmla="*/ 2413681 h 4477431"/>
            <a:gd name="connsiteX10" fmla="*/ 2154221 w 5907890"/>
            <a:gd name="connsiteY10" fmla="*/ 2516100 h 4477431"/>
            <a:gd name="connsiteX11" fmla="*/ 2287366 w 5907890"/>
            <a:gd name="connsiteY11" fmla="*/ 2700455 h 4477431"/>
            <a:gd name="connsiteX12" fmla="*/ 2379544 w 5907890"/>
            <a:gd name="connsiteY12" fmla="*/ 2802875 h 4477431"/>
            <a:gd name="connsiteX13" fmla="*/ 2379544 w 5907890"/>
            <a:gd name="connsiteY13" fmla="*/ 2802875 h 4477431"/>
            <a:gd name="connsiteX14" fmla="*/ 2451237 w 5907890"/>
            <a:gd name="connsiteY14" fmla="*/ 2884810 h 4477431"/>
            <a:gd name="connsiteX15" fmla="*/ 2604866 w 5907890"/>
            <a:gd name="connsiteY15" fmla="*/ 3120375 h 4477431"/>
            <a:gd name="connsiteX16" fmla="*/ 2768737 w 5907890"/>
            <a:gd name="connsiteY16" fmla="*/ 3263762 h 4477431"/>
            <a:gd name="connsiteX17" fmla="*/ 2799463 w 5907890"/>
            <a:gd name="connsiteY17" fmla="*/ 3284246 h 4477431"/>
            <a:gd name="connsiteX18" fmla="*/ 2942850 w 5907890"/>
            <a:gd name="connsiteY18" fmla="*/ 3407149 h 4477431"/>
            <a:gd name="connsiteX19" fmla="*/ 3024785 w 5907890"/>
            <a:gd name="connsiteY19" fmla="*/ 3468600 h 4477431"/>
            <a:gd name="connsiteX20" fmla="*/ 3157931 w 5907890"/>
            <a:gd name="connsiteY20" fmla="*/ 3601746 h 4477431"/>
            <a:gd name="connsiteX21" fmla="*/ 3229624 w 5907890"/>
            <a:gd name="connsiteY21" fmla="*/ 3622230 h 4477431"/>
            <a:gd name="connsiteX22" fmla="*/ 3475431 w 5907890"/>
            <a:gd name="connsiteY22" fmla="*/ 3765617 h 4477431"/>
            <a:gd name="connsiteX23" fmla="*/ 3577850 w 5907890"/>
            <a:gd name="connsiteY23" fmla="*/ 3816826 h 4477431"/>
            <a:gd name="connsiteX24" fmla="*/ 3659785 w 5907890"/>
            <a:gd name="connsiteY24" fmla="*/ 3868036 h 4477431"/>
            <a:gd name="connsiteX25" fmla="*/ 3741721 w 5907890"/>
            <a:gd name="connsiteY25" fmla="*/ 3898762 h 4477431"/>
            <a:gd name="connsiteX26" fmla="*/ 3803173 w 5907890"/>
            <a:gd name="connsiteY26" fmla="*/ 3929488 h 4477431"/>
            <a:gd name="connsiteX27" fmla="*/ 3874866 w 5907890"/>
            <a:gd name="connsiteY27" fmla="*/ 3960213 h 4477431"/>
            <a:gd name="connsiteX28" fmla="*/ 3977285 w 5907890"/>
            <a:gd name="connsiteY28" fmla="*/ 4011423 h 4477431"/>
            <a:gd name="connsiteX29" fmla="*/ 4038737 w 5907890"/>
            <a:gd name="connsiteY29" fmla="*/ 4031907 h 4477431"/>
            <a:gd name="connsiteX30" fmla="*/ 4110431 w 5907890"/>
            <a:gd name="connsiteY30" fmla="*/ 4062633 h 4477431"/>
            <a:gd name="connsiteX31" fmla="*/ 4171882 w 5907890"/>
            <a:gd name="connsiteY31" fmla="*/ 4083117 h 4477431"/>
            <a:gd name="connsiteX32" fmla="*/ 4294785 w 5907890"/>
            <a:gd name="connsiteY32" fmla="*/ 4154810 h 4477431"/>
            <a:gd name="connsiteX33" fmla="*/ 4397205 w 5907890"/>
            <a:gd name="connsiteY33" fmla="*/ 4226504 h 4477431"/>
            <a:gd name="connsiteX34" fmla="*/ 4438173 w 5907890"/>
            <a:gd name="connsiteY34" fmla="*/ 4236746 h 4477431"/>
            <a:gd name="connsiteX35" fmla="*/ 4571318 w 5907890"/>
            <a:gd name="connsiteY35" fmla="*/ 4277713 h 4477431"/>
            <a:gd name="connsiteX36" fmla="*/ 4632769 w 5907890"/>
            <a:gd name="connsiteY36" fmla="*/ 4298197 h 4477431"/>
            <a:gd name="connsiteX37" fmla="*/ 4694221 w 5907890"/>
            <a:gd name="connsiteY37" fmla="*/ 4308439 h 4477431"/>
            <a:gd name="connsiteX38" fmla="*/ 4735189 w 5907890"/>
            <a:gd name="connsiteY38" fmla="*/ 4328923 h 4477431"/>
            <a:gd name="connsiteX39" fmla="*/ 4806882 w 5907890"/>
            <a:gd name="connsiteY39" fmla="*/ 4339165 h 4477431"/>
            <a:gd name="connsiteX40" fmla="*/ 5001479 w 5907890"/>
            <a:gd name="connsiteY40" fmla="*/ 4390375 h 4477431"/>
            <a:gd name="connsiteX41" fmla="*/ 5083415 w 5907890"/>
            <a:gd name="connsiteY41" fmla="*/ 4421100 h 4477431"/>
            <a:gd name="connsiteX42" fmla="*/ 5196076 w 5907890"/>
            <a:gd name="connsiteY42" fmla="*/ 4451826 h 4477431"/>
            <a:gd name="connsiteX43" fmla="*/ 5810592 w 5907890"/>
            <a:gd name="connsiteY43" fmla="*/ 4431342 h 4477431"/>
            <a:gd name="connsiteX44" fmla="*/ 5831076 w 5907890"/>
            <a:gd name="connsiteY44" fmla="*/ 3980697 h 4477431"/>
            <a:gd name="connsiteX45" fmla="*/ 5687689 w 5907890"/>
            <a:gd name="connsiteY45" fmla="*/ 3714407 h 4477431"/>
            <a:gd name="connsiteX46" fmla="*/ 5646721 w 5907890"/>
            <a:gd name="connsiteY46" fmla="*/ 3632471 h 4477431"/>
            <a:gd name="connsiteX47" fmla="*/ 5605753 w 5907890"/>
            <a:gd name="connsiteY47" fmla="*/ 3560778 h 4477431"/>
            <a:gd name="connsiteX48" fmla="*/ 5523818 w 5907890"/>
            <a:gd name="connsiteY48" fmla="*/ 3386665 h 4477431"/>
            <a:gd name="connsiteX49" fmla="*/ 5052689 w 5907890"/>
            <a:gd name="connsiteY49" fmla="*/ 2505859 h 4477431"/>
            <a:gd name="connsiteX50" fmla="*/ 4765915 w 5907890"/>
            <a:gd name="connsiteY50" fmla="*/ 2106423 h 4477431"/>
            <a:gd name="connsiteX51" fmla="*/ 4151398 w 5907890"/>
            <a:gd name="connsiteY51" fmla="*/ 1502149 h 4477431"/>
            <a:gd name="connsiteX52" fmla="*/ 3710995 w 5907890"/>
            <a:gd name="connsiteY52" fmla="*/ 1123197 h 4477431"/>
            <a:gd name="connsiteX53" fmla="*/ 2973576 w 5907890"/>
            <a:gd name="connsiteY53" fmla="*/ 559891 h 4477431"/>
            <a:gd name="connsiteX54" fmla="*/ 1683092 w 5907890"/>
            <a:gd name="connsiteY54" fmla="*/ 109246 h 4477431"/>
            <a:gd name="connsiteX55" fmla="*/ 1457769 w 5907890"/>
            <a:gd name="connsiteY55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740834 w 5907890"/>
            <a:gd name="connsiteY3" fmla="*/ 1573842 h 4477431"/>
            <a:gd name="connsiteX4" fmla="*/ 914947 w 5907890"/>
            <a:gd name="connsiteY4" fmla="*/ 1635294 h 4477431"/>
            <a:gd name="connsiteX5" fmla="*/ 1119785 w 5907890"/>
            <a:gd name="connsiteY5" fmla="*/ 1788923 h 4477431"/>
            <a:gd name="connsiteX6" fmla="*/ 1416802 w 5907890"/>
            <a:gd name="connsiteY6" fmla="*/ 1993762 h 4477431"/>
            <a:gd name="connsiteX7" fmla="*/ 1846963 w 5907890"/>
            <a:gd name="connsiteY7" fmla="*/ 2290778 h 4477431"/>
            <a:gd name="connsiteX8" fmla="*/ 2041560 w 5907890"/>
            <a:gd name="connsiteY8" fmla="*/ 2413681 h 4477431"/>
            <a:gd name="connsiteX9" fmla="*/ 2154221 w 5907890"/>
            <a:gd name="connsiteY9" fmla="*/ 2516100 h 4477431"/>
            <a:gd name="connsiteX10" fmla="*/ 2287366 w 5907890"/>
            <a:gd name="connsiteY10" fmla="*/ 2700455 h 4477431"/>
            <a:gd name="connsiteX11" fmla="*/ 2379544 w 5907890"/>
            <a:gd name="connsiteY11" fmla="*/ 2802875 h 4477431"/>
            <a:gd name="connsiteX12" fmla="*/ 2379544 w 5907890"/>
            <a:gd name="connsiteY12" fmla="*/ 2802875 h 4477431"/>
            <a:gd name="connsiteX13" fmla="*/ 2451237 w 5907890"/>
            <a:gd name="connsiteY13" fmla="*/ 2884810 h 4477431"/>
            <a:gd name="connsiteX14" fmla="*/ 2604866 w 5907890"/>
            <a:gd name="connsiteY14" fmla="*/ 3120375 h 4477431"/>
            <a:gd name="connsiteX15" fmla="*/ 2768737 w 5907890"/>
            <a:gd name="connsiteY15" fmla="*/ 3263762 h 4477431"/>
            <a:gd name="connsiteX16" fmla="*/ 2799463 w 5907890"/>
            <a:gd name="connsiteY16" fmla="*/ 3284246 h 4477431"/>
            <a:gd name="connsiteX17" fmla="*/ 2942850 w 5907890"/>
            <a:gd name="connsiteY17" fmla="*/ 3407149 h 4477431"/>
            <a:gd name="connsiteX18" fmla="*/ 3024785 w 5907890"/>
            <a:gd name="connsiteY18" fmla="*/ 3468600 h 4477431"/>
            <a:gd name="connsiteX19" fmla="*/ 3157931 w 5907890"/>
            <a:gd name="connsiteY19" fmla="*/ 3601746 h 4477431"/>
            <a:gd name="connsiteX20" fmla="*/ 3229624 w 5907890"/>
            <a:gd name="connsiteY20" fmla="*/ 3622230 h 4477431"/>
            <a:gd name="connsiteX21" fmla="*/ 3475431 w 5907890"/>
            <a:gd name="connsiteY21" fmla="*/ 3765617 h 4477431"/>
            <a:gd name="connsiteX22" fmla="*/ 3577850 w 5907890"/>
            <a:gd name="connsiteY22" fmla="*/ 3816826 h 4477431"/>
            <a:gd name="connsiteX23" fmla="*/ 3659785 w 5907890"/>
            <a:gd name="connsiteY23" fmla="*/ 3868036 h 4477431"/>
            <a:gd name="connsiteX24" fmla="*/ 3741721 w 5907890"/>
            <a:gd name="connsiteY24" fmla="*/ 3898762 h 4477431"/>
            <a:gd name="connsiteX25" fmla="*/ 3803173 w 5907890"/>
            <a:gd name="connsiteY25" fmla="*/ 3929488 h 4477431"/>
            <a:gd name="connsiteX26" fmla="*/ 3874866 w 5907890"/>
            <a:gd name="connsiteY26" fmla="*/ 3960213 h 4477431"/>
            <a:gd name="connsiteX27" fmla="*/ 3977285 w 5907890"/>
            <a:gd name="connsiteY27" fmla="*/ 4011423 h 4477431"/>
            <a:gd name="connsiteX28" fmla="*/ 4038737 w 5907890"/>
            <a:gd name="connsiteY28" fmla="*/ 4031907 h 4477431"/>
            <a:gd name="connsiteX29" fmla="*/ 4110431 w 5907890"/>
            <a:gd name="connsiteY29" fmla="*/ 4062633 h 4477431"/>
            <a:gd name="connsiteX30" fmla="*/ 4171882 w 5907890"/>
            <a:gd name="connsiteY30" fmla="*/ 4083117 h 4477431"/>
            <a:gd name="connsiteX31" fmla="*/ 4294785 w 5907890"/>
            <a:gd name="connsiteY31" fmla="*/ 4154810 h 4477431"/>
            <a:gd name="connsiteX32" fmla="*/ 4397205 w 5907890"/>
            <a:gd name="connsiteY32" fmla="*/ 4226504 h 4477431"/>
            <a:gd name="connsiteX33" fmla="*/ 4438173 w 5907890"/>
            <a:gd name="connsiteY33" fmla="*/ 4236746 h 4477431"/>
            <a:gd name="connsiteX34" fmla="*/ 4571318 w 5907890"/>
            <a:gd name="connsiteY34" fmla="*/ 4277713 h 4477431"/>
            <a:gd name="connsiteX35" fmla="*/ 4632769 w 5907890"/>
            <a:gd name="connsiteY35" fmla="*/ 4298197 h 4477431"/>
            <a:gd name="connsiteX36" fmla="*/ 4694221 w 5907890"/>
            <a:gd name="connsiteY36" fmla="*/ 4308439 h 4477431"/>
            <a:gd name="connsiteX37" fmla="*/ 4735189 w 5907890"/>
            <a:gd name="connsiteY37" fmla="*/ 4328923 h 4477431"/>
            <a:gd name="connsiteX38" fmla="*/ 4806882 w 5907890"/>
            <a:gd name="connsiteY38" fmla="*/ 4339165 h 4477431"/>
            <a:gd name="connsiteX39" fmla="*/ 5001479 w 5907890"/>
            <a:gd name="connsiteY39" fmla="*/ 4390375 h 4477431"/>
            <a:gd name="connsiteX40" fmla="*/ 5083415 w 5907890"/>
            <a:gd name="connsiteY40" fmla="*/ 4421100 h 4477431"/>
            <a:gd name="connsiteX41" fmla="*/ 5196076 w 5907890"/>
            <a:gd name="connsiteY41" fmla="*/ 4451826 h 4477431"/>
            <a:gd name="connsiteX42" fmla="*/ 5810592 w 5907890"/>
            <a:gd name="connsiteY42" fmla="*/ 4431342 h 4477431"/>
            <a:gd name="connsiteX43" fmla="*/ 5831076 w 5907890"/>
            <a:gd name="connsiteY43" fmla="*/ 3980697 h 4477431"/>
            <a:gd name="connsiteX44" fmla="*/ 5687689 w 5907890"/>
            <a:gd name="connsiteY44" fmla="*/ 3714407 h 4477431"/>
            <a:gd name="connsiteX45" fmla="*/ 5646721 w 5907890"/>
            <a:gd name="connsiteY45" fmla="*/ 3632471 h 4477431"/>
            <a:gd name="connsiteX46" fmla="*/ 5605753 w 5907890"/>
            <a:gd name="connsiteY46" fmla="*/ 3560778 h 4477431"/>
            <a:gd name="connsiteX47" fmla="*/ 5523818 w 5907890"/>
            <a:gd name="connsiteY47" fmla="*/ 3386665 h 4477431"/>
            <a:gd name="connsiteX48" fmla="*/ 5052689 w 5907890"/>
            <a:gd name="connsiteY48" fmla="*/ 2505859 h 4477431"/>
            <a:gd name="connsiteX49" fmla="*/ 4765915 w 5907890"/>
            <a:gd name="connsiteY49" fmla="*/ 2106423 h 4477431"/>
            <a:gd name="connsiteX50" fmla="*/ 4151398 w 5907890"/>
            <a:gd name="connsiteY50" fmla="*/ 1502149 h 4477431"/>
            <a:gd name="connsiteX51" fmla="*/ 3710995 w 5907890"/>
            <a:gd name="connsiteY51" fmla="*/ 1123197 h 4477431"/>
            <a:gd name="connsiteX52" fmla="*/ 2973576 w 5907890"/>
            <a:gd name="connsiteY52" fmla="*/ 559891 h 4477431"/>
            <a:gd name="connsiteX53" fmla="*/ 1683092 w 5907890"/>
            <a:gd name="connsiteY53" fmla="*/ 109246 h 4477431"/>
            <a:gd name="connsiteX54" fmla="*/ 1457769 w 5907890"/>
            <a:gd name="connsiteY54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119785 w 5907890"/>
            <a:gd name="connsiteY4" fmla="*/ 1788923 h 4477431"/>
            <a:gd name="connsiteX5" fmla="*/ 1416802 w 5907890"/>
            <a:gd name="connsiteY5" fmla="*/ 1993762 h 4477431"/>
            <a:gd name="connsiteX6" fmla="*/ 1846963 w 5907890"/>
            <a:gd name="connsiteY6" fmla="*/ 2290778 h 4477431"/>
            <a:gd name="connsiteX7" fmla="*/ 2041560 w 5907890"/>
            <a:gd name="connsiteY7" fmla="*/ 2413681 h 4477431"/>
            <a:gd name="connsiteX8" fmla="*/ 2154221 w 5907890"/>
            <a:gd name="connsiteY8" fmla="*/ 2516100 h 4477431"/>
            <a:gd name="connsiteX9" fmla="*/ 2287366 w 5907890"/>
            <a:gd name="connsiteY9" fmla="*/ 2700455 h 4477431"/>
            <a:gd name="connsiteX10" fmla="*/ 2379544 w 5907890"/>
            <a:gd name="connsiteY10" fmla="*/ 2802875 h 4477431"/>
            <a:gd name="connsiteX11" fmla="*/ 2379544 w 5907890"/>
            <a:gd name="connsiteY11" fmla="*/ 2802875 h 4477431"/>
            <a:gd name="connsiteX12" fmla="*/ 2451237 w 5907890"/>
            <a:gd name="connsiteY12" fmla="*/ 2884810 h 4477431"/>
            <a:gd name="connsiteX13" fmla="*/ 2604866 w 5907890"/>
            <a:gd name="connsiteY13" fmla="*/ 3120375 h 4477431"/>
            <a:gd name="connsiteX14" fmla="*/ 2768737 w 5907890"/>
            <a:gd name="connsiteY14" fmla="*/ 3263762 h 4477431"/>
            <a:gd name="connsiteX15" fmla="*/ 2799463 w 5907890"/>
            <a:gd name="connsiteY15" fmla="*/ 3284246 h 4477431"/>
            <a:gd name="connsiteX16" fmla="*/ 2942850 w 5907890"/>
            <a:gd name="connsiteY16" fmla="*/ 3407149 h 4477431"/>
            <a:gd name="connsiteX17" fmla="*/ 3024785 w 5907890"/>
            <a:gd name="connsiteY17" fmla="*/ 3468600 h 4477431"/>
            <a:gd name="connsiteX18" fmla="*/ 3157931 w 5907890"/>
            <a:gd name="connsiteY18" fmla="*/ 3601746 h 4477431"/>
            <a:gd name="connsiteX19" fmla="*/ 3229624 w 5907890"/>
            <a:gd name="connsiteY19" fmla="*/ 3622230 h 4477431"/>
            <a:gd name="connsiteX20" fmla="*/ 3475431 w 5907890"/>
            <a:gd name="connsiteY20" fmla="*/ 3765617 h 4477431"/>
            <a:gd name="connsiteX21" fmla="*/ 3577850 w 5907890"/>
            <a:gd name="connsiteY21" fmla="*/ 3816826 h 4477431"/>
            <a:gd name="connsiteX22" fmla="*/ 3659785 w 5907890"/>
            <a:gd name="connsiteY22" fmla="*/ 3868036 h 4477431"/>
            <a:gd name="connsiteX23" fmla="*/ 3741721 w 5907890"/>
            <a:gd name="connsiteY23" fmla="*/ 3898762 h 4477431"/>
            <a:gd name="connsiteX24" fmla="*/ 3803173 w 5907890"/>
            <a:gd name="connsiteY24" fmla="*/ 3929488 h 4477431"/>
            <a:gd name="connsiteX25" fmla="*/ 3874866 w 5907890"/>
            <a:gd name="connsiteY25" fmla="*/ 3960213 h 4477431"/>
            <a:gd name="connsiteX26" fmla="*/ 3977285 w 5907890"/>
            <a:gd name="connsiteY26" fmla="*/ 4011423 h 4477431"/>
            <a:gd name="connsiteX27" fmla="*/ 4038737 w 5907890"/>
            <a:gd name="connsiteY27" fmla="*/ 4031907 h 4477431"/>
            <a:gd name="connsiteX28" fmla="*/ 4110431 w 5907890"/>
            <a:gd name="connsiteY28" fmla="*/ 4062633 h 4477431"/>
            <a:gd name="connsiteX29" fmla="*/ 4171882 w 5907890"/>
            <a:gd name="connsiteY29" fmla="*/ 4083117 h 4477431"/>
            <a:gd name="connsiteX30" fmla="*/ 4294785 w 5907890"/>
            <a:gd name="connsiteY30" fmla="*/ 4154810 h 4477431"/>
            <a:gd name="connsiteX31" fmla="*/ 4397205 w 5907890"/>
            <a:gd name="connsiteY31" fmla="*/ 4226504 h 4477431"/>
            <a:gd name="connsiteX32" fmla="*/ 4438173 w 5907890"/>
            <a:gd name="connsiteY32" fmla="*/ 4236746 h 4477431"/>
            <a:gd name="connsiteX33" fmla="*/ 4571318 w 5907890"/>
            <a:gd name="connsiteY33" fmla="*/ 4277713 h 4477431"/>
            <a:gd name="connsiteX34" fmla="*/ 4632769 w 5907890"/>
            <a:gd name="connsiteY34" fmla="*/ 4298197 h 4477431"/>
            <a:gd name="connsiteX35" fmla="*/ 4694221 w 5907890"/>
            <a:gd name="connsiteY35" fmla="*/ 4308439 h 4477431"/>
            <a:gd name="connsiteX36" fmla="*/ 4735189 w 5907890"/>
            <a:gd name="connsiteY36" fmla="*/ 4328923 h 4477431"/>
            <a:gd name="connsiteX37" fmla="*/ 4806882 w 5907890"/>
            <a:gd name="connsiteY37" fmla="*/ 4339165 h 4477431"/>
            <a:gd name="connsiteX38" fmla="*/ 5001479 w 5907890"/>
            <a:gd name="connsiteY38" fmla="*/ 4390375 h 4477431"/>
            <a:gd name="connsiteX39" fmla="*/ 5083415 w 5907890"/>
            <a:gd name="connsiteY39" fmla="*/ 4421100 h 4477431"/>
            <a:gd name="connsiteX40" fmla="*/ 5196076 w 5907890"/>
            <a:gd name="connsiteY40" fmla="*/ 4451826 h 4477431"/>
            <a:gd name="connsiteX41" fmla="*/ 5810592 w 5907890"/>
            <a:gd name="connsiteY41" fmla="*/ 4431342 h 4477431"/>
            <a:gd name="connsiteX42" fmla="*/ 5831076 w 5907890"/>
            <a:gd name="connsiteY42" fmla="*/ 3980697 h 4477431"/>
            <a:gd name="connsiteX43" fmla="*/ 5687689 w 5907890"/>
            <a:gd name="connsiteY43" fmla="*/ 3714407 h 4477431"/>
            <a:gd name="connsiteX44" fmla="*/ 5646721 w 5907890"/>
            <a:gd name="connsiteY44" fmla="*/ 3632471 h 4477431"/>
            <a:gd name="connsiteX45" fmla="*/ 5605753 w 5907890"/>
            <a:gd name="connsiteY45" fmla="*/ 3560778 h 4477431"/>
            <a:gd name="connsiteX46" fmla="*/ 5523818 w 5907890"/>
            <a:gd name="connsiteY46" fmla="*/ 3386665 h 4477431"/>
            <a:gd name="connsiteX47" fmla="*/ 5052689 w 5907890"/>
            <a:gd name="connsiteY47" fmla="*/ 2505859 h 4477431"/>
            <a:gd name="connsiteX48" fmla="*/ 4765915 w 5907890"/>
            <a:gd name="connsiteY48" fmla="*/ 2106423 h 4477431"/>
            <a:gd name="connsiteX49" fmla="*/ 4151398 w 5907890"/>
            <a:gd name="connsiteY49" fmla="*/ 1502149 h 4477431"/>
            <a:gd name="connsiteX50" fmla="*/ 3710995 w 5907890"/>
            <a:gd name="connsiteY50" fmla="*/ 1123197 h 4477431"/>
            <a:gd name="connsiteX51" fmla="*/ 2973576 w 5907890"/>
            <a:gd name="connsiteY51" fmla="*/ 559891 h 4477431"/>
            <a:gd name="connsiteX52" fmla="*/ 1683092 w 5907890"/>
            <a:gd name="connsiteY52" fmla="*/ 109246 h 4477431"/>
            <a:gd name="connsiteX53" fmla="*/ 1457769 w 5907890"/>
            <a:gd name="connsiteY53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416802 w 5907890"/>
            <a:gd name="connsiteY4" fmla="*/ 1993762 h 4477431"/>
            <a:gd name="connsiteX5" fmla="*/ 1846963 w 5907890"/>
            <a:gd name="connsiteY5" fmla="*/ 2290778 h 4477431"/>
            <a:gd name="connsiteX6" fmla="*/ 2041560 w 5907890"/>
            <a:gd name="connsiteY6" fmla="*/ 2413681 h 4477431"/>
            <a:gd name="connsiteX7" fmla="*/ 2154221 w 5907890"/>
            <a:gd name="connsiteY7" fmla="*/ 2516100 h 4477431"/>
            <a:gd name="connsiteX8" fmla="*/ 2287366 w 5907890"/>
            <a:gd name="connsiteY8" fmla="*/ 2700455 h 4477431"/>
            <a:gd name="connsiteX9" fmla="*/ 2379544 w 5907890"/>
            <a:gd name="connsiteY9" fmla="*/ 2802875 h 4477431"/>
            <a:gd name="connsiteX10" fmla="*/ 2379544 w 5907890"/>
            <a:gd name="connsiteY10" fmla="*/ 2802875 h 4477431"/>
            <a:gd name="connsiteX11" fmla="*/ 2451237 w 5907890"/>
            <a:gd name="connsiteY11" fmla="*/ 2884810 h 4477431"/>
            <a:gd name="connsiteX12" fmla="*/ 2604866 w 5907890"/>
            <a:gd name="connsiteY12" fmla="*/ 3120375 h 4477431"/>
            <a:gd name="connsiteX13" fmla="*/ 2768737 w 5907890"/>
            <a:gd name="connsiteY13" fmla="*/ 3263762 h 4477431"/>
            <a:gd name="connsiteX14" fmla="*/ 2799463 w 5907890"/>
            <a:gd name="connsiteY14" fmla="*/ 3284246 h 4477431"/>
            <a:gd name="connsiteX15" fmla="*/ 2942850 w 5907890"/>
            <a:gd name="connsiteY15" fmla="*/ 3407149 h 4477431"/>
            <a:gd name="connsiteX16" fmla="*/ 3024785 w 5907890"/>
            <a:gd name="connsiteY16" fmla="*/ 3468600 h 4477431"/>
            <a:gd name="connsiteX17" fmla="*/ 3157931 w 5907890"/>
            <a:gd name="connsiteY17" fmla="*/ 3601746 h 4477431"/>
            <a:gd name="connsiteX18" fmla="*/ 3229624 w 5907890"/>
            <a:gd name="connsiteY18" fmla="*/ 3622230 h 4477431"/>
            <a:gd name="connsiteX19" fmla="*/ 3475431 w 5907890"/>
            <a:gd name="connsiteY19" fmla="*/ 3765617 h 4477431"/>
            <a:gd name="connsiteX20" fmla="*/ 3577850 w 5907890"/>
            <a:gd name="connsiteY20" fmla="*/ 3816826 h 4477431"/>
            <a:gd name="connsiteX21" fmla="*/ 3659785 w 5907890"/>
            <a:gd name="connsiteY21" fmla="*/ 3868036 h 4477431"/>
            <a:gd name="connsiteX22" fmla="*/ 3741721 w 5907890"/>
            <a:gd name="connsiteY22" fmla="*/ 3898762 h 4477431"/>
            <a:gd name="connsiteX23" fmla="*/ 3803173 w 5907890"/>
            <a:gd name="connsiteY23" fmla="*/ 3929488 h 4477431"/>
            <a:gd name="connsiteX24" fmla="*/ 3874866 w 5907890"/>
            <a:gd name="connsiteY24" fmla="*/ 3960213 h 4477431"/>
            <a:gd name="connsiteX25" fmla="*/ 3977285 w 5907890"/>
            <a:gd name="connsiteY25" fmla="*/ 4011423 h 4477431"/>
            <a:gd name="connsiteX26" fmla="*/ 4038737 w 5907890"/>
            <a:gd name="connsiteY26" fmla="*/ 4031907 h 4477431"/>
            <a:gd name="connsiteX27" fmla="*/ 4110431 w 5907890"/>
            <a:gd name="connsiteY27" fmla="*/ 4062633 h 4477431"/>
            <a:gd name="connsiteX28" fmla="*/ 4171882 w 5907890"/>
            <a:gd name="connsiteY28" fmla="*/ 4083117 h 4477431"/>
            <a:gd name="connsiteX29" fmla="*/ 4294785 w 5907890"/>
            <a:gd name="connsiteY29" fmla="*/ 4154810 h 4477431"/>
            <a:gd name="connsiteX30" fmla="*/ 4397205 w 5907890"/>
            <a:gd name="connsiteY30" fmla="*/ 4226504 h 4477431"/>
            <a:gd name="connsiteX31" fmla="*/ 4438173 w 5907890"/>
            <a:gd name="connsiteY31" fmla="*/ 4236746 h 4477431"/>
            <a:gd name="connsiteX32" fmla="*/ 4571318 w 5907890"/>
            <a:gd name="connsiteY32" fmla="*/ 4277713 h 4477431"/>
            <a:gd name="connsiteX33" fmla="*/ 4632769 w 5907890"/>
            <a:gd name="connsiteY33" fmla="*/ 4298197 h 4477431"/>
            <a:gd name="connsiteX34" fmla="*/ 4694221 w 5907890"/>
            <a:gd name="connsiteY34" fmla="*/ 4308439 h 4477431"/>
            <a:gd name="connsiteX35" fmla="*/ 4735189 w 5907890"/>
            <a:gd name="connsiteY35" fmla="*/ 4328923 h 4477431"/>
            <a:gd name="connsiteX36" fmla="*/ 4806882 w 5907890"/>
            <a:gd name="connsiteY36" fmla="*/ 4339165 h 4477431"/>
            <a:gd name="connsiteX37" fmla="*/ 5001479 w 5907890"/>
            <a:gd name="connsiteY37" fmla="*/ 4390375 h 4477431"/>
            <a:gd name="connsiteX38" fmla="*/ 5083415 w 5907890"/>
            <a:gd name="connsiteY38" fmla="*/ 4421100 h 4477431"/>
            <a:gd name="connsiteX39" fmla="*/ 5196076 w 5907890"/>
            <a:gd name="connsiteY39" fmla="*/ 4451826 h 4477431"/>
            <a:gd name="connsiteX40" fmla="*/ 5810592 w 5907890"/>
            <a:gd name="connsiteY40" fmla="*/ 4431342 h 4477431"/>
            <a:gd name="connsiteX41" fmla="*/ 5831076 w 5907890"/>
            <a:gd name="connsiteY41" fmla="*/ 3980697 h 4477431"/>
            <a:gd name="connsiteX42" fmla="*/ 5687689 w 5907890"/>
            <a:gd name="connsiteY42" fmla="*/ 3714407 h 4477431"/>
            <a:gd name="connsiteX43" fmla="*/ 5646721 w 5907890"/>
            <a:gd name="connsiteY43" fmla="*/ 3632471 h 4477431"/>
            <a:gd name="connsiteX44" fmla="*/ 5605753 w 5907890"/>
            <a:gd name="connsiteY44" fmla="*/ 3560778 h 4477431"/>
            <a:gd name="connsiteX45" fmla="*/ 5523818 w 5907890"/>
            <a:gd name="connsiteY45" fmla="*/ 3386665 h 4477431"/>
            <a:gd name="connsiteX46" fmla="*/ 5052689 w 5907890"/>
            <a:gd name="connsiteY46" fmla="*/ 2505859 h 4477431"/>
            <a:gd name="connsiteX47" fmla="*/ 4765915 w 5907890"/>
            <a:gd name="connsiteY47" fmla="*/ 2106423 h 4477431"/>
            <a:gd name="connsiteX48" fmla="*/ 4151398 w 5907890"/>
            <a:gd name="connsiteY48" fmla="*/ 1502149 h 4477431"/>
            <a:gd name="connsiteX49" fmla="*/ 3710995 w 5907890"/>
            <a:gd name="connsiteY49" fmla="*/ 1123197 h 4477431"/>
            <a:gd name="connsiteX50" fmla="*/ 2973576 w 5907890"/>
            <a:gd name="connsiteY50" fmla="*/ 559891 h 4477431"/>
            <a:gd name="connsiteX51" fmla="*/ 1683092 w 5907890"/>
            <a:gd name="connsiteY51" fmla="*/ 109246 h 4477431"/>
            <a:gd name="connsiteX52" fmla="*/ 1457769 w 5907890"/>
            <a:gd name="connsiteY52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55915 w 5907890"/>
            <a:gd name="connsiteY3" fmla="*/ 1645536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597742 w 6047863"/>
            <a:gd name="connsiteY0" fmla="*/ 88762 h 4477431"/>
            <a:gd name="connsiteX1" fmla="*/ 419919 w 6047863"/>
            <a:gd name="connsiteY1" fmla="*/ 119489 h 4477431"/>
            <a:gd name="connsiteX2" fmla="*/ 122903 w 6047863"/>
            <a:gd name="connsiteY2" fmla="*/ 365295 h 4477431"/>
            <a:gd name="connsiteX3" fmla="*/ 143387 w 6047863"/>
            <a:gd name="connsiteY3" fmla="*/ 805698 h 4477431"/>
            <a:gd name="connsiteX4" fmla="*/ 1095888 w 6047863"/>
            <a:gd name="connsiteY4" fmla="*/ 1645536 h 4477431"/>
            <a:gd name="connsiteX5" fmla="*/ 1986936 w 6047863"/>
            <a:gd name="connsiteY5" fmla="*/ 2290778 h 4477431"/>
            <a:gd name="connsiteX6" fmla="*/ 2181533 w 6047863"/>
            <a:gd name="connsiteY6" fmla="*/ 2413681 h 4477431"/>
            <a:gd name="connsiteX7" fmla="*/ 2294194 w 6047863"/>
            <a:gd name="connsiteY7" fmla="*/ 2516100 h 4477431"/>
            <a:gd name="connsiteX8" fmla="*/ 2427339 w 6047863"/>
            <a:gd name="connsiteY8" fmla="*/ 2700455 h 4477431"/>
            <a:gd name="connsiteX9" fmla="*/ 2519517 w 6047863"/>
            <a:gd name="connsiteY9" fmla="*/ 2802875 h 4477431"/>
            <a:gd name="connsiteX10" fmla="*/ 2519517 w 6047863"/>
            <a:gd name="connsiteY10" fmla="*/ 2802875 h 4477431"/>
            <a:gd name="connsiteX11" fmla="*/ 2591210 w 6047863"/>
            <a:gd name="connsiteY11" fmla="*/ 2884810 h 4477431"/>
            <a:gd name="connsiteX12" fmla="*/ 2744839 w 6047863"/>
            <a:gd name="connsiteY12" fmla="*/ 3120375 h 4477431"/>
            <a:gd name="connsiteX13" fmla="*/ 2908710 w 6047863"/>
            <a:gd name="connsiteY13" fmla="*/ 3263762 h 4477431"/>
            <a:gd name="connsiteX14" fmla="*/ 2939436 w 6047863"/>
            <a:gd name="connsiteY14" fmla="*/ 3284246 h 4477431"/>
            <a:gd name="connsiteX15" fmla="*/ 3082823 w 6047863"/>
            <a:gd name="connsiteY15" fmla="*/ 3407149 h 4477431"/>
            <a:gd name="connsiteX16" fmla="*/ 3164758 w 6047863"/>
            <a:gd name="connsiteY16" fmla="*/ 3468600 h 4477431"/>
            <a:gd name="connsiteX17" fmla="*/ 3297904 w 6047863"/>
            <a:gd name="connsiteY17" fmla="*/ 3601746 h 4477431"/>
            <a:gd name="connsiteX18" fmla="*/ 3369597 w 6047863"/>
            <a:gd name="connsiteY18" fmla="*/ 3622230 h 4477431"/>
            <a:gd name="connsiteX19" fmla="*/ 3615404 w 6047863"/>
            <a:gd name="connsiteY19" fmla="*/ 3765617 h 4477431"/>
            <a:gd name="connsiteX20" fmla="*/ 3717823 w 6047863"/>
            <a:gd name="connsiteY20" fmla="*/ 3816826 h 4477431"/>
            <a:gd name="connsiteX21" fmla="*/ 3799758 w 6047863"/>
            <a:gd name="connsiteY21" fmla="*/ 3868036 h 4477431"/>
            <a:gd name="connsiteX22" fmla="*/ 3881694 w 6047863"/>
            <a:gd name="connsiteY22" fmla="*/ 3898762 h 4477431"/>
            <a:gd name="connsiteX23" fmla="*/ 3943146 w 6047863"/>
            <a:gd name="connsiteY23" fmla="*/ 3929488 h 4477431"/>
            <a:gd name="connsiteX24" fmla="*/ 4014839 w 6047863"/>
            <a:gd name="connsiteY24" fmla="*/ 3960213 h 4477431"/>
            <a:gd name="connsiteX25" fmla="*/ 4117258 w 6047863"/>
            <a:gd name="connsiteY25" fmla="*/ 4011423 h 4477431"/>
            <a:gd name="connsiteX26" fmla="*/ 4178710 w 6047863"/>
            <a:gd name="connsiteY26" fmla="*/ 4031907 h 4477431"/>
            <a:gd name="connsiteX27" fmla="*/ 4250404 w 6047863"/>
            <a:gd name="connsiteY27" fmla="*/ 4062633 h 4477431"/>
            <a:gd name="connsiteX28" fmla="*/ 4311855 w 6047863"/>
            <a:gd name="connsiteY28" fmla="*/ 4083117 h 4477431"/>
            <a:gd name="connsiteX29" fmla="*/ 4434758 w 6047863"/>
            <a:gd name="connsiteY29" fmla="*/ 4154810 h 4477431"/>
            <a:gd name="connsiteX30" fmla="*/ 4537178 w 6047863"/>
            <a:gd name="connsiteY30" fmla="*/ 4226504 h 4477431"/>
            <a:gd name="connsiteX31" fmla="*/ 4578146 w 6047863"/>
            <a:gd name="connsiteY31" fmla="*/ 4236746 h 4477431"/>
            <a:gd name="connsiteX32" fmla="*/ 4711291 w 6047863"/>
            <a:gd name="connsiteY32" fmla="*/ 4277713 h 4477431"/>
            <a:gd name="connsiteX33" fmla="*/ 4772742 w 6047863"/>
            <a:gd name="connsiteY33" fmla="*/ 4298197 h 4477431"/>
            <a:gd name="connsiteX34" fmla="*/ 4834194 w 6047863"/>
            <a:gd name="connsiteY34" fmla="*/ 4308439 h 4477431"/>
            <a:gd name="connsiteX35" fmla="*/ 4875162 w 6047863"/>
            <a:gd name="connsiteY35" fmla="*/ 4328923 h 4477431"/>
            <a:gd name="connsiteX36" fmla="*/ 4946855 w 6047863"/>
            <a:gd name="connsiteY36" fmla="*/ 4339165 h 4477431"/>
            <a:gd name="connsiteX37" fmla="*/ 5141452 w 6047863"/>
            <a:gd name="connsiteY37" fmla="*/ 4390375 h 4477431"/>
            <a:gd name="connsiteX38" fmla="*/ 5223388 w 6047863"/>
            <a:gd name="connsiteY38" fmla="*/ 4421100 h 4477431"/>
            <a:gd name="connsiteX39" fmla="*/ 5336049 w 6047863"/>
            <a:gd name="connsiteY39" fmla="*/ 4451826 h 4477431"/>
            <a:gd name="connsiteX40" fmla="*/ 5950565 w 6047863"/>
            <a:gd name="connsiteY40" fmla="*/ 4431342 h 4477431"/>
            <a:gd name="connsiteX41" fmla="*/ 5971049 w 6047863"/>
            <a:gd name="connsiteY41" fmla="*/ 3980697 h 4477431"/>
            <a:gd name="connsiteX42" fmla="*/ 5827662 w 6047863"/>
            <a:gd name="connsiteY42" fmla="*/ 3714407 h 4477431"/>
            <a:gd name="connsiteX43" fmla="*/ 5786694 w 6047863"/>
            <a:gd name="connsiteY43" fmla="*/ 3632471 h 4477431"/>
            <a:gd name="connsiteX44" fmla="*/ 5745726 w 6047863"/>
            <a:gd name="connsiteY44" fmla="*/ 3560778 h 4477431"/>
            <a:gd name="connsiteX45" fmla="*/ 5663791 w 6047863"/>
            <a:gd name="connsiteY45" fmla="*/ 3386665 h 4477431"/>
            <a:gd name="connsiteX46" fmla="*/ 5192662 w 6047863"/>
            <a:gd name="connsiteY46" fmla="*/ 2505859 h 4477431"/>
            <a:gd name="connsiteX47" fmla="*/ 4905888 w 6047863"/>
            <a:gd name="connsiteY47" fmla="*/ 2106423 h 4477431"/>
            <a:gd name="connsiteX48" fmla="*/ 4291371 w 6047863"/>
            <a:gd name="connsiteY48" fmla="*/ 1502149 h 4477431"/>
            <a:gd name="connsiteX49" fmla="*/ 3850968 w 6047863"/>
            <a:gd name="connsiteY49" fmla="*/ 1123197 h 4477431"/>
            <a:gd name="connsiteX50" fmla="*/ 3113549 w 6047863"/>
            <a:gd name="connsiteY50" fmla="*/ 559891 h 4477431"/>
            <a:gd name="connsiteX51" fmla="*/ 1823065 w 6047863"/>
            <a:gd name="connsiteY51" fmla="*/ 109246 h 4477431"/>
            <a:gd name="connsiteX52" fmla="*/ 1597742 w 6047863"/>
            <a:gd name="connsiteY52" fmla="*/ 88762 h 4477431"/>
            <a:gd name="connsiteX0" fmla="*/ 1556775 w 6006896"/>
            <a:gd name="connsiteY0" fmla="*/ 88762 h 4477431"/>
            <a:gd name="connsiteX1" fmla="*/ 378952 w 6006896"/>
            <a:gd name="connsiteY1" fmla="*/ 119489 h 4477431"/>
            <a:gd name="connsiteX2" fmla="*/ 81936 w 6006896"/>
            <a:gd name="connsiteY2" fmla="*/ 365295 h 4477431"/>
            <a:gd name="connsiteX3" fmla="*/ 143387 w 6006896"/>
            <a:gd name="connsiteY3" fmla="*/ 949085 h 4477431"/>
            <a:gd name="connsiteX4" fmla="*/ 1054921 w 6006896"/>
            <a:gd name="connsiteY4" fmla="*/ 1645536 h 4477431"/>
            <a:gd name="connsiteX5" fmla="*/ 1945969 w 6006896"/>
            <a:gd name="connsiteY5" fmla="*/ 2290778 h 4477431"/>
            <a:gd name="connsiteX6" fmla="*/ 2140566 w 6006896"/>
            <a:gd name="connsiteY6" fmla="*/ 2413681 h 4477431"/>
            <a:gd name="connsiteX7" fmla="*/ 2253227 w 6006896"/>
            <a:gd name="connsiteY7" fmla="*/ 2516100 h 4477431"/>
            <a:gd name="connsiteX8" fmla="*/ 2386372 w 6006896"/>
            <a:gd name="connsiteY8" fmla="*/ 2700455 h 4477431"/>
            <a:gd name="connsiteX9" fmla="*/ 2478550 w 6006896"/>
            <a:gd name="connsiteY9" fmla="*/ 2802875 h 4477431"/>
            <a:gd name="connsiteX10" fmla="*/ 2478550 w 6006896"/>
            <a:gd name="connsiteY10" fmla="*/ 2802875 h 4477431"/>
            <a:gd name="connsiteX11" fmla="*/ 2550243 w 6006896"/>
            <a:gd name="connsiteY11" fmla="*/ 2884810 h 4477431"/>
            <a:gd name="connsiteX12" fmla="*/ 2703872 w 6006896"/>
            <a:gd name="connsiteY12" fmla="*/ 3120375 h 4477431"/>
            <a:gd name="connsiteX13" fmla="*/ 2867743 w 6006896"/>
            <a:gd name="connsiteY13" fmla="*/ 3263762 h 4477431"/>
            <a:gd name="connsiteX14" fmla="*/ 2898469 w 6006896"/>
            <a:gd name="connsiteY14" fmla="*/ 3284246 h 4477431"/>
            <a:gd name="connsiteX15" fmla="*/ 3041856 w 6006896"/>
            <a:gd name="connsiteY15" fmla="*/ 3407149 h 4477431"/>
            <a:gd name="connsiteX16" fmla="*/ 3123791 w 6006896"/>
            <a:gd name="connsiteY16" fmla="*/ 3468600 h 4477431"/>
            <a:gd name="connsiteX17" fmla="*/ 3256937 w 6006896"/>
            <a:gd name="connsiteY17" fmla="*/ 3601746 h 4477431"/>
            <a:gd name="connsiteX18" fmla="*/ 3328630 w 6006896"/>
            <a:gd name="connsiteY18" fmla="*/ 3622230 h 4477431"/>
            <a:gd name="connsiteX19" fmla="*/ 3574437 w 6006896"/>
            <a:gd name="connsiteY19" fmla="*/ 3765617 h 4477431"/>
            <a:gd name="connsiteX20" fmla="*/ 3676856 w 6006896"/>
            <a:gd name="connsiteY20" fmla="*/ 3816826 h 4477431"/>
            <a:gd name="connsiteX21" fmla="*/ 3758791 w 6006896"/>
            <a:gd name="connsiteY21" fmla="*/ 3868036 h 4477431"/>
            <a:gd name="connsiteX22" fmla="*/ 3840727 w 6006896"/>
            <a:gd name="connsiteY22" fmla="*/ 3898762 h 4477431"/>
            <a:gd name="connsiteX23" fmla="*/ 3902179 w 6006896"/>
            <a:gd name="connsiteY23" fmla="*/ 3929488 h 4477431"/>
            <a:gd name="connsiteX24" fmla="*/ 3973872 w 6006896"/>
            <a:gd name="connsiteY24" fmla="*/ 3960213 h 4477431"/>
            <a:gd name="connsiteX25" fmla="*/ 4076291 w 6006896"/>
            <a:gd name="connsiteY25" fmla="*/ 4011423 h 4477431"/>
            <a:gd name="connsiteX26" fmla="*/ 4137743 w 6006896"/>
            <a:gd name="connsiteY26" fmla="*/ 4031907 h 4477431"/>
            <a:gd name="connsiteX27" fmla="*/ 4209437 w 6006896"/>
            <a:gd name="connsiteY27" fmla="*/ 4062633 h 4477431"/>
            <a:gd name="connsiteX28" fmla="*/ 4270888 w 6006896"/>
            <a:gd name="connsiteY28" fmla="*/ 4083117 h 4477431"/>
            <a:gd name="connsiteX29" fmla="*/ 4393791 w 6006896"/>
            <a:gd name="connsiteY29" fmla="*/ 4154810 h 4477431"/>
            <a:gd name="connsiteX30" fmla="*/ 4496211 w 6006896"/>
            <a:gd name="connsiteY30" fmla="*/ 4226504 h 4477431"/>
            <a:gd name="connsiteX31" fmla="*/ 4537179 w 6006896"/>
            <a:gd name="connsiteY31" fmla="*/ 4236746 h 4477431"/>
            <a:gd name="connsiteX32" fmla="*/ 4670324 w 6006896"/>
            <a:gd name="connsiteY32" fmla="*/ 4277713 h 4477431"/>
            <a:gd name="connsiteX33" fmla="*/ 4731775 w 6006896"/>
            <a:gd name="connsiteY33" fmla="*/ 4298197 h 4477431"/>
            <a:gd name="connsiteX34" fmla="*/ 4793227 w 6006896"/>
            <a:gd name="connsiteY34" fmla="*/ 4308439 h 4477431"/>
            <a:gd name="connsiteX35" fmla="*/ 4834195 w 6006896"/>
            <a:gd name="connsiteY35" fmla="*/ 4328923 h 4477431"/>
            <a:gd name="connsiteX36" fmla="*/ 4905888 w 6006896"/>
            <a:gd name="connsiteY36" fmla="*/ 4339165 h 4477431"/>
            <a:gd name="connsiteX37" fmla="*/ 5100485 w 6006896"/>
            <a:gd name="connsiteY37" fmla="*/ 4390375 h 4477431"/>
            <a:gd name="connsiteX38" fmla="*/ 5182421 w 6006896"/>
            <a:gd name="connsiteY38" fmla="*/ 4421100 h 4477431"/>
            <a:gd name="connsiteX39" fmla="*/ 5295082 w 6006896"/>
            <a:gd name="connsiteY39" fmla="*/ 4451826 h 4477431"/>
            <a:gd name="connsiteX40" fmla="*/ 5909598 w 6006896"/>
            <a:gd name="connsiteY40" fmla="*/ 4431342 h 4477431"/>
            <a:gd name="connsiteX41" fmla="*/ 5930082 w 6006896"/>
            <a:gd name="connsiteY41" fmla="*/ 3980697 h 4477431"/>
            <a:gd name="connsiteX42" fmla="*/ 5786695 w 6006896"/>
            <a:gd name="connsiteY42" fmla="*/ 3714407 h 4477431"/>
            <a:gd name="connsiteX43" fmla="*/ 5745727 w 6006896"/>
            <a:gd name="connsiteY43" fmla="*/ 3632471 h 4477431"/>
            <a:gd name="connsiteX44" fmla="*/ 5704759 w 6006896"/>
            <a:gd name="connsiteY44" fmla="*/ 3560778 h 4477431"/>
            <a:gd name="connsiteX45" fmla="*/ 5622824 w 6006896"/>
            <a:gd name="connsiteY45" fmla="*/ 3386665 h 4477431"/>
            <a:gd name="connsiteX46" fmla="*/ 5151695 w 6006896"/>
            <a:gd name="connsiteY46" fmla="*/ 2505859 h 4477431"/>
            <a:gd name="connsiteX47" fmla="*/ 4864921 w 6006896"/>
            <a:gd name="connsiteY47" fmla="*/ 2106423 h 4477431"/>
            <a:gd name="connsiteX48" fmla="*/ 4250404 w 6006896"/>
            <a:gd name="connsiteY48" fmla="*/ 1502149 h 4477431"/>
            <a:gd name="connsiteX49" fmla="*/ 3810001 w 6006896"/>
            <a:gd name="connsiteY49" fmla="*/ 1123197 h 4477431"/>
            <a:gd name="connsiteX50" fmla="*/ 3072582 w 6006896"/>
            <a:gd name="connsiteY50" fmla="*/ 559891 h 4477431"/>
            <a:gd name="connsiteX51" fmla="*/ 1782098 w 6006896"/>
            <a:gd name="connsiteY51" fmla="*/ 109246 h 4477431"/>
            <a:gd name="connsiteX52" fmla="*/ 1556775 w 6006896"/>
            <a:gd name="connsiteY5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109840 w 5976170"/>
            <a:gd name="connsiteY5" fmla="*/ 2413681 h 4477431"/>
            <a:gd name="connsiteX6" fmla="*/ 2222501 w 5976170"/>
            <a:gd name="connsiteY6" fmla="*/ 2516100 h 4477431"/>
            <a:gd name="connsiteX7" fmla="*/ 2355646 w 5976170"/>
            <a:gd name="connsiteY7" fmla="*/ 2700455 h 4477431"/>
            <a:gd name="connsiteX8" fmla="*/ 2447824 w 5976170"/>
            <a:gd name="connsiteY8" fmla="*/ 2802875 h 4477431"/>
            <a:gd name="connsiteX9" fmla="*/ 2447824 w 5976170"/>
            <a:gd name="connsiteY9" fmla="*/ 2802875 h 4477431"/>
            <a:gd name="connsiteX10" fmla="*/ 2519517 w 5976170"/>
            <a:gd name="connsiteY10" fmla="*/ 2884810 h 4477431"/>
            <a:gd name="connsiteX11" fmla="*/ 2673146 w 5976170"/>
            <a:gd name="connsiteY11" fmla="*/ 3120375 h 4477431"/>
            <a:gd name="connsiteX12" fmla="*/ 2837017 w 5976170"/>
            <a:gd name="connsiteY12" fmla="*/ 3263762 h 4477431"/>
            <a:gd name="connsiteX13" fmla="*/ 2867743 w 5976170"/>
            <a:gd name="connsiteY13" fmla="*/ 3284246 h 4477431"/>
            <a:gd name="connsiteX14" fmla="*/ 3011130 w 5976170"/>
            <a:gd name="connsiteY14" fmla="*/ 3407149 h 4477431"/>
            <a:gd name="connsiteX15" fmla="*/ 3093065 w 5976170"/>
            <a:gd name="connsiteY15" fmla="*/ 3468600 h 4477431"/>
            <a:gd name="connsiteX16" fmla="*/ 3226211 w 5976170"/>
            <a:gd name="connsiteY16" fmla="*/ 3601746 h 4477431"/>
            <a:gd name="connsiteX17" fmla="*/ 3297904 w 5976170"/>
            <a:gd name="connsiteY17" fmla="*/ 3622230 h 4477431"/>
            <a:gd name="connsiteX18" fmla="*/ 3543711 w 5976170"/>
            <a:gd name="connsiteY18" fmla="*/ 3765617 h 4477431"/>
            <a:gd name="connsiteX19" fmla="*/ 3646130 w 5976170"/>
            <a:gd name="connsiteY19" fmla="*/ 3816826 h 4477431"/>
            <a:gd name="connsiteX20" fmla="*/ 3728065 w 5976170"/>
            <a:gd name="connsiteY20" fmla="*/ 3868036 h 4477431"/>
            <a:gd name="connsiteX21" fmla="*/ 3810001 w 5976170"/>
            <a:gd name="connsiteY21" fmla="*/ 3898762 h 4477431"/>
            <a:gd name="connsiteX22" fmla="*/ 3871453 w 5976170"/>
            <a:gd name="connsiteY22" fmla="*/ 3929488 h 4477431"/>
            <a:gd name="connsiteX23" fmla="*/ 3943146 w 5976170"/>
            <a:gd name="connsiteY23" fmla="*/ 3960213 h 4477431"/>
            <a:gd name="connsiteX24" fmla="*/ 4045565 w 5976170"/>
            <a:gd name="connsiteY24" fmla="*/ 4011423 h 4477431"/>
            <a:gd name="connsiteX25" fmla="*/ 4107017 w 5976170"/>
            <a:gd name="connsiteY25" fmla="*/ 4031907 h 4477431"/>
            <a:gd name="connsiteX26" fmla="*/ 4178711 w 5976170"/>
            <a:gd name="connsiteY26" fmla="*/ 4062633 h 4477431"/>
            <a:gd name="connsiteX27" fmla="*/ 4240162 w 5976170"/>
            <a:gd name="connsiteY27" fmla="*/ 4083117 h 4477431"/>
            <a:gd name="connsiteX28" fmla="*/ 4363065 w 5976170"/>
            <a:gd name="connsiteY28" fmla="*/ 4154810 h 4477431"/>
            <a:gd name="connsiteX29" fmla="*/ 4465485 w 5976170"/>
            <a:gd name="connsiteY29" fmla="*/ 4226504 h 4477431"/>
            <a:gd name="connsiteX30" fmla="*/ 4506453 w 5976170"/>
            <a:gd name="connsiteY30" fmla="*/ 4236746 h 4477431"/>
            <a:gd name="connsiteX31" fmla="*/ 4639598 w 5976170"/>
            <a:gd name="connsiteY31" fmla="*/ 4277713 h 4477431"/>
            <a:gd name="connsiteX32" fmla="*/ 4701049 w 5976170"/>
            <a:gd name="connsiteY32" fmla="*/ 4298197 h 4477431"/>
            <a:gd name="connsiteX33" fmla="*/ 4762501 w 5976170"/>
            <a:gd name="connsiteY33" fmla="*/ 4308439 h 4477431"/>
            <a:gd name="connsiteX34" fmla="*/ 4803469 w 5976170"/>
            <a:gd name="connsiteY34" fmla="*/ 4328923 h 4477431"/>
            <a:gd name="connsiteX35" fmla="*/ 4875162 w 5976170"/>
            <a:gd name="connsiteY35" fmla="*/ 4339165 h 4477431"/>
            <a:gd name="connsiteX36" fmla="*/ 5069759 w 5976170"/>
            <a:gd name="connsiteY36" fmla="*/ 4390375 h 4477431"/>
            <a:gd name="connsiteX37" fmla="*/ 5151695 w 5976170"/>
            <a:gd name="connsiteY37" fmla="*/ 4421100 h 4477431"/>
            <a:gd name="connsiteX38" fmla="*/ 5264356 w 5976170"/>
            <a:gd name="connsiteY38" fmla="*/ 4451826 h 4477431"/>
            <a:gd name="connsiteX39" fmla="*/ 5878872 w 5976170"/>
            <a:gd name="connsiteY39" fmla="*/ 4431342 h 4477431"/>
            <a:gd name="connsiteX40" fmla="*/ 5899356 w 5976170"/>
            <a:gd name="connsiteY40" fmla="*/ 3980697 h 4477431"/>
            <a:gd name="connsiteX41" fmla="*/ 5755969 w 5976170"/>
            <a:gd name="connsiteY41" fmla="*/ 3714407 h 4477431"/>
            <a:gd name="connsiteX42" fmla="*/ 5715001 w 5976170"/>
            <a:gd name="connsiteY42" fmla="*/ 3632471 h 4477431"/>
            <a:gd name="connsiteX43" fmla="*/ 5674033 w 5976170"/>
            <a:gd name="connsiteY43" fmla="*/ 3560778 h 4477431"/>
            <a:gd name="connsiteX44" fmla="*/ 5592098 w 5976170"/>
            <a:gd name="connsiteY44" fmla="*/ 3386665 h 4477431"/>
            <a:gd name="connsiteX45" fmla="*/ 5120969 w 5976170"/>
            <a:gd name="connsiteY45" fmla="*/ 2505859 h 4477431"/>
            <a:gd name="connsiteX46" fmla="*/ 4834195 w 5976170"/>
            <a:gd name="connsiteY46" fmla="*/ 2106423 h 4477431"/>
            <a:gd name="connsiteX47" fmla="*/ 4219678 w 5976170"/>
            <a:gd name="connsiteY47" fmla="*/ 1502149 h 4477431"/>
            <a:gd name="connsiteX48" fmla="*/ 3779275 w 5976170"/>
            <a:gd name="connsiteY48" fmla="*/ 1123197 h 4477431"/>
            <a:gd name="connsiteX49" fmla="*/ 3041856 w 5976170"/>
            <a:gd name="connsiteY49" fmla="*/ 559891 h 4477431"/>
            <a:gd name="connsiteX50" fmla="*/ 1751372 w 5976170"/>
            <a:gd name="connsiteY50" fmla="*/ 109246 h 4477431"/>
            <a:gd name="connsiteX51" fmla="*/ 1526049 w 5976170"/>
            <a:gd name="connsiteY5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355646 w 5976170"/>
            <a:gd name="connsiteY6" fmla="*/ 2700455 h 4477431"/>
            <a:gd name="connsiteX7" fmla="*/ 2447824 w 5976170"/>
            <a:gd name="connsiteY7" fmla="*/ 2802875 h 4477431"/>
            <a:gd name="connsiteX8" fmla="*/ 2447824 w 5976170"/>
            <a:gd name="connsiteY8" fmla="*/ 2802875 h 4477431"/>
            <a:gd name="connsiteX9" fmla="*/ 2519517 w 5976170"/>
            <a:gd name="connsiteY9" fmla="*/ 2884810 h 4477431"/>
            <a:gd name="connsiteX10" fmla="*/ 2673146 w 5976170"/>
            <a:gd name="connsiteY10" fmla="*/ 3120375 h 4477431"/>
            <a:gd name="connsiteX11" fmla="*/ 2837017 w 5976170"/>
            <a:gd name="connsiteY11" fmla="*/ 3263762 h 4477431"/>
            <a:gd name="connsiteX12" fmla="*/ 2867743 w 5976170"/>
            <a:gd name="connsiteY12" fmla="*/ 3284246 h 4477431"/>
            <a:gd name="connsiteX13" fmla="*/ 3011130 w 5976170"/>
            <a:gd name="connsiteY13" fmla="*/ 3407149 h 4477431"/>
            <a:gd name="connsiteX14" fmla="*/ 3093065 w 5976170"/>
            <a:gd name="connsiteY14" fmla="*/ 3468600 h 4477431"/>
            <a:gd name="connsiteX15" fmla="*/ 3226211 w 5976170"/>
            <a:gd name="connsiteY15" fmla="*/ 3601746 h 4477431"/>
            <a:gd name="connsiteX16" fmla="*/ 3297904 w 5976170"/>
            <a:gd name="connsiteY16" fmla="*/ 3622230 h 4477431"/>
            <a:gd name="connsiteX17" fmla="*/ 3543711 w 5976170"/>
            <a:gd name="connsiteY17" fmla="*/ 3765617 h 4477431"/>
            <a:gd name="connsiteX18" fmla="*/ 3646130 w 5976170"/>
            <a:gd name="connsiteY18" fmla="*/ 3816826 h 4477431"/>
            <a:gd name="connsiteX19" fmla="*/ 3728065 w 5976170"/>
            <a:gd name="connsiteY19" fmla="*/ 3868036 h 4477431"/>
            <a:gd name="connsiteX20" fmla="*/ 3810001 w 5976170"/>
            <a:gd name="connsiteY20" fmla="*/ 3898762 h 4477431"/>
            <a:gd name="connsiteX21" fmla="*/ 3871453 w 5976170"/>
            <a:gd name="connsiteY21" fmla="*/ 3929488 h 4477431"/>
            <a:gd name="connsiteX22" fmla="*/ 3943146 w 5976170"/>
            <a:gd name="connsiteY22" fmla="*/ 3960213 h 4477431"/>
            <a:gd name="connsiteX23" fmla="*/ 4045565 w 5976170"/>
            <a:gd name="connsiteY23" fmla="*/ 4011423 h 4477431"/>
            <a:gd name="connsiteX24" fmla="*/ 4107017 w 5976170"/>
            <a:gd name="connsiteY24" fmla="*/ 4031907 h 4477431"/>
            <a:gd name="connsiteX25" fmla="*/ 4178711 w 5976170"/>
            <a:gd name="connsiteY25" fmla="*/ 4062633 h 4477431"/>
            <a:gd name="connsiteX26" fmla="*/ 4240162 w 5976170"/>
            <a:gd name="connsiteY26" fmla="*/ 4083117 h 4477431"/>
            <a:gd name="connsiteX27" fmla="*/ 4363065 w 5976170"/>
            <a:gd name="connsiteY27" fmla="*/ 4154810 h 4477431"/>
            <a:gd name="connsiteX28" fmla="*/ 4465485 w 5976170"/>
            <a:gd name="connsiteY28" fmla="*/ 4226504 h 4477431"/>
            <a:gd name="connsiteX29" fmla="*/ 4506453 w 5976170"/>
            <a:gd name="connsiteY29" fmla="*/ 4236746 h 4477431"/>
            <a:gd name="connsiteX30" fmla="*/ 4639598 w 5976170"/>
            <a:gd name="connsiteY30" fmla="*/ 4277713 h 4477431"/>
            <a:gd name="connsiteX31" fmla="*/ 4701049 w 5976170"/>
            <a:gd name="connsiteY31" fmla="*/ 4298197 h 4477431"/>
            <a:gd name="connsiteX32" fmla="*/ 4762501 w 5976170"/>
            <a:gd name="connsiteY32" fmla="*/ 4308439 h 4477431"/>
            <a:gd name="connsiteX33" fmla="*/ 4803469 w 5976170"/>
            <a:gd name="connsiteY33" fmla="*/ 4328923 h 4477431"/>
            <a:gd name="connsiteX34" fmla="*/ 4875162 w 5976170"/>
            <a:gd name="connsiteY34" fmla="*/ 4339165 h 4477431"/>
            <a:gd name="connsiteX35" fmla="*/ 5069759 w 5976170"/>
            <a:gd name="connsiteY35" fmla="*/ 4390375 h 4477431"/>
            <a:gd name="connsiteX36" fmla="*/ 5151695 w 5976170"/>
            <a:gd name="connsiteY36" fmla="*/ 4421100 h 4477431"/>
            <a:gd name="connsiteX37" fmla="*/ 5264356 w 5976170"/>
            <a:gd name="connsiteY37" fmla="*/ 4451826 h 4477431"/>
            <a:gd name="connsiteX38" fmla="*/ 5878872 w 5976170"/>
            <a:gd name="connsiteY38" fmla="*/ 4431342 h 4477431"/>
            <a:gd name="connsiteX39" fmla="*/ 5899356 w 5976170"/>
            <a:gd name="connsiteY39" fmla="*/ 3980697 h 4477431"/>
            <a:gd name="connsiteX40" fmla="*/ 5755969 w 5976170"/>
            <a:gd name="connsiteY40" fmla="*/ 3714407 h 4477431"/>
            <a:gd name="connsiteX41" fmla="*/ 5715001 w 5976170"/>
            <a:gd name="connsiteY41" fmla="*/ 3632471 h 4477431"/>
            <a:gd name="connsiteX42" fmla="*/ 5674033 w 5976170"/>
            <a:gd name="connsiteY42" fmla="*/ 3560778 h 4477431"/>
            <a:gd name="connsiteX43" fmla="*/ 5592098 w 5976170"/>
            <a:gd name="connsiteY43" fmla="*/ 3386665 h 4477431"/>
            <a:gd name="connsiteX44" fmla="*/ 5120969 w 5976170"/>
            <a:gd name="connsiteY44" fmla="*/ 2505859 h 4477431"/>
            <a:gd name="connsiteX45" fmla="*/ 4834195 w 5976170"/>
            <a:gd name="connsiteY45" fmla="*/ 2106423 h 4477431"/>
            <a:gd name="connsiteX46" fmla="*/ 4219678 w 5976170"/>
            <a:gd name="connsiteY46" fmla="*/ 1502149 h 4477431"/>
            <a:gd name="connsiteX47" fmla="*/ 3779275 w 5976170"/>
            <a:gd name="connsiteY47" fmla="*/ 1123197 h 4477431"/>
            <a:gd name="connsiteX48" fmla="*/ 3041856 w 5976170"/>
            <a:gd name="connsiteY48" fmla="*/ 559891 h 4477431"/>
            <a:gd name="connsiteX49" fmla="*/ 1751372 w 5976170"/>
            <a:gd name="connsiteY49" fmla="*/ 109246 h 4477431"/>
            <a:gd name="connsiteX50" fmla="*/ 1526049 w 5976170"/>
            <a:gd name="connsiteY5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519517 w 5976170"/>
            <a:gd name="connsiteY8" fmla="*/ 2884810 h 4477431"/>
            <a:gd name="connsiteX9" fmla="*/ 2673146 w 5976170"/>
            <a:gd name="connsiteY9" fmla="*/ 3120375 h 4477431"/>
            <a:gd name="connsiteX10" fmla="*/ 2837017 w 5976170"/>
            <a:gd name="connsiteY10" fmla="*/ 3263762 h 4477431"/>
            <a:gd name="connsiteX11" fmla="*/ 2867743 w 5976170"/>
            <a:gd name="connsiteY11" fmla="*/ 3284246 h 4477431"/>
            <a:gd name="connsiteX12" fmla="*/ 3011130 w 5976170"/>
            <a:gd name="connsiteY12" fmla="*/ 3407149 h 4477431"/>
            <a:gd name="connsiteX13" fmla="*/ 3093065 w 5976170"/>
            <a:gd name="connsiteY13" fmla="*/ 3468600 h 4477431"/>
            <a:gd name="connsiteX14" fmla="*/ 3226211 w 5976170"/>
            <a:gd name="connsiteY14" fmla="*/ 3601746 h 4477431"/>
            <a:gd name="connsiteX15" fmla="*/ 3297904 w 5976170"/>
            <a:gd name="connsiteY15" fmla="*/ 3622230 h 4477431"/>
            <a:gd name="connsiteX16" fmla="*/ 3543711 w 5976170"/>
            <a:gd name="connsiteY16" fmla="*/ 3765617 h 4477431"/>
            <a:gd name="connsiteX17" fmla="*/ 3646130 w 5976170"/>
            <a:gd name="connsiteY17" fmla="*/ 3816826 h 4477431"/>
            <a:gd name="connsiteX18" fmla="*/ 3728065 w 5976170"/>
            <a:gd name="connsiteY18" fmla="*/ 3868036 h 4477431"/>
            <a:gd name="connsiteX19" fmla="*/ 3810001 w 5976170"/>
            <a:gd name="connsiteY19" fmla="*/ 3898762 h 4477431"/>
            <a:gd name="connsiteX20" fmla="*/ 3871453 w 5976170"/>
            <a:gd name="connsiteY20" fmla="*/ 3929488 h 4477431"/>
            <a:gd name="connsiteX21" fmla="*/ 3943146 w 5976170"/>
            <a:gd name="connsiteY21" fmla="*/ 3960213 h 4477431"/>
            <a:gd name="connsiteX22" fmla="*/ 4045565 w 5976170"/>
            <a:gd name="connsiteY22" fmla="*/ 4011423 h 4477431"/>
            <a:gd name="connsiteX23" fmla="*/ 4107017 w 5976170"/>
            <a:gd name="connsiteY23" fmla="*/ 4031907 h 4477431"/>
            <a:gd name="connsiteX24" fmla="*/ 4178711 w 5976170"/>
            <a:gd name="connsiteY24" fmla="*/ 4062633 h 4477431"/>
            <a:gd name="connsiteX25" fmla="*/ 4240162 w 5976170"/>
            <a:gd name="connsiteY25" fmla="*/ 4083117 h 4477431"/>
            <a:gd name="connsiteX26" fmla="*/ 4363065 w 5976170"/>
            <a:gd name="connsiteY26" fmla="*/ 4154810 h 4477431"/>
            <a:gd name="connsiteX27" fmla="*/ 4465485 w 5976170"/>
            <a:gd name="connsiteY27" fmla="*/ 4226504 h 4477431"/>
            <a:gd name="connsiteX28" fmla="*/ 4506453 w 5976170"/>
            <a:gd name="connsiteY28" fmla="*/ 4236746 h 4477431"/>
            <a:gd name="connsiteX29" fmla="*/ 4639598 w 5976170"/>
            <a:gd name="connsiteY29" fmla="*/ 4277713 h 4477431"/>
            <a:gd name="connsiteX30" fmla="*/ 4701049 w 5976170"/>
            <a:gd name="connsiteY30" fmla="*/ 4298197 h 4477431"/>
            <a:gd name="connsiteX31" fmla="*/ 4762501 w 5976170"/>
            <a:gd name="connsiteY31" fmla="*/ 4308439 h 4477431"/>
            <a:gd name="connsiteX32" fmla="*/ 4803469 w 5976170"/>
            <a:gd name="connsiteY32" fmla="*/ 4328923 h 4477431"/>
            <a:gd name="connsiteX33" fmla="*/ 4875162 w 5976170"/>
            <a:gd name="connsiteY33" fmla="*/ 4339165 h 4477431"/>
            <a:gd name="connsiteX34" fmla="*/ 5069759 w 5976170"/>
            <a:gd name="connsiteY34" fmla="*/ 4390375 h 4477431"/>
            <a:gd name="connsiteX35" fmla="*/ 5151695 w 5976170"/>
            <a:gd name="connsiteY35" fmla="*/ 4421100 h 4477431"/>
            <a:gd name="connsiteX36" fmla="*/ 5264356 w 5976170"/>
            <a:gd name="connsiteY36" fmla="*/ 4451826 h 4477431"/>
            <a:gd name="connsiteX37" fmla="*/ 5878872 w 5976170"/>
            <a:gd name="connsiteY37" fmla="*/ 4431342 h 4477431"/>
            <a:gd name="connsiteX38" fmla="*/ 5899356 w 5976170"/>
            <a:gd name="connsiteY38" fmla="*/ 3980697 h 4477431"/>
            <a:gd name="connsiteX39" fmla="*/ 5755969 w 5976170"/>
            <a:gd name="connsiteY39" fmla="*/ 3714407 h 4477431"/>
            <a:gd name="connsiteX40" fmla="*/ 5715001 w 5976170"/>
            <a:gd name="connsiteY40" fmla="*/ 3632471 h 4477431"/>
            <a:gd name="connsiteX41" fmla="*/ 5674033 w 5976170"/>
            <a:gd name="connsiteY41" fmla="*/ 3560778 h 4477431"/>
            <a:gd name="connsiteX42" fmla="*/ 5592098 w 5976170"/>
            <a:gd name="connsiteY42" fmla="*/ 3386665 h 4477431"/>
            <a:gd name="connsiteX43" fmla="*/ 5120969 w 5976170"/>
            <a:gd name="connsiteY43" fmla="*/ 2505859 h 4477431"/>
            <a:gd name="connsiteX44" fmla="*/ 4834195 w 5976170"/>
            <a:gd name="connsiteY44" fmla="*/ 2106423 h 4477431"/>
            <a:gd name="connsiteX45" fmla="*/ 4219678 w 5976170"/>
            <a:gd name="connsiteY45" fmla="*/ 1502149 h 4477431"/>
            <a:gd name="connsiteX46" fmla="*/ 3779275 w 5976170"/>
            <a:gd name="connsiteY46" fmla="*/ 1123197 h 4477431"/>
            <a:gd name="connsiteX47" fmla="*/ 3041856 w 5976170"/>
            <a:gd name="connsiteY47" fmla="*/ 559891 h 4477431"/>
            <a:gd name="connsiteX48" fmla="*/ 1751372 w 5976170"/>
            <a:gd name="connsiteY48" fmla="*/ 109246 h 4477431"/>
            <a:gd name="connsiteX49" fmla="*/ 1526049 w 5976170"/>
            <a:gd name="connsiteY4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673146 w 5976170"/>
            <a:gd name="connsiteY8" fmla="*/ 3120375 h 4477431"/>
            <a:gd name="connsiteX9" fmla="*/ 2837017 w 5976170"/>
            <a:gd name="connsiteY9" fmla="*/ 3263762 h 4477431"/>
            <a:gd name="connsiteX10" fmla="*/ 2867743 w 5976170"/>
            <a:gd name="connsiteY10" fmla="*/ 3284246 h 4477431"/>
            <a:gd name="connsiteX11" fmla="*/ 3011130 w 5976170"/>
            <a:gd name="connsiteY11" fmla="*/ 3407149 h 4477431"/>
            <a:gd name="connsiteX12" fmla="*/ 3093065 w 5976170"/>
            <a:gd name="connsiteY12" fmla="*/ 3468600 h 4477431"/>
            <a:gd name="connsiteX13" fmla="*/ 3226211 w 5976170"/>
            <a:gd name="connsiteY13" fmla="*/ 3601746 h 4477431"/>
            <a:gd name="connsiteX14" fmla="*/ 3297904 w 5976170"/>
            <a:gd name="connsiteY14" fmla="*/ 3622230 h 4477431"/>
            <a:gd name="connsiteX15" fmla="*/ 3543711 w 5976170"/>
            <a:gd name="connsiteY15" fmla="*/ 3765617 h 4477431"/>
            <a:gd name="connsiteX16" fmla="*/ 3646130 w 5976170"/>
            <a:gd name="connsiteY16" fmla="*/ 3816826 h 4477431"/>
            <a:gd name="connsiteX17" fmla="*/ 3728065 w 5976170"/>
            <a:gd name="connsiteY17" fmla="*/ 3868036 h 4477431"/>
            <a:gd name="connsiteX18" fmla="*/ 3810001 w 5976170"/>
            <a:gd name="connsiteY18" fmla="*/ 3898762 h 4477431"/>
            <a:gd name="connsiteX19" fmla="*/ 3871453 w 5976170"/>
            <a:gd name="connsiteY19" fmla="*/ 3929488 h 4477431"/>
            <a:gd name="connsiteX20" fmla="*/ 3943146 w 5976170"/>
            <a:gd name="connsiteY20" fmla="*/ 3960213 h 4477431"/>
            <a:gd name="connsiteX21" fmla="*/ 4045565 w 5976170"/>
            <a:gd name="connsiteY21" fmla="*/ 4011423 h 4477431"/>
            <a:gd name="connsiteX22" fmla="*/ 4107017 w 5976170"/>
            <a:gd name="connsiteY22" fmla="*/ 4031907 h 4477431"/>
            <a:gd name="connsiteX23" fmla="*/ 4178711 w 5976170"/>
            <a:gd name="connsiteY23" fmla="*/ 4062633 h 4477431"/>
            <a:gd name="connsiteX24" fmla="*/ 4240162 w 5976170"/>
            <a:gd name="connsiteY24" fmla="*/ 4083117 h 4477431"/>
            <a:gd name="connsiteX25" fmla="*/ 4363065 w 5976170"/>
            <a:gd name="connsiteY25" fmla="*/ 4154810 h 4477431"/>
            <a:gd name="connsiteX26" fmla="*/ 4465485 w 5976170"/>
            <a:gd name="connsiteY26" fmla="*/ 4226504 h 4477431"/>
            <a:gd name="connsiteX27" fmla="*/ 4506453 w 5976170"/>
            <a:gd name="connsiteY27" fmla="*/ 4236746 h 4477431"/>
            <a:gd name="connsiteX28" fmla="*/ 4639598 w 5976170"/>
            <a:gd name="connsiteY28" fmla="*/ 4277713 h 4477431"/>
            <a:gd name="connsiteX29" fmla="*/ 4701049 w 5976170"/>
            <a:gd name="connsiteY29" fmla="*/ 4298197 h 4477431"/>
            <a:gd name="connsiteX30" fmla="*/ 4762501 w 5976170"/>
            <a:gd name="connsiteY30" fmla="*/ 4308439 h 4477431"/>
            <a:gd name="connsiteX31" fmla="*/ 4803469 w 5976170"/>
            <a:gd name="connsiteY31" fmla="*/ 4328923 h 4477431"/>
            <a:gd name="connsiteX32" fmla="*/ 4875162 w 5976170"/>
            <a:gd name="connsiteY32" fmla="*/ 4339165 h 4477431"/>
            <a:gd name="connsiteX33" fmla="*/ 5069759 w 5976170"/>
            <a:gd name="connsiteY33" fmla="*/ 4390375 h 4477431"/>
            <a:gd name="connsiteX34" fmla="*/ 5151695 w 5976170"/>
            <a:gd name="connsiteY34" fmla="*/ 4421100 h 4477431"/>
            <a:gd name="connsiteX35" fmla="*/ 5264356 w 5976170"/>
            <a:gd name="connsiteY35" fmla="*/ 4451826 h 4477431"/>
            <a:gd name="connsiteX36" fmla="*/ 5878872 w 5976170"/>
            <a:gd name="connsiteY36" fmla="*/ 4431342 h 4477431"/>
            <a:gd name="connsiteX37" fmla="*/ 5899356 w 5976170"/>
            <a:gd name="connsiteY37" fmla="*/ 3980697 h 4477431"/>
            <a:gd name="connsiteX38" fmla="*/ 5755969 w 5976170"/>
            <a:gd name="connsiteY38" fmla="*/ 3714407 h 4477431"/>
            <a:gd name="connsiteX39" fmla="*/ 5715001 w 5976170"/>
            <a:gd name="connsiteY39" fmla="*/ 3632471 h 4477431"/>
            <a:gd name="connsiteX40" fmla="*/ 5674033 w 5976170"/>
            <a:gd name="connsiteY40" fmla="*/ 3560778 h 4477431"/>
            <a:gd name="connsiteX41" fmla="*/ 5592098 w 5976170"/>
            <a:gd name="connsiteY41" fmla="*/ 3386665 h 4477431"/>
            <a:gd name="connsiteX42" fmla="*/ 5120969 w 5976170"/>
            <a:gd name="connsiteY42" fmla="*/ 2505859 h 4477431"/>
            <a:gd name="connsiteX43" fmla="*/ 4834195 w 5976170"/>
            <a:gd name="connsiteY43" fmla="*/ 2106423 h 4477431"/>
            <a:gd name="connsiteX44" fmla="*/ 4219678 w 5976170"/>
            <a:gd name="connsiteY44" fmla="*/ 1502149 h 4477431"/>
            <a:gd name="connsiteX45" fmla="*/ 3779275 w 5976170"/>
            <a:gd name="connsiteY45" fmla="*/ 1123197 h 4477431"/>
            <a:gd name="connsiteX46" fmla="*/ 3041856 w 5976170"/>
            <a:gd name="connsiteY46" fmla="*/ 559891 h 4477431"/>
            <a:gd name="connsiteX47" fmla="*/ 1751372 w 5976170"/>
            <a:gd name="connsiteY47" fmla="*/ 109246 h 4477431"/>
            <a:gd name="connsiteX48" fmla="*/ 1526049 w 5976170"/>
            <a:gd name="connsiteY4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2867743 w 5976170"/>
            <a:gd name="connsiteY9" fmla="*/ 3284246 h 4477431"/>
            <a:gd name="connsiteX10" fmla="*/ 3011130 w 5976170"/>
            <a:gd name="connsiteY10" fmla="*/ 3407149 h 4477431"/>
            <a:gd name="connsiteX11" fmla="*/ 3093065 w 5976170"/>
            <a:gd name="connsiteY11" fmla="*/ 3468600 h 4477431"/>
            <a:gd name="connsiteX12" fmla="*/ 3226211 w 5976170"/>
            <a:gd name="connsiteY12" fmla="*/ 3601746 h 4477431"/>
            <a:gd name="connsiteX13" fmla="*/ 3297904 w 5976170"/>
            <a:gd name="connsiteY13" fmla="*/ 3622230 h 4477431"/>
            <a:gd name="connsiteX14" fmla="*/ 3543711 w 5976170"/>
            <a:gd name="connsiteY14" fmla="*/ 3765617 h 4477431"/>
            <a:gd name="connsiteX15" fmla="*/ 3646130 w 5976170"/>
            <a:gd name="connsiteY15" fmla="*/ 3816826 h 4477431"/>
            <a:gd name="connsiteX16" fmla="*/ 3728065 w 5976170"/>
            <a:gd name="connsiteY16" fmla="*/ 3868036 h 4477431"/>
            <a:gd name="connsiteX17" fmla="*/ 3810001 w 5976170"/>
            <a:gd name="connsiteY17" fmla="*/ 3898762 h 4477431"/>
            <a:gd name="connsiteX18" fmla="*/ 3871453 w 5976170"/>
            <a:gd name="connsiteY18" fmla="*/ 3929488 h 4477431"/>
            <a:gd name="connsiteX19" fmla="*/ 3943146 w 5976170"/>
            <a:gd name="connsiteY19" fmla="*/ 3960213 h 4477431"/>
            <a:gd name="connsiteX20" fmla="*/ 4045565 w 5976170"/>
            <a:gd name="connsiteY20" fmla="*/ 4011423 h 4477431"/>
            <a:gd name="connsiteX21" fmla="*/ 4107017 w 5976170"/>
            <a:gd name="connsiteY21" fmla="*/ 4031907 h 4477431"/>
            <a:gd name="connsiteX22" fmla="*/ 4178711 w 5976170"/>
            <a:gd name="connsiteY22" fmla="*/ 4062633 h 4477431"/>
            <a:gd name="connsiteX23" fmla="*/ 4240162 w 5976170"/>
            <a:gd name="connsiteY23" fmla="*/ 4083117 h 4477431"/>
            <a:gd name="connsiteX24" fmla="*/ 4363065 w 5976170"/>
            <a:gd name="connsiteY24" fmla="*/ 4154810 h 4477431"/>
            <a:gd name="connsiteX25" fmla="*/ 4465485 w 5976170"/>
            <a:gd name="connsiteY25" fmla="*/ 4226504 h 4477431"/>
            <a:gd name="connsiteX26" fmla="*/ 4506453 w 5976170"/>
            <a:gd name="connsiteY26" fmla="*/ 4236746 h 4477431"/>
            <a:gd name="connsiteX27" fmla="*/ 4639598 w 5976170"/>
            <a:gd name="connsiteY27" fmla="*/ 4277713 h 4477431"/>
            <a:gd name="connsiteX28" fmla="*/ 4701049 w 5976170"/>
            <a:gd name="connsiteY28" fmla="*/ 4298197 h 4477431"/>
            <a:gd name="connsiteX29" fmla="*/ 4762501 w 5976170"/>
            <a:gd name="connsiteY29" fmla="*/ 4308439 h 4477431"/>
            <a:gd name="connsiteX30" fmla="*/ 4803469 w 5976170"/>
            <a:gd name="connsiteY30" fmla="*/ 4328923 h 4477431"/>
            <a:gd name="connsiteX31" fmla="*/ 4875162 w 5976170"/>
            <a:gd name="connsiteY31" fmla="*/ 4339165 h 4477431"/>
            <a:gd name="connsiteX32" fmla="*/ 5069759 w 5976170"/>
            <a:gd name="connsiteY32" fmla="*/ 4390375 h 4477431"/>
            <a:gd name="connsiteX33" fmla="*/ 5151695 w 5976170"/>
            <a:gd name="connsiteY33" fmla="*/ 4421100 h 4477431"/>
            <a:gd name="connsiteX34" fmla="*/ 5264356 w 5976170"/>
            <a:gd name="connsiteY34" fmla="*/ 4451826 h 4477431"/>
            <a:gd name="connsiteX35" fmla="*/ 5878872 w 5976170"/>
            <a:gd name="connsiteY35" fmla="*/ 4431342 h 4477431"/>
            <a:gd name="connsiteX36" fmla="*/ 5899356 w 5976170"/>
            <a:gd name="connsiteY36" fmla="*/ 3980697 h 4477431"/>
            <a:gd name="connsiteX37" fmla="*/ 5755969 w 5976170"/>
            <a:gd name="connsiteY37" fmla="*/ 3714407 h 4477431"/>
            <a:gd name="connsiteX38" fmla="*/ 5715001 w 5976170"/>
            <a:gd name="connsiteY38" fmla="*/ 3632471 h 4477431"/>
            <a:gd name="connsiteX39" fmla="*/ 5674033 w 5976170"/>
            <a:gd name="connsiteY39" fmla="*/ 3560778 h 4477431"/>
            <a:gd name="connsiteX40" fmla="*/ 5592098 w 5976170"/>
            <a:gd name="connsiteY40" fmla="*/ 3386665 h 4477431"/>
            <a:gd name="connsiteX41" fmla="*/ 5120969 w 5976170"/>
            <a:gd name="connsiteY41" fmla="*/ 2505859 h 4477431"/>
            <a:gd name="connsiteX42" fmla="*/ 4834195 w 5976170"/>
            <a:gd name="connsiteY42" fmla="*/ 2106423 h 4477431"/>
            <a:gd name="connsiteX43" fmla="*/ 4219678 w 5976170"/>
            <a:gd name="connsiteY43" fmla="*/ 1502149 h 4477431"/>
            <a:gd name="connsiteX44" fmla="*/ 3779275 w 5976170"/>
            <a:gd name="connsiteY44" fmla="*/ 1123197 h 4477431"/>
            <a:gd name="connsiteX45" fmla="*/ 3041856 w 5976170"/>
            <a:gd name="connsiteY45" fmla="*/ 559891 h 4477431"/>
            <a:gd name="connsiteX46" fmla="*/ 1751372 w 5976170"/>
            <a:gd name="connsiteY46" fmla="*/ 109246 h 4477431"/>
            <a:gd name="connsiteX47" fmla="*/ 1526049 w 5976170"/>
            <a:gd name="connsiteY4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093065 w 5976170"/>
            <a:gd name="connsiteY10" fmla="*/ 3468600 h 4477431"/>
            <a:gd name="connsiteX11" fmla="*/ 3226211 w 5976170"/>
            <a:gd name="connsiteY11" fmla="*/ 3601746 h 4477431"/>
            <a:gd name="connsiteX12" fmla="*/ 3297904 w 5976170"/>
            <a:gd name="connsiteY12" fmla="*/ 3622230 h 4477431"/>
            <a:gd name="connsiteX13" fmla="*/ 3543711 w 5976170"/>
            <a:gd name="connsiteY13" fmla="*/ 3765617 h 4477431"/>
            <a:gd name="connsiteX14" fmla="*/ 3646130 w 5976170"/>
            <a:gd name="connsiteY14" fmla="*/ 3816826 h 4477431"/>
            <a:gd name="connsiteX15" fmla="*/ 3728065 w 5976170"/>
            <a:gd name="connsiteY15" fmla="*/ 3868036 h 4477431"/>
            <a:gd name="connsiteX16" fmla="*/ 3810001 w 5976170"/>
            <a:gd name="connsiteY16" fmla="*/ 3898762 h 4477431"/>
            <a:gd name="connsiteX17" fmla="*/ 3871453 w 5976170"/>
            <a:gd name="connsiteY17" fmla="*/ 3929488 h 4477431"/>
            <a:gd name="connsiteX18" fmla="*/ 3943146 w 5976170"/>
            <a:gd name="connsiteY18" fmla="*/ 3960213 h 4477431"/>
            <a:gd name="connsiteX19" fmla="*/ 4045565 w 5976170"/>
            <a:gd name="connsiteY19" fmla="*/ 4011423 h 4477431"/>
            <a:gd name="connsiteX20" fmla="*/ 4107017 w 5976170"/>
            <a:gd name="connsiteY20" fmla="*/ 4031907 h 4477431"/>
            <a:gd name="connsiteX21" fmla="*/ 4178711 w 5976170"/>
            <a:gd name="connsiteY21" fmla="*/ 4062633 h 4477431"/>
            <a:gd name="connsiteX22" fmla="*/ 4240162 w 5976170"/>
            <a:gd name="connsiteY22" fmla="*/ 4083117 h 4477431"/>
            <a:gd name="connsiteX23" fmla="*/ 4363065 w 5976170"/>
            <a:gd name="connsiteY23" fmla="*/ 4154810 h 4477431"/>
            <a:gd name="connsiteX24" fmla="*/ 4465485 w 5976170"/>
            <a:gd name="connsiteY24" fmla="*/ 4226504 h 4477431"/>
            <a:gd name="connsiteX25" fmla="*/ 4506453 w 5976170"/>
            <a:gd name="connsiteY25" fmla="*/ 4236746 h 4477431"/>
            <a:gd name="connsiteX26" fmla="*/ 4639598 w 5976170"/>
            <a:gd name="connsiteY26" fmla="*/ 4277713 h 4477431"/>
            <a:gd name="connsiteX27" fmla="*/ 4701049 w 5976170"/>
            <a:gd name="connsiteY27" fmla="*/ 4298197 h 4477431"/>
            <a:gd name="connsiteX28" fmla="*/ 4762501 w 5976170"/>
            <a:gd name="connsiteY28" fmla="*/ 4308439 h 4477431"/>
            <a:gd name="connsiteX29" fmla="*/ 4803469 w 5976170"/>
            <a:gd name="connsiteY29" fmla="*/ 4328923 h 4477431"/>
            <a:gd name="connsiteX30" fmla="*/ 4875162 w 5976170"/>
            <a:gd name="connsiteY30" fmla="*/ 4339165 h 4477431"/>
            <a:gd name="connsiteX31" fmla="*/ 5069759 w 5976170"/>
            <a:gd name="connsiteY31" fmla="*/ 4390375 h 4477431"/>
            <a:gd name="connsiteX32" fmla="*/ 5151695 w 5976170"/>
            <a:gd name="connsiteY32" fmla="*/ 4421100 h 4477431"/>
            <a:gd name="connsiteX33" fmla="*/ 5264356 w 5976170"/>
            <a:gd name="connsiteY33" fmla="*/ 4451826 h 4477431"/>
            <a:gd name="connsiteX34" fmla="*/ 5878872 w 5976170"/>
            <a:gd name="connsiteY34" fmla="*/ 4431342 h 4477431"/>
            <a:gd name="connsiteX35" fmla="*/ 5899356 w 5976170"/>
            <a:gd name="connsiteY35" fmla="*/ 3980697 h 4477431"/>
            <a:gd name="connsiteX36" fmla="*/ 5755969 w 5976170"/>
            <a:gd name="connsiteY36" fmla="*/ 3714407 h 4477431"/>
            <a:gd name="connsiteX37" fmla="*/ 5715001 w 5976170"/>
            <a:gd name="connsiteY37" fmla="*/ 3632471 h 4477431"/>
            <a:gd name="connsiteX38" fmla="*/ 5674033 w 5976170"/>
            <a:gd name="connsiteY38" fmla="*/ 3560778 h 4477431"/>
            <a:gd name="connsiteX39" fmla="*/ 5592098 w 5976170"/>
            <a:gd name="connsiteY39" fmla="*/ 3386665 h 4477431"/>
            <a:gd name="connsiteX40" fmla="*/ 5120969 w 5976170"/>
            <a:gd name="connsiteY40" fmla="*/ 2505859 h 4477431"/>
            <a:gd name="connsiteX41" fmla="*/ 4834195 w 5976170"/>
            <a:gd name="connsiteY41" fmla="*/ 2106423 h 4477431"/>
            <a:gd name="connsiteX42" fmla="*/ 4219678 w 5976170"/>
            <a:gd name="connsiteY42" fmla="*/ 1502149 h 4477431"/>
            <a:gd name="connsiteX43" fmla="*/ 3779275 w 5976170"/>
            <a:gd name="connsiteY43" fmla="*/ 1123197 h 4477431"/>
            <a:gd name="connsiteX44" fmla="*/ 3041856 w 5976170"/>
            <a:gd name="connsiteY44" fmla="*/ 559891 h 4477431"/>
            <a:gd name="connsiteX45" fmla="*/ 1751372 w 5976170"/>
            <a:gd name="connsiteY45" fmla="*/ 109246 h 4477431"/>
            <a:gd name="connsiteX46" fmla="*/ 1526049 w 5976170"/>
            <a:gd name="connsiteY4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297904 w 5976170"/>
            <a:gd name="connsiteY11" fmla="*/ 3622230 h 4477431"/>
            <a:gd name="connsiteX12" fmla="*/ 3543711 w 5976170"/>
            <a:gd name="connsiteY12" fmla="*/ 3765617 h 4477431"/>
            <a:gd name="connsiteX13" fmla="*/ 3646130 w 5976170"/>
            <a:gd name="connsiteY13" fmla="*/ 3816826 h 4477431"/>
            <a:gd name="connsiteX14" fmla="*/ 3728065 w 5976170"/>
            <a:gd name="connsiteY14" fmla="*/ 3868036 h 4477431"/>
            <a:gd name="connsiteX15" fmla="*/ 3810001 w 5976170"/>
            <a:gd name="connsiteY15" fmla="*/ 3898762 h 4477431"/>
            <a:gd name="connsiteX16" fmla="*/ 3871453 w 5976170"/>
            <a:gd name="connsiteY16" fmla="*/ 3929488 h 4477431"/>
            <a:gd name="connsiteX17" fmla="*/ 3943146 w 5976170"/>
            <a:gd name="connsiteY17" fmla="*/ 3960213 h 4477431"/>
            <a:gd name="connsiteX18" fmla="*/ 4045565 w 5976170"/>
            <a:gd name="connsiteY18" fmla="*/ 4011423 h 4477431"/>
            <a:gd name="connsiteX19" fmla="*/ 4107017 w 5976170"/>
            <a:gd name="connsiteY19" fmla="*/ 4031907 h 4477431"/>
            <a:gd name="connsiteX20" fmla="*/ 4178711 w 5976170"/>
            <a:gd name="connsiteY20" fmla="*/ 4062633 h 4477431"/>
            <a:gd name="connsiteX21" fmla="*/ 4240162 w 5976170"/>
            <a:gd name="connsiteY21" fmla="*/ 4083117 h 4477431"/>
            <a:gd name="connsiteX22" fmla="*/ 4363065 w 5976170"/>
            <a:gd name="connsiteY22" fmla="*/ 4154810 h 4477431"/>
            <a:gd name="connsiteX23" fmla="*/ 4465485 w 5976170"/>
            <a:gd name="connsiteY23" fmla="*/ 4226504 h 4477431"/>
            <a:gd name="connsiteX24" fmla="*/ 4506453 w 5976170"/>
            <a:gd name="connsiteY24" fmla="*/ 4236746 h 4477431"/>
            <a:gd name="connsiteX25" fmla="*/ 4639598 w 5976170"/>
            <a:gd name="connsiteY25" fmla="*/ 4277713 h 4477431"/>
            <a:gd name="connsiteX26" fmla="*/ 4701049 w 5976170"/>
            <a:gd name="connsiteY26" fmla="*/ 4298197 h 4477431"/>
            <a:gd name="connsiteX27" fmla="*/ 4762501 w 5976170"/>
            <a:gd name="connsiteY27" fmla="*/ 4308439 h 4477431"/>
            <a:gd name="connsiteX28" fmla="*/ 4803469 w 5976170"/>
            <a:gd name="connsiteY28" fmla="*/ 4328923 h 4477431"/>
            <a:gd name="connsiteX29" fmla="*/ 4875162 w 5976170"/>
            <a:gd name="connsiteY29" fmla="*/ 4339165 h 4477431"/>
            <a:gd name="connsiteX30" fmla="*/ 5069759 w 5976170"/>
            <a:gd name="connsiteY30" fmla="*/ 4390375 h 4477431"/>
            <a:gd name="connsiteX31" fmla="*/ 5151695 w 5976170"/>
            <a:gd name="connsiteY31" fmla="*/ 4421100 h 4477431"/>
            <a:gd name="connsiteX32" fmla="*/ 5264356 w 5976170"/>
            <a:gd name="connsiteY32" fmla="*/ 4451826 h 4477431"/>
            <a:gd name="connsiteX33" fmla="*/ 5878872 w 5976170"/>
            <a:gd name="connsiteY33" fmla="*/ 4431342 h 4477431"/>
            <a:gd name="connsiteX34" fmla="*/ 5899356 w 5976170"/>
            <a:gd name="connsiteY34" fmla="*/ 3980697 h 4477431"/>
            <a:gd name="connsiteX35" fmla="*/ 5755969 w 5976170"/>
            <a:gd name="connsiteY35" fmla="*/ 3714407 h 4477431"/>
            <a:gd name="connsiteX36" fmla="*/ 5715001 w 5976170"/>
            <a:gd name="connsiteY36" fmla="*/ 3632471 h 4477431"/>
            <a:gd name="connsiteX37" fmla="*/ 5674033 w 5976170"/>
            <a:gd name="connsiteY37" fmla="*/ 3560778 h 4477431"/>
            <a:gd name="connsiteX38" fmla="*/ 5592098 w 5976170"/>
            <a:gd name="connsiteY38" fmla="*/ 3386665 h 4477431"/>
            <a:gd name="connsiteX39" fmla="*/ 5120969 w 5976170"/>
            <a:gd name="connsiteY39" fmla="*/ 2505859 h 4477431"/>
            <a:gd name="connsiteX40" fmla="*/ 4834195 w 5976170"/>
            <a:gd name="connsiteY40" fmla="*/ 2106423 h 4477431"/>
            <a:gd name="connsiteX41" fmla="*/ 4219678 w 5976170"/>
            <a:gd name="connsiteY41" fmla="*/ 1502149 h 4477431"/>
            <a:gd name="connsiteX42" fmla="*/ 3779275 w 5976170"/>
            <a:gd name="connsiteY42" fmla="*/ 1123197 h 4477431"/>
            <a:gd name="connsiteX43" fmla="*/ 3041856 w 5976170"/>
            <a:gd name="connsiteY43" fmla="*/ 559891 h 4477431"/>
            <a:gd name="connsiteX44" fmla="*/ 1751372 w 5976170"/>
            <a:gd name="connsiteY44" fmla="*/ 109246 h 4477431"/>
            <a:gd name="connsiteX45" fmla="*/ 1526049 w 5976170"/>
            <a:gd name="connsiteY4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543711 w 5976170"/>
            <a:gd name="connsiteY11" fmla="*/ 3765617 h 4477431"/>
            <a:gd name="connsiteX12" fmla="*/ 3646130 w 5976170"/>
            <a:gd name="connsiteY12" fmla="*/ 3816826 h 4477431"/>
            <a:gd name="connsiteX13" fmla="*/ 3728065 w 5976170"/>
            <a:gd name="connsiteY13" fmla="*/ 3868036 h 4477431"/>
            <a:gd name="connsiteX14" fmla="*/ 3810001 w 5976170"/>
            <a:gd name="connsiteY14" fmla="*/ 3898762 h 4477431"/>
            <a:gd name="connsiteX15" fmla="*/ 3871453 w 5976170"/>
            <a:gd name="connsiteY15" fmla="*/ 3929488 h 4477431"/>
            <a:gd name="connsiteX16" fmla="*/ 3943146 w 5976170"/>
            <a:gd name="connsiteY16" fmla="*/ 3960213 h 4477431"/>
            <a:gd name="connsiteX17" fmla="*/ 4045565 w 5976170"/>
            <a:gd name="connsiteY17" fmla="*/ 4011423 h 4477431"/>
            <a:gd name="connsiteX18" fmla="*/ 4107017 w 5976170"/>
            <a:gd name="connsiteY18" fmla="*/ 4031907 h 4477431"/>
            <a:gd name="connsiteX19" fmla="*/ 4178711 w 5976170"/>
            <a:gd name="connsiteY19" fmla="*/ 4062633 h 4477431"/>
            <a:gd name="connsiteX20" fmla="*/ 4240162 w 5976170"/>
            <a:gd name="connsiteY20" fmla="*/ 4083117 h 4477431"/>
            <a:gd name="connsiteX21" fmla="*/ 4363065 w 5976170"/>
            <a:gd name="connsiteY21" fmla="*/ 4154810 h 4477431"/>
            <a:gd name="connsiteX22" fmla="*/ 4465485 w 5976170"/>
            <a:gd name="connsiteY22" fmla="*/ 4226504 h 4477431"/>
            <a:gd name="connsiteX23" fmla="*/ 4506453 w 5976170"/>
            <a:gd name="connsiteY23" fmla="*/ 4236746 h 4477431"/>
            <a:gd name="connsiteX24" fmla="*/ 4639598 w 5976170"/>
            <a:gd name="connsiteY24" fmla="*/ 4277713 h 4477431"/>
            <a:gd name="connsiteX25" fmla="*/ 4701049 w 5976170"/>
            <a:gd name="connsiteY25" fmla="*/ 4298197 h 4477431"/>
            <a:gd name="connsiteX26" fmla="*/ 4762501 w 5976170"/>
            <a:gd name="connsiteY26" fmla="*/ 4308439 h 4477431"/>
            <a:gd name="connsiteX27" fmla="*/ 4803469 w 5976170"/>
            <a:gd name="connsiteY27" fmla="*/ 4328923 h 4477431"/>
            <a:gd name="connsiteX28" fmla="*/ 4875162 w 5976170"/>
            <a:gd name="connsiteY28" fmla="*/ 4339165 h 4477431"/>
            <a:gd name="connsiteX29" fmla="*/ 5069759 w 5976170"/>
            <a:gd name="connsiteY29" fmla="*/ 4390375 h 4477431"/>
            <a:gd name="connsiteX30" fmla="*/ 5151695 w 5976170"/>
            <a:gd name="connsiteY30" fmla="*/ 4421100 h 4477431"/>
            <a:gd name="connsiteX31" fmla="*/ 5264356 w 5976170"/>
            <a:gd name="connsiteY31" fmla="*/ 4451826 h 4477431"/>
            <a:gd name="connsiteX32" fmla="*/ 5878872 w 5976170"/>
            <a:gd name="connsiteY32" fmla="*/ 4431342 h 4477431"/>
            <a:gd name="connsiteX33" fmla="*/ 5899356 w 5976170"/>
            <a:gd name="connsiteY33" fmla="*/ 3980697 h 4477431"/>
            <a:gd name="connsiteX34" fmla="*/ 5755969 w 5976170"/>
            <a:gd name="connsiteY34" fmla="*/ 3714407 h 4477431"/>
            <a:gd name="connsiteX35" fmla="*/ 5715001 w 5976170"/>
            <a:gd name="connsiteY35" fmla="*/ 3632471 h 4477431"/>
            <a:gd name="connsiteX36" fmla="*/ 5674033 w 5976170"/>
            <a:gd name="connsiteY36" fmla="*/ 3560778 h 4477431"/>
            <a:gd name="connsiteX37" fmla="*/ 5592098 w 5976170"/>
            <a:gd name="connsiteY37" fmla="*/ 3386665 h 4477431"/>
            <a:gd name="connsiteX38" fmla="*/ 5120969 w 5976170"/>
            <a:gd name="connsiteY38" fmla="*/ 2505859 h 4477431"/>
            <a:gd name="connsiteX39" fmla="*/ 4834195 w 5976170"/>
            <a:gd name="connsiteY39" fmla="*/ 2106423 h 4477431"/>
            <a:gd name="connsiteX40" fmla="*/ 4219678 w 5976170"/>
            <a:gd name="connsiteY40" fmla="*/ 1502149 h 4477431"/>
            <a:gd name="connsiteX41" fmla="*/ 3779275 w 5976170"/>
            <a:gd name="connsiteY41" fmla="*/ 1123197 h 4477431"/>
            <a:gd name="connsiteX42" fmla="*/ 3041856 w 5976170"/>
            <a:gd name="connsiteY42" fmla="*/ 559891 h 4477431"/>
            <a:gd name="connsiteX43" fmla="*/ 1751372 w 5976170"/>
            <a:gd name="connsiteY43" fmla="*/ 109246 h 4477431"/>
            <a:gd name="connsiteX44" fmla="*/ 1526049 w 5976170"/>
            <a:gd name="connsiteY4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646130 w 5976170"/>
            <a:gd name="connsiteY11" fmla="*/ 3816826 h 4477431"/>
            <a:gd name="connsiteX12" fmla="*/ 3728065 w 5976170"/>
            <a:gd name="connsiteY12" fmla="*/ 3868036 h 4477431"/>
            <a:gd name="connsiteX13" fmla="*/ 3810001 w 5976170"/>
            <a:gd name="connsiteY13" fmla="*/ 3898762 h 4477431"/>
            <a:gd name="connsiteX14" fmla="*/ 3871453 w 5976170"/>
            <a:gd name="connsiteY14" fmla="*/ 3929488 h 4477431"/>
            <a:gd name="connsiteX15" fmla="*/ 3943146 w 5976170"/>
            <a:gd name="connsiteY15" fmla="*/ 3960213 h 4477431"/>
            <a:gd name="connsiteX16" fmla="*/ 4045565 w 5976170"/>
            <a:gd name="connsiteY16" fmla="*/ 4011423 h 4477431"/>
            <a:gd name="connsiteX17" fmla="*/ 4107017 w 5976170"/>
            <a:gd name="connsiteY17" fmla="*/ 4031907 h 4477431"/>
            <a:gd name="connsiteX18" fmla="*/ 4178711 w 5976170"/>
            <a:gd name="connsiteY18" fmla="*/ 4062633 h 4477431"/>
            <a:gd name="connsiteX19" fmla="*/ 4240162 w 5976170"/>
            <a:gd name="connsiteY19" fmla="*/ 4083117 h 4477431"/>
            <a:gd name="connsiteX20" fmla="*/ 4363065 w 5976170"/>
            <a:gd name="connsiteY20" fmla="*/ 4154810 h 4477431"/>
            <a:gd name="connsiteX21" fmla="*/ 4465485 w 5976170"/>
            <a:gd name="connsiteY21" fmla="*/ 4226504 h 4477431"/>
            <a:gd name="connsiteX22" fmla="*/ 4506453 w 5976170"/>
            <a:gd name="connsiteY22" fmla="*/ 4236746 h 4477431"/>
            <a:gd name="connsiteX23" fmla="*/ 4639598 w 5976170"/>
            <a:gd name="connsiteY23" fmla="*/ 4277713 h 4477431"/>
            <a:gd name="connsiteX24" fmla="*/ 4701049 w 5976170"/>
            <a:gd name="connsiteY24" fmla="*/ 4298197 h 4477431"/>
            <a:gd name="connsiteX25" fmla="*/ 4762501 w 5976170"/>
            <a:gd name="connsiteY25" fmla="*/ 4308439 h 4477431"/>
            <a:gd name="connsiteX26" fmla="*/ 4803469 w 5976170"/>
            <a:gd name="connsiteY26" fmla="*/ 4328923 h 4477431"/>
            <a:gd name="connsiteX27" fmla="*/ 4875162 w 5976170"/>
            <a:gd name="connsiteY27" fmla="*/ 4339165 h 4477431"/>
            <a:gd name="connsiteX28" fmla="*/ 5069759 w 5976170"/>
            <a:gd name="connsiteY28" fmla="*/ 4390375 h 4477431"/>
            <a:gd name="connsiteX29" fmla="*/ 5151695 w 5976170"/>
            <a:gd name="connsiteY29" fmla="*/ 4421100 h 4477431"/>
            <a:gd name="connsiteX30" fmla="*/ 5264356 w 5976170"/>
            <a:gd name="connsiteY30" fmla="*/ 4451826 h 4477431"/>
            <a:gd name="connsiteX31" fmla="*/ 5878872 w 5976170"/>
            <a:gd name="connsiteY31" fmla="*/ 4431342 h 4477431"/>
            <a:gd name="connsiteX32" fmla="*/ 5899356 w 5976170"/>
            <a:gd name="connsiteY32" fmla="*/ 3980697 h 4477431"/>
            <a:gd name="connsiteX33" fmla="*/ 5755969 w 5976170"/>
            <a:gd name="connsiteY33" fmla="*/ 3714407 h 4477431"/>
            <a:gd name="connsiteX34" fmla="*/ 5715001 w 5976170"/>
            <a:gd name="connsiteY34" fmla="*/ 3632471 h 4477431"/>
            <a:gd name="connsiteX35" fmla="*/ 5674033 w 5976170"/>
            <a:gd name="connsiteY35" fmla="*/ 3560778 h 4477431"/>
            <a:gd name="connsiteX36" fmla="*/ 5592098 w 5976170"/>
            <a:gd name="connsiteY36" fmla="*/ 3386665 h 4477431"/>
            <a:gd name="connsiteX37" fmla="*/ 5120969 w 5976170"/>
            <a:gd name="connsiteY37" fmla="*/ 2505859 h 4477431"/>
            <a:gd name="connsiteX38" fmla="*/ 4834195 w 5976170"/>
            <a:gd name="connsiteY38" fmla="*/ 2106423 h 4477431"/>
            <a:gd name="connsiteX39" fmla="*/ 4219678 w 5976170"/>
            <a:gd name="connsiteY39" fmla="*/ 1502149 h 4477431"/>
            <a:gd name="connsiteX40" fmla="*/ 3779275 w 5976170"/>
            <a:gd name="connsiteY40" fmla="*/ 1123197 h 4477431"/>
            <a:gd name="connsiteX41" fmla="*/ 3041856 w 5976170"/>
            <a:gd name="connsiteY41" fmla="*/ 559891 h 4477431"/>
            <a:gd name="connsiteX42" fmla="*/ 1751372 w 5976170"/>
            <a:gd name="connsiteY42" fmla="*/ 109246 h 4477431"/>
            <a:gd name="connsiteX43" fmla="*/ 1526049 w 5976170"/>
            <a:gd name="connsiteY4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447824 w 5976170"/>
            <a:gd name="connsiteY6" fmla="*/ 2802875 h 4477431"/>
            <a:gd name="connsiteX7" fmla="*/ 2837017 w 5976170"/>
            <a:gd name="connsiteY7" fmla="*/ 3263762 h 4477431"/>
            <a:gd name="connsiteX8" fmla="*/ 3011130 w 5976170"/>
            <a:gd name="connsiteY8" fmla="*/ 3407149 h 4477431"/>
            <a:gd name="connsiteX9" fmla="*/ 3226211 w 5976170"/>
            <a:gd name="connsiteY9" fmla="*/ 3601746 h 4477431"/>
            <a:gd name="connsiteX10" fmla="*/ 3646130 w 5976170"/>
            <a:gd name="connsiteY10" fmla="*/ 3816826 h 4477431"/>
            <a:gd name="connsiteX11" fmla="*/ 3728065 w 5976170"/>
            <a:gd name="connsiteY11" fmla="*/ 3868036 h 4477431"/>
            <a:gd name="connsiteX12" fmla="*/ 3810001 w 5976170"/>
            <a:gd name="connsiteY12" fmla="*/ 3898762 h 4477431"/>
            <a:gd name="connsiteX13" fmla="*/ 3871453 w 5976170"/>
            <a:gd name="connsiteY13" fmla="*/ 3929488 h 4477431"/>
            <a:gd name="connsiteX14" fmla="*/ 3943146 w 5976170"/>
            <a:gd name="connsiteY14" fmla="*/ 3960213 h 4477431"/>
            <a:gd name="connsiteX15" fmla="*/ 4045565 w 5976170"/>
            <a:gd name="connsiteY15" fmla="*/ 4011423 h 4477431"/>
            <a:gd name="connsiteX16" fmla="*/ 4107017 w 5976170"/>
            <a:gd name="connsiteY16" fmla="*/ 4031907 h 4477431"/>
            <a:gd name="connsiteX17" fmla="*/ 4178711 w 5976170"/>
            <a:gd name="connsiteY17" fmla="*/ 4062633 h 4477431"/>
            <a:gd name="connsiteX18" fmla="*/ 4240162 w 5976170"/>
            <a:gd name="connsiteY18" fmla="*/ 4083117 h 4477431"/>
            <a:gd name="connsiteX19" fmla="*/ 4363065 w 5976170"/>
            <a:gd name="connsiteY19" fmla="*/ 4154810 h 4477431"/>
            <a:gd name="connsiteX20" fmla="*/ 4465485 w 5976170"/>
            <a:gd name="connsiteY20" fmla="*/ 4226504 h 4477431"/>
            <a:gd name="connsiteX21" fmla="*/ 4506453 w 5976170"/>
            <a:gd name="connsiteY21" fmla="*/ 4236746 h 4477431"/>
            <a:gd name="connsiteX22" fmla="*/ 4639598 w 5976170"/>
            <a:gd name="connsiteY22" fmla="*/ 4277713 h 4477431"/>
            <a:gd name="connsiteX23" fmla="*/ 4701049 w 5976170"/>
            <a:gd name="connsiteY23" fmla="*/ 4298197 h 4477431"/>
            <a:gd name="connsiteX24" fmla="*/ 4762501 w 5976170"/>
            <a:gd name="connsiteY24" fmla="*/ 4308439 h 4477431"/>
            <a:gd name="connsiteX25" fmla="*/ 4803469 w 5976170"/>
            <a:gd name="connsiteY25" fmla="*/ 4328923 h 4477431"/>
            <a:gd name="connsiteX26" fmla="*/ 4875162 w 5976170"/>
            <a:gd name="connsiteY26" fmla="*/ 4339165 h 4477431"/>
            <a:gd name="connsiteX27" fmla="*/ 5069759 w 5976170"/>
            <a:gd name="connsiteY27" fmla="*/ 4390375 h 4477431"/>
            <a:gd name="connsiteX28" fmla="*/ 5151695 w 5976170"/>
            <a:gd name="connsiteY28" fmla="*/ 4421100 h 4477431"/>
            <a:gd name="connsiteX29" fmla="*/ 5264356 w 5976170"/>
            <a:gd name="connsiteY29" fmla="*/ 4451826 h 4477431"/>
            <a:gd name="connsiteX30" fmla="*/ 5878872 w 5976170"/>
            <a:gd name="connsiteY30" fmla="*/ 4431342 h 4477431"/>
            <a:gd name="connsiteX31" fmla="*/ 5899356 w 5976170"/>
            <a:gd name="connsiteY31" fmla="*/ 3980697 h 4477431"/>
            <a:gd name="connsiteX32" fmla="*/ 5755969 w 5976170"/>
            <a:gd name="connsiteY32" fmla="*/ 3714407 h 4477431"/>
            <a:gd name="connsiteX33" fmla="*/ 5715001 w 5976170"/>
            <a:gd name="connsiteY33" fmla="*/ 3632471 h 4477431"/>
            <a:gd name="connsiteX34" fmla="*/ 5674033 w 5976170"/>
            <a:gd name="connsiteY34" fmla="*/ 3560778 h 4477431"/>
            <a:gd name="connsiteX35" fmla="*/ 5592098 w 5976170"/>
            <a:gd name="connsiteY35" fmla="*/ 3386665 h 4477431"/>
            <a:gd name="connsiteX36" fmla="*/ 5120969 w 5976170"/>
            <a:gd name="connsiteY36" fmla="*/ 2505859 h 4477431"/>
            <a:gd name="connsiteX37" fmla="*/ 4834195 w 5976170"/>
            <a:gd name="connsiteY37" fmla="*/ 2106423 h 4477431"/>
            <a:gd name="connsiteX38" fmla="*/ 4219678 w 5976170"/>
            <a:gd name="connsiteY38" fmla="*/ 1502149 h 4477431"/>
            <a:gd name="connsiteX39" fmla="*/ 3779275 w 5976170"/>
            <a:gd name="connsiteY39" fmla="*/ 1123197 h 4477431"/>
            <a:gd name="connsiteX40" fmla="*/ 3041856 w 5976170"/>
            <a:gd name="connsiteY40" fmla="*/ 559891 h 4477431"/>
            <a:gd name="connsiteX41" fmla="*/ 1751372 w 5976170"/>
            <a:gd name="connsiteY41" fmla="*/ 109246 h 4477431"/>
            <a:gd name="connsiteX42" fmla="*/ 1526049 w 5976170"/>
            <a:gd name="connsiteY4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837017 w 5976170"/>
            <a:gd name="connsiteY6" fmla="*/ 3263762 h 4477431"/>
            <a:gd name="connsiteX7" fmla="*/ 3011130 w 5976170"/>
            <a:gd name="connsiteY7" fmla="*/ 3407149 h 4477431"/>
            <a:gd name="connsiteX8" fmla="*/ 3226211 w 5976170"/>
            <a:gd name="connsiteY8" fmla="*/ 3601746 h 4477431"/>
            <a:gd name="connsiteX9" fmla="*/ 3646130 w 5976170"/>
            <a:gd name="connsiteY9" fmla="*/ 3816826 h 4477431"/>
            <a:gd name="connsiteX10" fmla="*/ 3728065 w 5976170"/>
            <a:gd name="connsiteY10" fmla="*/ 3868036 h 4477431"/>
            <a:gd name="connsiteX11" fmla="*/ 3810001 w 5976170"/>
            <a:gd name="connsiteY11" fmla="*/ 3898762 h 4477431"/>
            <a:gd name="connsiteX12" fmla="*/ 3871453 w 5976170"/>
            <a:gd name="connsiteY12" fmla="*/ 3929488 h 4477431"/>
            <a:gd name="connsiteX13" fmla="*/ 3943146 w 5976170"/>
            <a:gd name="connsiteY13" fmla="*/ 3960213 h 4477431"/>
            <a:gd name="connsiteX14" fmla="*/ 4045565 w 5976170"/>
            <a:gd name="connsiteY14" fmla="*/ 4011423 h 4477431"/>
            <a:gd name="connsiteX15" fmla="*/ 4107017 w 5976170"/>
            <a:gd name="connsiteY15" fmla="*/ 4031907 h 4477431"/>
            <a:gd name="connsiteX16" fmla="*/ 4178711 w 5976170"/>
            <a:gd name="connsiteY16" fmla="*/ 4062633 h 4477431"/>
            <a:gd name="connsiteX17" fmla="*/ 4240162 w 5976170"/>
            <a:gd name="connsiteY17" fmla="*/ 4083117 h 4477431"/>
            <a:gd name="connsiteX18" fmla="*/ 4363065 w 5976170"/>
            <a:gd name="connsiteY18" fmla="*/ 4154810 h 4477431"/>
            <a:gd name="connsiteX19" fmla="*/ 4465485 w 5976170"/>
            <a:gd name="connsiteY19" fmla="*/ 4226504 h 4477431"/>
            <a:gd name="connsiteX20" fmla="*/ 4506453 w 5976170"/>
            <a:gd name="connsiteY20" fmla="*/ 4236746 h 4477431"/>
            <a:gd name="connsiteX21" fmla="*/ 4639598 w 5976170"/>
            <a:gd name="connsiteY21" fmla="*/ 4277713 h 4477431"/>
            <a:gd name="connsiteX22" fmla="*/ 4701049 w 5976170"/>
            <a:gd name="connsiteY22" fmla="*/ 4298197 h 4477431"/>
            <a:gd name="connsiteX23" fmla="*/ 4762501 w 5976170"/>
            <a:gd name="connsiteY23" fmla="*/ 4308439 h 4477431"/>
            <a:gd name="connsiteX24" fmla="*/ 4803469 w 5976170"/>
            <a:gd name="connsiteY24" fmla="*/ 4328923 h 4477431"/>
            <a:gd name="connsiteX25" fmla="*/ 4875162 w 5976170"/>
            <a:gd name="connsiteY25" fmla="*/ 4339165 h 4477431"/>
            <a:gd name="connsiteX26" fmla="*/ 5069759 w 5976170"/>
            <a:gd name="connsiteY26" fmla="*/ 4390375 h 4477431"/>
            <a:gd name="connsiteX27" fmla="*/ 5151695 w 5976170"/>
            <a:gd name="connsiteY27" fmla="*/ 4421100 h 4477431"/>
            <a:gd name="connsiteX28" fmla="*/ 5264356 w 5976170"/>
            <a:gd name="connsiteY28" fmla="*/ 4451826 h 4477431"/>
            <a:gd name="connsiteX29" fmla="*/ 5878872 w 5976170"/>
            <a:gd name="connsiteY29" fmla="*/ 4431342 h 4477431"/>
            <a:gd name="connsiteX30" fmla="*/ 5899356 w 5976170"/>
            <a:gd name="connsiteY30" fmla="*/ 3980697 h 4477431"/>
            <a:gd name="connsiteX31" fmla="*/ 5755969 w 5976170"/>
            <a:gd name="connsiteY31" fmla="*/ 3714407 h 4477431"/>
            <a:gd name="connsiteX32" fmla="*/ 5715001 w 5976170"/>
            <a:gd name="connsiteY32" fmla="*/ 3632471 h 4477431"/>
            <a:gd name="connsiteX33" fmla="*/ 5674033 w 5976170"/>
            <a:gd name="connsiteY33" fmla="*/ 3560778 h 4477431"/>
            <a:gd name="connsiteX34" fmla="*/ 5592098 w 5976170"/>
            <a:gd name="connsiteY34" fmla="*/ 3386665 h 4477431"/>
            <a:gd name="connsiteX35" fmla="*/ 5120969 w 5976170"/>
            <a:gd name="connsiteY35" fmla="*/ 2505859 h 4477431"/>
            <a:gd name="connsiteX36" fmla="*/ 4834195 w 5976170"/>
            <a:gd name="connsiteY36" fmla="*/ 2106423 h 4477431"/>
            <a:gd name="connsiteX37" fmla="*/ 4219678 w 5976170"/>
            <a:gd name="connsiteY37" fmla="*/ 1502149 h 4477431"/>
            <a:gd name="connsiteX38" fmla="*/ 3779275 w 5976170"/>
            <a:gd name="connsiteY38" fmla="*/ 1123197 h 4477431"/>
            <a:gd name="connsiteX39" fmla="*/ 3041856 w 5976170"/>
            <a:gd name="connsiteY39" fmla="*/ 559891 h 4477431"/>
            <a:gd name="connsiteX40" fmla="*/ 1751372 w 5976170"/>
            <a:gd name="connsiteY40" fmla="*/ 109246 h 4477431"/>
            <a:gd name="connsiteX41" fmla="*/ 1526049 w 5976170"/>
            <a:gd name="connsiteY4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011130 w 5976170"/>
            <a:gd name="connsiteY6" fmla="*/ 3407149 h 4477431"/>
            <a:gd name="connsiteX7" fmla="*/ 3226211 w 5976170"/>
            <a:gd name="connsiteY7" fmla="*/ 3601746 h 4477431"/>
            <a:gd name="connsiteX8" fmla="*/ 3646130 w 5976170"/>
            <a:gd name="connsiteY8" fmla="*/ 3816826 h 4477431"/>
            <a:gd name="connsiteX9" fmla="*/ 3728065 w 5976170"/>
            <a:gd name="connsiteY9" fmla="*/ 3868036 h 4477431"/>
            <a:gd name="connsiteX10" fmla="*/ 3810001 w 5976170"/>
            <a:gd name="connsiteY10" fmla="*/ 3898762 h 4477431"/>
            <a:gd name="connsiteX11" fmla="*/ 3871453 w 5976170"/>
            <a:gd name="connsiteY11" fmla="*/ 3929488 h 4477431"/>
            <a:gd name="connsiteX12" fmla="*/ 3943146 w 5976170"/>
            <a:gd name="connsiteY12" fmla="*/ 3960213 h 4477431"/>
            <a:gd name="connsiteX13" fmla="*/ 4045565 w 5976170"/>
            <a:gd name="connsiteY13" fmla="*/ 4011423 h 4477431"/>
            <a:gd name="connsiteX14" fmla="*/ 4107017 w 5976170"/>
            <a:gd name="connsiteY14" fmla="*/ 4031907 h 4477431"/>
            <a:gd name="connsiteX15" fmla="*/ 4178711 w 5976170"/>
            <a:gd name="connsiteY15" fmla="*/ 4062633 h 4477431"/>
            <a:gd name="connsiteX16" fmla="*/ 4240162 w 5976170"/>
            <a:gd name="connsiteY16" fmla="*/ 4083117 h 4477431"/>
            <a:gd name="connsiteX17" fmla="*/ 4363065 w 5976170"/>
            <a:gd name="connsiteY17" fmla="*/ 4154810 h 4477431"/>
            <a:gd name="connsiteX18" fmla="*/ 4465485 w 5976170"/>
            <a:gd name="connsiteY18" fmla="*/ 4226504 h 4477431"/>
            <a:gd name="connsiteX19" fmla="*/ 4506453 w 5976170"/>
            <a:gd name="connsiteY19" fmla="*/ 4236746 h 4477431"/>
            <a:gd name="connsiteX20" fmla="*/ 4639598 w 5976170"/>
            <a:gd name="connsiteY20" fmla="*/ 4277713 h 4477431"/>
            <a:gd name="connsiteX21" fmla="*/ 4701049 w 5976170"/>
            <a:gd name="connsiteY21" fmla="*/ 4298197 h 4477431"/>
            <a:gd name="connsiteX22" fmla="*/ 4762501 w 5976170"/>
            <a:gd name="connsiteY22" fmla="*/ 4308439 h 4477431"/>
            <a:gd name="connsiteX23" fmla="*/ 4803469 w 5976170"/>
            <a:gd name="connsiteY23" fmla="*/ 4328923 h 4477431"/>
            <a:gd name="connsiteX24" fmla="*/ 4875162 w 5976170"/>
            <a:gd name="connsiteY24" fmla="*/ 4339165 h 4477431"/>
            <a:gd name="connsiteX25" fmla="*/ 5069759 w 5976170"/>
            <a:gd name="connsiteY25" fmla="*/ 4390375 h 4477431"/>
            <a:gd name="connsiteX26" fmla="*/ 5151695 w 5976170"/>
            <a:gd name="connsiteY26" fmla="*/ 4421100 h 4477431"/>
            <a:gd name="connsiteX27" fmla="*/ 5264356 w 5976170"/>
            <a:gd name="connsiteY27" fmla="*/ 4451826 h 4477431"/>
            <a:gd name="connsiteX28" fmla="*/ 5878872 w 5976170"/>
            <a:gd name="connsiteY28" fmla="*/ 4431342 h 4477431"/>
            <a:gd name="connsiteX29" fmla="*/ 5899356 w 5976170"/>
            <a:gd name="connsiteY29" fmla="*/ 3980697 h 4477431"/>
            <a:gd name="connsiteX30" fmla="*/ 5755969 w 5976170"/>
            <a:gd name="connsiteY30" fmla="*/ 3714407 h 4477431"/>
            <a:gd name="connsiteX31" fmla="*/ 5715001 w 5976170"/>
            <a:gd name="connsiteY31" fmla="*/ 3632471 h 4477431"/>
            <a:gd name="connsiteX32" fmla="*/ 5674033 w 5976170"/>
            <a:gd name="connsiteY32" fmla="*/ 3560778 h 4477431"/>
            <a:gd name="connsiteX33" fmla="*/ 5592098 w 5976170"/>
            <a:gd name="connsiteY33" fmla="*/ 3386665 h 4477431"/>
            <a:gd name="connsiteX34" fmla="*/ 5120969 w 5976170"/>
            <a:gd name="connsiteY34" fmla="*/ 2505859 h 4477431"/>
            <a:gd name="connsiteX35" fmla="*/ 4834195 w 5976170"/>
            <a:gd name="connsiteY35" fmla="*/ 2106423 h 4477431"/>
            <a:gd name="connsiteX36" fmla="*/ 4219678 w 5976170"/>
            <a:gd name="connsiteY36" fmla="*/ 1502149 h 4477431"/>
            <a:gd name="connsiteX37" fmla="*/ 3779275 w 5976170"/>
            <a:gd name="connsiteY37" fmla="*/ 1123197 h 4477431"/>
            <a:gd name="connsiteX38" fmla="*/ 3041856 w 5976170"/>
            <a:gd name="connsiteY38" fmla="*/ 559891 h 4477431"/>
            <a:gd name="connsiteX39" fmla="*/ 1751372 w 5976170"/>
            <a:gd name="connsiteY39" fmla="*/ 109246 h 4477431"/>
            <a:gd name="connsiteX40" fmla="*/ 1526049 w 5976170"/>
            <a:gd name="connsiteY4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226211 w 5976170"/>
            <a:gd name="connsiteY6" fmla="*/ 3601746 h 4477431"/>
            <a:gd name="connsiteX7" fmla="*/ 3646130 w 5976170"/>
            <a:gd name="connsiteY7" fmla="*/ 3816826 h 4477431"/>
            <a:gd name="connsiteX8" fmla="*/ 3728065 w 5976170"/>
            <a:gd name="connsiteY8" fmla="*/ 3868036 h 4477431"/>
            <a:gd name="connsiteX9" fmla="*/ 3810001 w 5976170"/>
            <a:gd name="connsiteY9" fmla="*/ 3898762 h 4477431"/>
            <a:gd name="connsiteX10" fmla="*/ 3871453 w 5976170"/>
            <a:gd name="connsiteY10" fmla="*/ 3929488 h 4477431"/>
            <a:gd name="connsiteX11" fmla="*/ 3943146 w 5976170"/>
            <a:gd name="connsiteY11" fmla="*/ 3960213 h 4477431"/>
            <a:gd name="connsiteX12" fmla="*/ 4045565 w 5976170"/>
            <a:gd name="connsiteY12" fmla="*/ 4011423 h 4477431"/>
            <a:gd name="connsiteX13" fmla="*/ 4107017 w 5976170"/>
            <a:gd name="connsiteY13" fmla="*/ 4031907 h 4477431"/>
            <a:gd name="connsiteX14" fmla="*/ 4178711 w 5976170"/>
            <a:gd name="connsiteY14" fmla="*/ 4062633 h 4477431"/>
            <a:gd name="connsiteX15" fmla="*/ 4240162 w 5976170"/>
            <a:gd name="connsiteY15" fmla="*/ 4083117 h 4477431"/>
            <a:gd name="connsiteX16" fmla="*/ 4363065 w 5976170"/>
            <a:gd name="connsiteY16" fmla="*/ 4154810 h 4477431"/>
            <a:gd name="connsiteX17" fmla="*/ 4465485 w 5976170"/>
            <a:gd name="connsiteY17" fmla="*/ 4226504 h 4477431"/>
            <a:gd name="connsiteX18" fmla="*/ 4506453 w 5976170"/>
            <a:gd name="connsiteY18" fmla="*/ 4236746 h 4477431"/>
            <a:gd name="connsiteX19" fmla="*/ 4639598 w 5976170"/>
            <a:gd name="connsiteY19" fmla="*/ 4277713 h 4477431"/>
            <a:gd name="connsiteX20" fmla="*/ 4701049 w 5976170"/>
            <a:gd name="connsiteY20" fmla="*/ 4298197 h 4477431"/>
            <a:gd name="connsiteX21" fmla="*/ 4762501 w 5976170"/>
            <a:gd name="connsiteY21" fmla="*/ 4308439 h 4477431"/>
            <a:gd name="connsiteX22" fmla="*/ 4803469 w 5976170"/>
            <a:gd name="connsiteY22" fmla="*/ 4328923 h 4477431"/>
            <a:gd name="connsiteX23" fmla="*/ 4875162 w 5976170"/>
            <a:gd name="connsiteY23" fmla="*/ 4339165 h 4477431"/>
            <a:gd name="connsiteX24" fmla="*/ 5069759 w 5976170"/>
            <a:gd name="connsiteY24" fmla="*/ 4390375 h 4477431"/>
            <a:gd name="connsiteX25" fmla="*/ 5151695 w 5976170"/>
            <a:gd name="connsiteY25" fmla="*/ 4421100 h 4477431"/>
            <a:gd name="connsiteX26" fmla="*/ 5264356 w 5976170"/>
            <a:gd name="connsiteY26" fmla="*/ 4451826 h 4477431"/>
            <a:gd name="connsiteX27" fmla="*/ 5878872 w 5976170"/>
            <a:gd name="connsiteY27" fmla="*/ 4431342 h 4477431"/>
            <a:gd name="connsiteX28" fmla="*/ 5899356 w 5976170"/>
            <a:gd name="connsiteY28" fmla="*/ 3980697 h 4477431"/>
            <a:gd name="connsiteX29" fmla="*/ 5755969 w 5976170"/>
            <a:gd name="connsiteY29" fmla="*/ 3714407 h 4477431"/>
            <a:gd name="connsiteX30" fmla="*/ 5715001 w 5976170"/>
            <a:gd name="connsiteY30" fmla="*/ 3632471 h 4477431"/>
            <a:gd name="connsiteX31" fmla="*/ 5674033 w 5976170"/>
            <a:gd name="connsiteY31" fmla="*/ 3560778 h 4477431"/>
            <a:gd name="connsiteX32" fmla="*/ 5592098 w 5976170"/>
            <a:gd name="connsiteY32" fmla="*/ 3386665 h 4477431"/>
            <a:gd name="connsiteX33" fmla="*/ 5120969 w 5976170"/>
            <a:gd name="connsiteY33" fmla="*/ 2505859 h 4477431"/>
            <a:gd name="connsiteX34" fmla="*/ 4834195 w 5976170"/>
            <a:gd name="connsiteY34" fmla="*/ 2106423 h 4477431"/>
            <a:gd name="connsiteX35" fmla="*/ 4219678 w 5976170"/>
            <a:gd name="connsiteY35" fmla="*/ 1502149 h 4477431"/>
            <a:gd name="connsiteX36" fmla="*/ 3779275 w 5976170"/>
            <a:gd name="connsiteY36" fmla="*/ 1123197 h 4477431"/>
            <a:gd name="connsiteX37" fmla="*/ 3041856 w 5976170"/>
            <a:gd name="connsiteY37" fmla="*/ 559891 h 4477431"/>
            <a:gd name="connsiteX38" fmla="*/ 1751372 w 5976170"/>
            <a:gd name="connsiteY38" fmla="*/ 109246 h 4477431"/>
            <a:gd name="connsiteX39" fmla="*/ 1526049 w 5976170"/>
            <a:gd name="connsiteY3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728065 w 5976170"/>
            <a:gd name="connsiteY7" fmla="*/ 3868036 h 4477431"/>
            <a:gd name="connsiteX8" fmla="*/ 3810001 w 5976170"/>
            <a:gd name="connsiteY8" fmla="*/ 3898762 h 4477431"/>
            <a:gd name="connsiteX9" fmla="*/ 3871453 w 5976170"/>
            <a:gd name="connsiteY9" fmla="*/ 3929488 h 4477431"/>
            <a:gd name="connsiteX10" fmla="*/ 3943146 w 5976170"/>
            <a:gd name="connsiteY10" fmla="*/ 3960213 h 4477431"/>
            <a:gd name="connsiteX11" fmla="*/ 4045565 w 5976170"/>
            <a:gd name="connsiteY11" fmla="*/ 4011423 h 4477431"/>
            <a:gd name="connsiteX12" fmla="*/ 4107017 w 5976170"/>
            <a:gd name="connsiteY12" fmla="*/ 4031907 h 4477431"/>
            <a:gd name="connsiteX13" fmla="*/ 4178711 w 5976170"/>
            <a:gd name="connsiteY13" fmla="*/ 4062633 h 4477431"/>
            <a:gd name="connsiteX14" fmla="*/ 4240162 w 5976170"/>
            <a:gd name="connsiteY14" fmla="*/ 4083117 h 4477431"/>
            <a:gd name="connsiteX15" fmla="*/ 4363065 w 5976170"/>
            <a:gd name="connsiteY15" fmla="*/ 4154810 h 4477431"/>
            <a:gd name="connsiteX16" fmla="*/ 4465485 w 5976170"/>
            <a:gd name="connsiteY16" fmla="*/ 4226504 h 4477431"/>
            <a:gd name="connsiteX17" fmla="*/ 4506453 w 5976170"/>
            <a:gd name="connsiteY17" fmla="*/ 4236746 h 4477431"/>
            <a:gd name="connsiteX18" fmla="*/ 4639598 w 5976170"/>
            <a:gd name="connsiteY18" fmla="*/ 4277713 h 4477431"/>
            <a:gd name="connsiteX19" fmla="*/ 4701049 w 5976170"/>
            <a:gd name="connsiteY19" fmla="*/ 4298197 h 4477431"/>
            <a:gd name="connsiteX20" fmla="*/ 4762501 w 5976170"/>
            <a:gd name="connsiteY20" fmla="*/ 4308439 h 4477431"/>
            <a:gd name="connsiteX21" fmla="*/ 4803469 w 5976170"/>
            <a:gd name="connsiteY21" fmla="*/ 4328923 h 4477431"/>
            <a:gd name="connsiteX22" fmla="*/ 4875162 w 5976170"/>
            <a:gd name="connsiteY22" fmla="*/ 4339165 h 4477431"/>
            <a:gd name="connsiteX23" fmla="*/ 5069759 w 5976170"/>
            <a:gd name="connsiteY23" fmla="*/ 4390375 h 4477431"/>
            <a:gd name="connsiteX24" fmla="*/ 5151695 w 5976170"/>
            <a:gd name="connsiteY24" fmla="*/ 4421100 h 4477431"/>
            <a:gd name="connsiteX25" fmla="*/ 5264356 w 5976170"/>
            <a:gd name="connsiteY25" fmla="*/ 4451826 h 4477431"/>
            <a:gd name="connsiteX26" fmla="*/ 5878872 w 5976170"/>
            <a:gd name="connsiteY26" fmla="*/ 4431342 h 4477431"/>
            <a:gd name="connsiteX27" fmla="*/ 5899356 w 5976170"/>
            <a:gd name="connsiteY27" fmla="*/ 3980697 h 4477431"/>
            <a:gd name="connsiteX28" fmla="*/ 5755969 w 5976170"/>
            <a:gd name="connsiteY28" fmla="*/ 3714407 h 4477431"/>
            <a:gd name="connsiteX29" fmla="*/ 5715001 w 5976170"/>
            <a:gd name="connsiteY29" fmla="*/ 3632471 h 4477431"/>
            <a:gd name="connsiteX30" fmla="*/ 5674033 w 5976170"/>
            <a:gd name="connsiteY30" fmla="*/ 3560778 h 4477431"/>
            <a:gd name="connsiteX31" fmla="*/ 5592098 w 5976170"/>
            <a:gd name="connsiteY31" fmla="*/ 3386665 h 4477431"/>
            <a:gd name="connsiteX32" fmla="*/ 5120969 w 5976170"/>
            <a:gd name="connsiteY32" fmla="*/ 2505859 h 4477431"/>
            <a:gd name="connsiteX33" fmla="*/ 4834195 w 5976170"/>
            <a:gd name="connsiteY33" fmla="*/ 2106423 h 4477431"/>
            <a:gd name="connsiteX34" fmla="*/ 4219678 w 5976170"/>
            <a:gd name="connsiteY34" fmla="*/ 1502149 h 4477431"/>
            <a:gd name="connsiteX35" fmla="*/ 3779275 w 5976170"/>
            <a:gd name="connsiteY35" fmla="*/ 1123197 h 4477431"/>
            <a:gd name="connsiteX36" fmla="*/ 3041856 w 5976170"/>
            <a:gd name="connsiteY36" fmla="*/ 559891 h 4477431"/>
            <a:gd name="connsiteX37" fmla="*/ 1751372 w 5976170"/>
            <a:gd name="connsiteY37" fmla="*/ 109246 h 4477431"/>
            <a:gd name="connsiteX38" fmla="*/ 1526049 w 5976170"/>
            <a:gd name="connsiteY3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10001 w 5976170"/>
            <a:gd name="connsiteY7" fmla="*/ 3898762 h 4477431"/>
            <a:gd name="connsiteX8" fmla="*/ 3871453 w 5976170"/>
            <a:gd name="connsiteY8" fmla="*/ 3929488 h 4477431"/>
            <a:gd name="connsiteX9" fmla="*/ 3943146 w 5976170"/>
            <a:gd name="connsiteY9" fmla="*/ 3960213 h 4477431"/>
            <a:gd name="connsiteX10" fmla="*/ 4045565 w 5976170"/>
            <a:gd name="connsiteY10" fmla="*/ 4011423 h 4477431"/>
            <a:gd name="connsiteX11" fmla="*/ 4107017 w 5976170"/>
            <a:gd name="connsiteY11" fmla="*/ 4031907 h 4477431"/>
            <a:gd name="connsiteX12" fmla="*/ 4178711 w 5976170"/>
            <a:gd name="connsiteY12" fmla="*/ 4062633 h 4477431"/>
            <a:gd name="connsiteX13" fmla="*/ 4240162 w 5976170"/>
            <a:gd name="connsiteY13" fmla="*/ 4083117 h 4477431"/>
            <a:gd name="connsiteX14" fmla="*/ 4363065 w 5976170"/>
            <a:gd name="connsiteY14" fmla="*/ 4154810 h 4477431"/>
            <a:gd name="connsiteX15" fmla="*/ 4465485 w 5976170"/>
            <a:gd name="connsiteY15" fmla="*/ 4226504 h 4477431"/>
            <a:gd name="connsiteX16" fmla="*/ 4506453 w 5976170"/>
            <a:gd name="connsiteY16" fmla="*/ 4236746 h 4477431"/>
            <a:gd name="connsiteX17" fmla="*/ 4639598 w 5976170"/>
            <a:gd name="connsiteY17" fmla="*/ 4277713 h 4477431"/>
            <a:gd name="connsiteX18" fmla="*/ 4701049 w 5976170"/>
            <a:gd name="connsiteY18" fmla="*/ 4298197 h 4477431"/>
            <a:gd name="connsiteX19" fmla="*/ 4762501 w 5976170"/>
            <a:gd name="connsiteY19" fmla="*/ 4308439 h 4477431"/>
            <a:gd name="connsiteX20" fmla="*/ 4803469 w 5976170"/>
            <a:gd name="connsiteY20" fmla="*/ 4328923 h 4477431"/>
            <a:gd name="connsiteX21" fmla="*/ 4875162 w 5976170"/>
            <a:gd name="connsiteY21" fmla="*/ 4339165 h 4477431"/>
            <a:gd name="connsiteX22" fmla="*/ 5069759 w 5976170"/>
            <a:gd name="connsiteY22" fmla="*/ 4390375 h 4477431"/>
            <a:gd name="connsiteX23" fmla="*/ 5151695 w 5976170"/>
            <a:gd name="connsiteY23" fmla="*/ 4421100 h 4477431"/>
            <a:gd name="connsiteX24" fmla="*/ 5264356 w 5976170"/>
            <a:gd name="connsiteY24" fmla="*/ 4451826 h 4477431"/>
            <a:gd name="connsiteX25" fmla="*/ 5878872 w 5976170"/>
            <a:gd name="connsiteY25" fmla="*/ 4431342 h 4477431"/>
            <a:gd name="connsiteX26" fmla="*/ 5899356 w 5976170"/>
            <a:gd name="connsiteY26" fmla="*/ 3980697 h 4477431"/>
            <a:gd name="connsiteX27" fmla="*/ 5755969 w 5976170"/>
            <a:gd name="connsiteY27" fmla="*/ 3714407 h 4477431"/>
            <a:gd name="connsiteX28" fmla="*/ 5715001 w 5976170"/>
            <a:gd name="connsiteY28" fmla="*/ 3632471 h 4477431"/>
            <a:gd name="connsiteX29" fmla="*/ 5674033 w 5976170"/>
            <a:gd name="connsiteY29" fmla="*/ 3560778 h 4477431"/>
            <a:gd name="connsiteX30" fmla="*/ 5592098 w 5976170"/>
            <a:gd name="connsiteY30" fmla="*/ 3386665 h 4477431"/>
            <a:gd name="connsiteX31" fmla="*/ 5120969 w 5976170"/>
            <a:gd name="connsiteY31" fmla="*/ 2505859 h 4477431"/>
            <a:gd name="connsiteX32" fmla="*/ 4834195 w 5976170"/>
            <a:gd name="connsiteY32" fmla="*/ 2106423 h 4477431"/>
            <a:gd name="connsiteX33" fmla="*/ 4219678 w 5976170"/>
            <a:gd name="connsiteY33" fmla="*/ 1502149 h 4477431"/>
            <a:gd name="connsiteX34" fmla="*/ 3779275 w 5976170"/>
            <a:gd name="connsiteY34" fmla="*/ 1123197 h 4477431"/>
            <a:gd name="connsiteX35" fmla="*/ 3041856 w 5976170"/>
            <a:gd name="connsiteY35" fmla="*/ 559891 h 4477431"/>
            <a:gd name="connsiteX36" fmla="*/ 1751372 w 5976170"/>
            <a:gd name="connsiteY36" fmla="*/ 109246 h 4477431"/>
            <a:gd name="connsiteX37" fmla="*/ 1526049 w 5976170"/>
            <a:gd name="connsiteY3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71453 w 5976170"/>
            <a:gd name="connsiteY7" fmla="*/ 3929488 h 4477431"/>
            <a:gd name="connsiteX8" fmla="*/ 3943146 w 5976170"/>
            <a:gd name="connsiteY8" fmla="*/ 3960213 h 4477431"/>
            <a:gd name="connsiteX9" fmla="*/ 4045565 w 5976170"/>
            <a:gd name="connsiteY9" fmla="*/ 4011423 h 4477431"/>
            <a:gd name="connsiteX10" fmla="*/ 4107017 w 5976170"/>
            <a:gd name="connsiteY10" fmla="*/ 4031907 h 4477431"/>
            <a:gd name="connsiteX11" fmla="*/ 4178711 w 5976170"/>
            <a:gd name="connsiteY11" fmla="*/ 4062633 h 4477431"/>
            <a:gd name="connsiteX12" fmla="*/ 4240162 w 5976170"/>
            <a:gd name="connsiteY12" fmla="*/ 4083117 h 4477431"/>
            <a:gd name="connsiteX13" fmla="*/ 4363065 w 5976170"/>
            <a:gd name="connsiteY13" fmla="*/ 4154810 h 4477431"/>
            <a:gd name="connsiteX14" fmla="*/ 4465485 w 5976170"/>
            <a:gd name="connsiteY14" fmla="*/ 4226504 h 4477431"/>
            <a:gd name="connsiteX15" fmla="*/ 4506453 w 5976170"/>
            <a:gd name="connsiteY15" fmla="*/ 4236746 h 4477431"/>
            <a:gd name="connsiteX16" fmla="*/ 4639598 w 5976170"/>
            <a:gd name="connsiteY16" fmla="*/ 4277713 h 4477431"/>
            <a:gd name="connsiteX17" fmla="*/ 4701049 w 5976170"/>
            <a:gd name="connsiteY17" fmla="*/ 4298197 h 4477431"/>
            <a:gd name="connsiteX18" fmla="*/ 4762501 w 5976170"/>
            <a:gd name="connsiteY18" fmla="*/ 4308439 h 4477431"/>
            <a:gd name="connsiteX19" fmla="*/ 4803469 w 5976170"/>
            <a:gd name="connsiteY19" fmla="*/ 4328923 h 4477431"/>
            <a:gd name="connsiteX20" fmla="*/ 4875162 w 5976170"/>
            <a:gd name="connsiteY20" fmla="*/ 4339165 h 4477431"/>
            <a:gd name="connsiteX21" fmla="*/ 5069759 w 5976170"/>
            <a:gd name="connsiteY21" fmla="*/ 4390375 h 4477431"/>
            <a:gd name="connsiteX22" fmla="*/ 5151695 w 5976170"/>
            <a:gd name="connsiteY22" fmla="*/ 4421100 h 4477431"/>
            <a:gd name="connsiteX23" fmla="*/ 5264356 w 5976170"/>
            <a:gd name="connsiteY23" fmla="*/ 4451826 h 4477431"/>
            <a:gd name="connsiteX24" fmla="*/ 5878872 w 5976170"/>
            <a:gd name="connsiteY24" fmla="*/ 4431342 h 4477431"/>
            <a:gd name="connsiteX25" fmla="*/ 5899356 w 5976170"/>
            <a:gd name="connsiteY25" fmla="*/ 3980697 h 4477431"/>
            <a:gd name="connsiteX26" fmla="*/ 5755969 w 5976170"/>
            <a:gd name="connsiteY26" fmla="*/ 3714407 h 4477431"/>
            <a:gd name="connsiteX27" fmla="*/ 5715001 w 5976170"/>
            <a:gd name="connsiteY27" fmla="*/ 3632471 h 4477431"/>
            <a:gd name="connsiteX28" fmla="*/ 5674033 w 5976170"/>
            <a:gd name="connsiteY28" fmla="*/ 3560778 h 4477431"/>
            <a:gd name="connsiteX29" fmla="*/ 5592098 w 5976170"/>
            <a:gd name="connsiteY29" fmla="*/ 3386665 h 4477431"/>
            <a:gd name="connsiteX30" fmla="*/ 5120969 w 5976170"/>
            <a:gd name="connsiteY30" fmla="*/ 2505859 h 4477431"/>
            <a:gd name="connsiteX31" fmla="*/ 4834195 w 5976170"/>
            <a:gd name="connsiteY31" fmla="*/ 2106423 h 4477431"/>
            <a:gd name="connsiteX32" fmla="*/ 4219678 w 5976170"/>
            <a:gd name="connsiteY32" fmla="*/ 1502149 h 4477431"/>
            <a:gd name="connsiteX33" fmla="*/ 3779275 w 5976170"/>
            <a:gd name="connsiteY33" fmla="*/ 1123197 h 4477431"/>
            <a:gd name="connsiteX34" fmla="*/ 3041856 w 5976170"/>
            <a:gd name="connsiteY34" fmla="*/ 559891 h 4477431"/>
            <a:gd name="connsiteX35" fmla="*/ 1751372 w 5976170"/>
            <a:gd name="connsiteY35" fmla="*/ 109246 h 4477431"/>
            <a:gd name="connsiteX36" fmla="*/ 1526049 w 5976170"/>
            <a:gd name="connsiteY3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943146 w 5976170"/>
            <a:gd name="connsiteY7" fmla="*/ 3960213 h 4477431"/>
            <a:gd name="connsiteX8" fmla="*/ 4045565 w 5976170"/>
            <a:gd name="connsiteY8" fmla="*/ 4011423 h 4477431"/>
            <a:gd name="connsiteX9" fmla="*/ 4107017 w 5976170"/>
            <a:gd name="connsiteY9" fmla="*/ 4031907 h 4477431"/>
            <a:gd name="connsiteX10" fmla="*/ 4178711 w 5976170"/>
            <a:gd name="connsiteY10" fmla="*/ 4062633 h 4477431"/>
            <a:gd name="connsiteX11" fmla="*/ 4240162 w 5976170"/>
            <a:gd name="connsiteY11" fmla="*/ 4083117 h 4477431"/>
            <a:gd name="connsiteX12" fmla="*/ 4363065 w 5976170"/>
            <a:gd name="connsiteY12" fmla="*/ 4154810 h 4477431"/>
            <a:gd name="connsiteX13" fmla="*/ 4465485 w 5976170"/>
            <a:gd name="connsiteY13" fmla="*/ 4226504 h 4477431"/>
            <a:gd name="connsiteX14" fmla="*/ 4506453 w 5976170"/>
            <a:gd name="connsiteY14" fmla="*/ 4236746 h 4477431"/>
            <a:gd name="connsiteX15" fmla="*/ 4639598 w 5976170"/>
            <a:gd name="connsiteY15" fmla="*/ 4277713 h 4477431"/>
            <a:gd name="connsiteX16" fmla="*/ 4701049 w 5976170"/>
            <a:gd name="connsiteY16" fmla="*/ 4298197 h 4477431"/>
            <a:gd name="connsiteX17" fmla="*/ 4762501 w 5976170"/>
            <a:gd name="connsiteY17" fmla="*/ 4308439 h 4477431"/>
            <a:gd name="connsiteX18" fmla="*/ 4803469 w 5976170"/>
            <a:gd name="connsiteY18" fmla="*/ 4328923 h 4477431"/>
            <a:gd name="connsiteX19" fmla="*/ 4875162 w 5976170"/>
            <a:gd name="connsiteY19" fmla="*/ 4339165 h 4477431"/>
            <a:gd name="connsiteX20" fmla="*/ 5069759 w 5976170"/>
            <a:gd name="connsiteY20" fmla="*/ 4390375 h 4477431"/>
            <a:gd name="connsiteX21" fmla="*/ 5151695 w 5976170"/>
            <a:gd name="connsiteY21" fmla="*/ 4421100 h 4477431"/>
            <a:gd name="connsiteX22" fmla="*/ 5264356 w 5976170"/>
            <a:gd name="connsiteY22" fmla="*/ 4451826 h 4477431"/>
            <a:gd name="connsiteX23" fmla="*/ 5878872 w 5976170"/>
            <a:gd name="connsiteY23" fmla="*/ 4431342 h 4477431"/>
            <a:gd name="connsiteX24" fmla="*/ 5899356 w 5976170"/>
            <a:gd name="connsiteY24" fmla="*/ 3980697 h 4477431"/>
            <a:gd name="connsiteX25" fmla="*/ 5755969 w 5976170"/>
            <a:gd name="connsiteY25" fmla="*/ 3714407 h 4477431"/>
            <a:gd name="connsiteX26" fmla="*/ 5715001 w 5976170"/>
            <a:gd name="connsiteY26" fmla="*/ 3632471 h 4477431"/>
            <a:gd name="connsiteX27" fmla="*/ 5674033 w 5976170"/>
            <a:gd name="connsiteY27" fmla="*/ 3560778 h 4477431"/>
            <a:gd name="connsiteX28" fmla="*/ 5592098 w 5976170"/>
            <a:gd name="connsiteY28" fmla="*/ 3386665 h 4477431"/>
            <a:gd name="connsiteX29" fmla="*/ 5120969 w 5976170"/>
            <a:gd name="connsiteY29" fmla="*/ 2505859 h 4477431"/>
            <a:gd name="connsiteX30" fmla="*/ 4834195 w 5976170"/>
            <a:gd name="connsiteY30" fmla="*/ 2106423 h 4477431"/>
            <a:gd name="connsiteX31" fmla="*/ 4219678 w 5976170"/>
            <a:gd name="connsiteY31" fmla="*/ 1502149 h 4477431"/>
            <a:gd name="connsiteX32" fmla="*/ 3779275 w 5976170"/>
            <a:gd name="connsiteY32" fmla="*/ 1123197 h 4477431"/>
            <a:gd name="connsiteX33" fmla="*/ 3041856 w 5976170"/>
            <a:gd name="connsiteY33" fmla="*/ 559891 h 4477431"/>
            <a:gd name="connsiteX34" fmla="*/ 1751372 w 5976170"/>
            <a:gd name="connsiteY34" fmla="*/ 109246 h 4477431"/>
            <a:gd name="connsiteX35" fmla="*/ 1526049 w 5976170"/>
            <a:gd name="connsiteY3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07017 w 5976170"/>
            <a:gd name="connsiteY8" fmla="*/ 4031907 h 4477431"/>
            <a:gd name="connsiteX9" fmla="*/ 4178711 w 5976170"/>
            <a:gd name="connsiteY9" fmla="*/ 4062633 h 4477431"/>
            <a:gd name="connsiteX10" fmla="*/ 4240162 w 5976170"/>
            <a:gd name="connsiteY10" fmla="*/ 4083117 h 4477431"/>
            <a:gd name="connsiteX11" fmla="*/ 4363065 w 5976170"/>
            <a:gd name="connsiteY11" fmla="*/ 4154810 h 4477431"/>
            <a:gd name="connsiteX12" fmla="*/ 4465485 w 5976170"/>
            <a:gd name="connsiteY12" fmla="*/ 4226504 h 4477431"/>
            <a:gd name="connsiteX13" fmla="*/ 4506453 w 5976170"/>
            <a:gd name="connsiteY13" fmla="*/ 4236746 h 4477431"/>
            <a:gd name="connsiteX14" fmla="*/ 4639598 w 5976170"/>
            <a:gd name="connsiteY14" fmla="*/ 4277713 h 4477431"/>
            <a:gd name="connsiteX15" fmla="*/ 4701049 w 5976170"/>
            <a:gd name="connsiteY15" fmla="*/ 4298197 h 4477431"/>
            <a:gd name="connsiteX16" fmla="*/ 4762501 w 5976170"/>
            <a:gd name="connsiteY16" fmla="*/ 4308439 h 4477431"/>
            <a:gd name="connsiteX17" fmla="*/ 4803469 w 5976170"/>
            <a:gd name="connsiteY17" fmla="*/ 4328923 h 4477431"/>
            <a:gd name="connsiteX18" fmla="*/ 4875162 w 5976170"/>
            <a:gd name="connsiteY18" fmla="*/ 4339165 h 4477431"/>
            <a:gd name="connsiteX19" fmla="*/ 5069759 w 5976170"/>
            <a:gd name="connsiteY19" fmla="*/ 4390375 h 4477431"/>
            <a:gd name="connsiteX20" fmla="*/ 5151695 w 5976170"/>
            <a:gd name="connsiteY20" fmla="*/ 4421100 h 4477431"/>
            <a:gd name="connsiteX21" fmla="*/ 5264356 w 5976170"/>
            <a:gd name="connsiteY21" fmla="*/ 4451826 h 4477431"/>
            <a:gd name="connsiteX22" fmla="*/ 5878872 w 5976170"/>
            <a:gd name="connsiteY22" fmla="*/ 4431342 h 4477431"/>
            <a:gd name="connsiteX23" fmla="*/ 5899356 w 5976170"/>
            <a:gd name="connsiteY23" fmla="*/ 3980697 h 4477431"/>
            <a:gd name="connsiteX24" fmla="*/ 5755969 w 5976170"/>
            <a:gd name="connsiteY24" fmla="*/ 3714407 h 4477431"/>
            <a:gd name="connsiteX25" fmla="*/ 5715001 w 5976170"/>
            <a:gd name="connsiteY25" fmla="*/ 3632471 h 4477431"/>
            <a:gd name="connsiteX26" fmla="*/ 5674033 w 5976170"/>
            <a:gd name="connsiteY26" fmla="*/ 3560778 h 4477431"/>
            <a:gd name="connsiteX27" fmla="*/ 5592098 w 5976170"/>
            <a:gd name="connsiteY27" fmla="*/ 3386665 h 4477431"/>
            <a:gd name="connsiteX28" fmla="*/ 5120969 w 5976170"/>
            <a:gd name="connsiteY28" fmla="*/ 2505859 h 4477431"/>
            <a:gd name="connsiteX29" fmla="*/ 4834195 w 5976170"/>
            <a:gd name="connsiteY29" fmla="*/ 2106423 h 4477431"/>
            <a:gd name="connsiteX30" fmla="*/ 4219678 w 5976170"/>
            <a:gd name="connsiteY30" fmla="*/ 1502149 h 4477431"/>
            <a:gd name="connsiteX31" fmla="*/ 3779275 w 5976170"/>
            <a:gd name="connsiteY31" fmla="*/ 1123197 h 4477431"/>
            <a:gd name="connsiteX32" fmla="*/ 3041856 w 5976170"/>
            <a:gd name="connsiteY32" fmla="*/ 559891 h 4477431"/>
            <a:gd name="connsiteX33" fmla="*/ 1751372 w 5976170"/>
            <a:gd name="connsiteY33" fmla="*/ 109246 h 4477431"/>
            <a:gd name="connsiteX34" fmla="*/ 1526049 w 5976170"/>
            <a:gd name="connsiteY3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78711 w 5976170"/>
            <a:gd name="connsiteY8" fmla="*/ 4062633 h 4477431"/>
            <a:gd name="connsiteX9" fmla="*/ 4240162 w 5976170"/>
            <a:gd name="connsiteY9" fmla="*/ 4083117 h 4477431"/>
            <a:gd name="connsiteX10" fmla="*/ 4363065 w 5976170"/>
            <a:gd name="connsiteY10" fmla="*/ 4154810 h 4477431"/>
            <a:gd name="connsiteX11" fmla="*/ 4465485 w 5976170"/>
            <a:gd name="connsiteY11" fmla="*/ 4226504 h 4477431"/>
            <a:gd name="connsiteX12" fmla="*/ 4506453 w 5976170"/>
            <a:gd name="connsiteY12" fmla="*/ 4236746 h 4477431"/>
            <a:gd name="connsiteX13" fmla="*/ 4639598 w 5976170"/>
            <a:gd name="connsiteY13" fmla="*/ 4277713 h 4477431"/>
            <a:gd name="connsiteX14" fmla="*/ 4701049 w 5976170"/>
            <a:gd name="connsiteY14" fmla="*/ 4298197 h 4477431"/>
            <a:gd name="connsiteX15" fmla="*/ 4762501 w 5976170"/>
            <a:gd name="connsiteY15" fmla="*/ 4308439 h 4477431"/>
            <a:gd name="connsiteX16" fmla="*/ 4803469 w 5976170"/>
            <a:gd name="connsiteY16" fmla="*/ 4328923 h 4477431"/>
            <a:gd name="connsiteX17" fmla="*/ 4875162 w 5976170"/>
            <a:gd name="connsiteY17" fmla="*/ 4339165 h 4477431"/>
            <a:gd name="connsiteX18" fmla="*/ 5069759 w 5976170"/>
            <a:gd name="connsiteY18" fmla="*/ 4390375 h 4477431"/>
            <a:gd name="connsiteX19" fmla="*/ 5151695 w 5976170"/>
            <a:gd name="connsiteY19" fmla="*/ 4421100 h 4477431"/>
            <a:gd name="connsiteX20" fmla="*/ 5264356 w 5976170"/>
            <a:gd name="connsiteY20" fmla="*/ 4451826 h 4477431"/>
            <a:gd name="connsiteX21" fmla="*/ 5878872 w 5976170"/>
            <a:gd name="connsiteY21" fmla="*/ 4431342 h 4477431"/>
            <a:gd name="connsiteX22" fmla="*/ 5899356 w 5976170"/>
            <a:gd name="connsiteY22" fmla="*/ 3980697 h 4477431"/>
            <a:gd name="connsiteX23" fmla="*/ 5755969 w 5976170"/>
            <a:gd name="connsiteY23" fmla="*/ 3714407 h 4477431"/>
            <a:gd name="connsiteX24" fmla="*/ 5715001 w 5976170"/>
            <a:gd name="connsiteY24" fmla="*/ 3632471 h 4477431"/>
            <a:gd name="connsiteX25" fmla="*/ 5674033 w 5976170"/>
            <a:gd name="connsiteY25" fmla="*/ 3560778 h 4477431"/>
            <a:gd name="connsiteX26" fmla="*/ 5592098 w 5976170"/>
            <a:gd name="connsiteY26" fmla="*/ 3386665 h 4477431"/>
            <a:gd name="connsiteX27" fmla="*/ 5120969 w 5976170"/>
            <a:gd name="connsiteY27" fmla="*/ 2505859 h 4477431"/>
            <a:gd name="connsiteX28" fmla="*/ 4834195 w 5976170"/>
            <a:gd name="connsiteY28" fmla="*/ 2106423 h 4477431"/>
            <a:gd name="connsiteX29" fmla="*/ 4219678 w 5976170"/>
            <a:gd name="connsiteY29" fmla="*/ 1502149 h 4477431"/>
            <a:gd name="connsiteX30" fmla="*/ 3779275 w 5976170"/>
            <a:gd name="connsiteY30" fmla="*/ 1123197 h 4477431"/>
            <a:gd name="connsiteX31" fmla="*/ 3041856 w 5976170"/>
            <a:gd name="connsiteY31" fmla="*/ 559891 h 4477431"/>
            <a:gd name="connsiteX32" fmla="*/ 1751372 w 5976170"/>
            <a:gd name="connsiteY32" fmla="*/ 109246 h 4477431"/>
            <a:gd name="connsiteX33" fmla="*/ 1526049 w 5976170"/>
            <a:gd name="connsiteY3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178711 w 5976170"/>
            <a:gd name="connsiteY7" fmla="*/ 4062633 h 4477431"/>
            <a:gd name="connsiteX8" fmla="*/ 4240162 w 5976170"/>
            <a:gd name="connsiteY8" fmla="*/ 4083117 h 4477431"/>
            <a:gd name="connsiteX9" fmla="*/ 4363065 w 5976170"/>
            <a:gd name="connsiteY9" fmla="*/ 4154810 h 4477431"/>
            <a:gd name="connsiteX10" fmla="*/ 4465485 w 5976170"/>
            <a:gd name="connsiteY10" fmla="*/ 4226504 h 4477431"/>
            <a:gd name="connsiteX11" fmla="*/ 4506453 w 5976170"/>
            <a:gd name="connsiteY11" fmla="*/ 4236746 h 4477431"/>
            <a:gd name="connsiteX12" fmla="*/ 4639598 w 5976170"/>
            <a:gd name="connsiteY12" fmla="*/ 4277713 h 4477431"/>
            <a:gd name="connsiteX13" fmla="*/ 4701049 w 5976170"/>
            <a:gd name="connsiteY13" fmla="*/ 4298197 h 4477431"/>
            <a:gd name="connsiteX14" fmla="*/ 4762501 w 5976170"/>
            <a:gd name="connsiteY14" fmla="*/ 4308439 h 4477431"/>
            <a:gd name="connsiteX15" fmla="*/ 4803469 w 5976170"/>
            <a:gd name="connsiteY15" fmla="*/ 4328923 h 4477431"/>
            <a:gd name="connsiteX16" fmla="*/ 4875162 w 5976170"/>
            <a:gd name="connsiteY16" fmla="*/ 4339165 h 4477431"/>
            <a:gd name="connsiteX17" fmla="*/ 5069759 w 5976170"/>
            <a:gd name="connsiteY17" fmla="*/ 4390375 h 4477431"/>
            <a:gd name="connsiteX18" fmla="*/ 5151695 w 5976170"/>
            <a:gd name="connsiteY18" fmla="*/ 4421100 h 4477431"/>
            <a:gd name="connsiteX19" fmla="*/ 5264356 w 5976170"/>
            <a:gd name="connsiteY19" fmla="*/ 4451826 h 4477431"/>
            <a:gd name="connsiteX20" fmla="*/ 5878872 w 5976170"/>
            <a:gd name="connsiteY20" fmla="*/ 4431342 h 4477431"/>
            <a:gd name="connsiteX21" fmla="*/ 5899356 w 5976170"/>
            <a:gd name="connsiteY21" fmla="*/ 3980697 h 4477431"/>
            <a:gd name="connsiteX22" fmla="*/ 5755969 w 5976170"/>
            <a:gd name="connsiteY22" fmla="*/ 3714407 h 4477431"/>
            <a:gd name="connsiteX23" fmla="*/ 5715001 w 5976170"/>
            <a:gd name="connsiteY23" fmla="*/ 3632471 h 4477431"/>
            <a:gd name="connsiteX24" fmla="*/ 5674033 w 5976170"/>
            <a:gd name="connsiteY24" fmla="*/ 3560778 h 4477431"/>
            <a:gd name="connsiteX25" fmla="*/ 5592098 w 5976170"/>
            <a:gd name="connsiteY25" fmla="*/ 3386665 h 4477431"/>
            <a:gd name="connsiteX26" fmla="*/ 5120969 w 5976170"/>
            <a:gd name="connsiteY26" fmla="*/ 2505859 h 4477431"/>
            <a:gd name="connsiteX27" fmla="*/ 4834195 w 5976170"/>
            <a:gd name="connsiteY27" fmla="*/ 2106423 h 4477431"/>
            <a:gd name="connsiteX28" fmla="*/ 4219678 w 5976170"/>
            <a:gd name="connsiteY28" fmla="*/ 1502149 h 4477431"/>
            <a:gd name="connsiteX29" fmla="*/ 3779275 w 5976170"/>
            <a:gd name="connsiteY29" fmla="*/ 1123197 h 4477431"/>
            <a:gd name="connsiteX30" fmla="*/ 3041856 w 5976170"/>
            <a:gd name="connsiteY30" fmla="*/ 559891 h 4477431"/>
            <a:gd name="connsiteX31" fmla="*/ 1751372 w 5976170"/>
            <a:gd name="connsiteY31" fmla="*/ 109246 h 4477431"/>
            <a:gd name="connsiteX32" fmla="*/ 1526049 w 5976170"/>
            <a:gd name="connsiteY3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240162 w 5976170"/>
            <a:gd name="connsiteY7" fmla="*/ 4083117 h 4477431"/>
            <a:gd name="connsiteX8" fmla="*/ 4363065 w 5976170"/>
            <a:gd name="connsiteY8" fmla="*/ 4154810 h 4477431"/>
            <a:gd name="connsiteX9" fmla="*/ 4465485 w 5976170"/>
            <a:gd name="connsiteY9" fmla="*/ 4226504 h 4477431"/>
            <a:gd name="connsiteX10" fmla="*/ 4506453 w 5976170"/>
            <a:gd name="connsiteY10" fmla="*/ 4236746 h 4477431"/>
            <a:gd name="connsiteX11" fmla="*/ 4639598 w 5976170"/>
            <a:gd name="connsiteY11" fmla="*/ 4277713 h 4477431"/>
            <a:gd name="connsiteX12" fmla="*/ 4701049 w 5976170"/>
            <a:gd name="connsiteY12" fmla="*/ 4298197 h 4477431"/>
            <a:gd name="connsiteX13" fmla="*/ 4762501 w 5976170"/>
            <a:gd name="connsiteY13" fmla="*/ 4308439 h 4477431"/>
            <a:gd name="connsiteX14" fmla="*/ 4803469 w 5976170"/>
            <a:gd name="connsiteY14" fmla="*/ 4328923 h 4477431"/>
            <a:gd name="connsiteX15" fmla="*/ 4875162 w 5976170"/>
            <a:gd name="connsiteY15" fmla="*/ 4339165 h 4477431"/>
            <a:gd name="connsiteX16" fmla="*/ 5069759 w 5976170"/>
            <a:gd name="connsiteY16" fmla="*/ 4390375 h 4477431"/>
            <a:gd name="connsiteX17" fmla="*/ 5151695 w 5976170"/>
            <a:gd name="connsiteY17" fmla="*/ 4421100 h 4477431"/>
            <a:gd name="connsiteX18" fmla="*/ 5264356 w 5976170"/>
            <a:gd name="connsiteY18" fmla="*/ 4451826 h 4477431"/>
            <a:gd name="connsiteX19" fmla="*/ 5878872 w 5976170"/>
            <a:gd name="connsiteY19" fmla="*/ 4431342 h 4477431"/>
            <a:gd name="connsiteX20" fmla="*/ 5899356 w 5976170"/>
            <a:gd name="connsiteY20" fmla="*/ 3980697 h 4477431"/>
            <a:gd name="connsiteX21" fmla="*/ 5755969 w 5976170"/>
            <a:gd name="connsiteY21" fmla="*/ 3714407 h 4477431"/>
            <a:gd name="connsiteX22" fmla="*/ 5715001 w 5976170"/>
            <a:gd name="connsiteY22" fmla="*/ 3632471 h 4477431"/>
            <a:gd name="connsiteX23" fmla="*/ 5674033 w 5976170"/>
            <a:gd name="connsiteY23" fmla="*/ 3560778 h 4477431"/>
            <a:gd name="connsiteX24" fmla="*/ 5592098 w 5976170"/>
            <a:gd name="connsiteY24" fmla="*/ 3386665 h 4477431"/>
            <a:gd name="connsiteX25" fmla="*/ 5120969 w 5976170"/>
            <a:gd name="connsiteY25" fmla="*/ 2505859 h 4477431"/>
            <a:gd name="connsiteX26" fmla="*/ 4834195 w 5976170"/>
            <a:gd name="connsiteY26" fmla="*/ 2106423 h 4477431"/>
            <a:gd name="connsiteX27" fmla="*/ 4219678 w 5976170"/>
            <a:gd name="connsiteY27" fmla="*/ 1502149 h 4477431"/>
            <a:gd name="connsiteX28" fmla="*/ 3779275 w 5976170"/>
            <a:gd name="connsiteY28" fmla="*/ 1123197 h 4477431"/>
            <a:gd name="connsiteX29" fmla="*/ 3041856 w 5976170"/>
            <a:gd name="connsiteY29" fmla="*/ 559891 h 4477431"/>
            <a:gd name="connsiteX30" fmla="*/ 1751372 w 5976170"/>
            <a:gd name="connsiteY30" fmla="*/ 109246 h 4477431"/>
            <a:gd name="connsiteX31" fmla="*/ 1526049 w 5976170"/>
            <a:gd name="connsiteY3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506453 w 5976170"/>
            <a:gd name="connsiteY9" fmla="*/ 4236746 h 4477431"/>
            <a:gd name="connsiteX10" fmla="*/ 4639598 w 5976170"/>
            <a:gd name="connsiteY10" fmla="*/ 4277713 h 4477431"/>
            <a:gd name="connsiteX11" fmla="*/ 4701049 w 5976170"/>
            <a:gd name="connsiteY11" fmla="*/ 4298197 h 4477431"/>
            <a:gd name="connsiteX12" fmla="*/ 4762501 w 5976170"/>
            <a:gd name="connsiteY12" fmla="*/ 4308439 h 4477431"/>
            <a:gd name="connsiteX13" fmla="*/ 4803469 w 5976170"/>
            <a:gd name="connsiteY13" fmla="*/ 4328923 h 4477431"/>
            <a:gd name="connsiteX14" fmla="*/ 4875162 w 5976170"/>
            <a:gd name="connsiteY14" fmla="*/ 4339165 h 4477431"/>
            <a:gd name="connsiteX15" fmla="*/ 5069759 w 5976170"/>
            <a:gd name="connsiteY15" fmla="*/ 4390375 h 4477431"/>
            <a:gd name="connsiteX16" fmla="*/ 5151695 w 5976170"/>
            <a:gd name="connsiteY16" fmla="*/ 4421100 h 4477431"/>
            <a:gd name="connsiteX17" fmla="*/ 5264356 w 5976170"/>
            <a:gd name="connsiteY17" fmla="*/ 4451826 h 4477431"/>
            <a:gd name="connsiteX18" fmla="*/ 5878872 w 5976170"/>
            <a:gd name="connsiteY18" fmla="*/ 4431342 h 4477431"/>
            <a:gd name="connsiteX19" fmla="*/ 5899356 w 5976170"/>
            <a:gd name="connsiteY19" fmla="*/ 3980697 h 4477431"/>
            <a:gd name="connsiteX20" fmla="*/ 5755969 w 5976170"/>
            <a:gd name="connsiteY20" fmla="*/ 3714407 h 4477431"/>
            <a:gd name="connsiteX21" fmla="*/ 5715001 w 5976170"/>
            <a:gd name="connsiteY21" fmla="*/ 3632471 h 4477431"/>
            <a:gd name="connsiteX22" fmla="*/ 5674033 w 5976170"/>
            <a:gd name="connsiteY22" fmla="*/ 3560778 h 4477431"/>
            <a:gd name="connsiteX23" fmla="*/ 5592098 w 5976170"/>
            <a:gd name="connsiteY23" fmla="*/ 3386665 h 4477431"/>
            <a:gd name="connsiteX24" fmla="*/ 5120969 w 5976170"/>
            <a:gd name="connsiteY24" fmla="*/ 2505859 h 4477431"/>
            <a:gd name="connsiteX25" fmla="*/ 4834195 w 5976170"/>
            <a:gd name="connsiteY25" fmla="*/ 2106423 h 4477431"/>
            <a:gd name="connsiteX26" fmla="*/ 4219678 w 5976170"/>
            <a:gd name="connsiteY26" fmla="*/ 1502149 h 4477431"/>
            <a:gd name="connsiteX27" fmla="*/ 3779275 w 5976170"/>
            <a:gd name="connsiteY27" fmla="*/ 1123197 h 4477431"/>
            <a:gd name="connsiteX28" fmla="*/ 3041856 w 5976170"/>
            <a:gd name="connsiteY28" fmla="*/ 559891 h 4477431"/>
            <a:gd name="connsiteX29" fmla="*/ 1751372 w 5976170"/>
            <a:gd name="connsiteY29" fmla="*/ 109246 h 4477431"/>
            <a:gd name="connsiteX30" fmla="*/ 1526049 w 5976170"/>
            <a:gd name="connsiteY3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01049 w 5976170"/>
            <a:gd name="connsiteY10" fmla="*/ 4298197 h 4477431"/>
            <a:gd name="connsiteX11" fmla="*/ 4762501 w 5976170"/>
            <a:gd name="connsiteY11" fmla="*/ 4308439 h 4477431"/>
            <a:gd name="connsiteX12" fmla="*/ 4803469 w 5976170"/>
            <a:gd name="connsiteY12" fmla="*/ 4328923 h 4477431"/>
            <a:gd name="connsiteX13" fmla="*/ 4875162 w 5976170"/>
            <a:gd name="connsiteY13" fmla="*/ 4339165 h 4477431"/>
            <a:gd name="connsiteX14" fmla="*/ 5069759 w 5976170"/>
            <a:gd name="connsiteY14" fmla="*/ 4390375 h 4477431"/>
            <a:gd name="connsiteX15" fmla="*/ 5151695 w 5976170"/>
            <a:gd name="connsiteY15" fmla="*/ 4421100 h 4477431"/>
            <a:gd name="connsiteX16" fmla="*/ 5264356 w 5976170"/>
            <a:gd name="connsiteY16" fmla="*/ 4451826 h 4477431"/>
            <a:gd name="connsiteX17" fmla="*/ 5878872 w 5976170"/>
            <a:gd name="connsiteY17" fmla="*/ 4431342 h 4477431"/>
            <a:gd name="connsiteX18" fmla="*/ 5899356 w 5976170"/>
            <a:gd name="connsiteY18" fmla="*/ 3980697 h 4477431"/>
            <a:gd name="connsiteX19" fmla="*/ 5755969 w 5976170"/>
            <a:gd name="connsiteY19" fmla="*/ 3714407 h 4477431"/>
            <a:gd name="connsiteX20" fmla="*/ 5715001 w 5976170"/>
            <a:gd name="connsiteY20" fmla="*/ 3632471 h 4477431"/>
            <a:gd name="connsiteX21" fmla="*/ 5674033 w 5976170"/>
            <a:gd name="connsiteY21" fmla="*/ 3560778 h 4477431"/>
            <a:gd name="connsiteX22" fmla="*/ 5592098 w 5976170"/>
            <a:gd name="connsiteY22" fmla="*/ 3386665 h 4477431"/>
            <a:gd name="connsiteX23" fmla="*/ 5120969 w 5976170"/>
            <a:gd name="connsiteY23" fmla="*/ 2505859 h 4477431"/>
            <a:gd name="connsiteX24" fmla="*/ 4834195 w 5976170"/>
            <a:gd name="connsiteY24" fmla="*/ 2106423 h 4477431"/>
            <a:gd name="connsiteX25" fmla="*/ 4219678 w 5976170"/>
            <a:gd name="connsiteY25" fmla="*/ 1502149 h 4477431"/>
            <a:gd name="connsiteX26" fmla="*/ 3779275 w 5976170"/>
            <a:gd name="connsiteY26" fmla="*/ 1123197 h 4477431"/>
            <a:gd name="connsiteX27" fmla="*/ 3041856 w 5976170"/>
            <a:gd name="connsiteY27" fmla="*/ 559891 h 4477431"/>
            <a:gd name="connsiteX28" fmla="*/ 1751372 w 5976170"/>
            <a:gd name="connsiteY28" fmla="*/ 109246 h 4477431"/>
            <a:gd name="connsiteX29" fmla="*/ 1526049 w 5976170"/>
            <a:gd name="connsiteY2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62501 w 5976170"/>
            <a:gd name="connsiteY10" fmla="*/ 4308439 h 4477431"/>
            <a:gd name="connsiteX11" fmla="*/ 4803469 w 5976170"/>
            <a:gd name="connsiteY11" fmla="*/ 4328923 h 4477431"/>
            <a:gd name="connsiteX12" fmla="*/ 4875162 w 5976170"/>
            <a:gd name="connsiteY12" fmla="*/ 4339165 h 4477431"/>
            <a:gd name="connsiteX13" fmla="*/ 5069759 w 5976170"/>
            <a:gd name="connsiteY13" fmla="*/ 4390375 h 4477431"/>
            <a:gd name="connsiteX14" fmla="*/ 5151695 w 5976170"/>
            <a:gd name="connsiteY14" fmla="*/ 4421100 h 4477431"/>
            <a:gd name="connsiteX15" fmla="*/ 5264356 w 5976170"/>
            <a:gd name="connsiteY15" fmla="*/ 4451826 h 4477431"/>
            <a:gd name="connsiteX16" fmla="*/ 5878872 w 5976170"/>
            <a:gd name="connsiteY16" fmla="*/ 4431342 h 4477431"/>
            <a:gd name="connsiteX17" fmla="*/ 5899356 w 5976170"/>
            <a:gd name="connsiteY17" fmla="*/ 3980697 h 4477431"/>
            <a:gd name="connsiteX18" fmla="*/ 5755969 w 5976170"/>
            <a:gd name="connsiteY18" fmla="*/ 3714407 h 4477431"/>
            <a:gd name="connsiteX19" fmla="*/ 5715001 w 5976170"/>
            <a:gd name="connsiteY19" fmla="*/ 3632471 h 4477431"/>
            <a:gd name="connsiteX20" fmla="*/ 5674033 w 5976170"/>
            <a:gd name="connsiteY20" fmla="*/ 3560778 h 4477431"/>
            <a:gd name="connsiteX21" fmla="*/ 5592098 w 5976170"/>
            <a:gd name="connsiteY21" fmla="*/ 3386665 h 4477431"/>
            <a:gd name="connsiteX22" fmla="*/ 5120969 w 5976170"/>
            <a:gd name="connsiteY22" fmla="*/ 2505859 h 4477431"/>
            <a:gd name="connsiteX23" fmla="*/ 4834195 w 5976170"/>
            <a:gd name="connsiteY23" fmla="*/ 2106423 h 4477431"/>
            <a:gd name="connsiteX24" fmla="*/ 4219678 w 5976170"/>
            <a:gd name="connsiteY24" fmla="*/ 1502149 h 4477431"/>
            <a:gd name="connsiteX25" fmla="*/ 3779275 w 5976170"/>
            <a:gd name="connsiteY25" fmla="*/ 1123197 h 4477431"/>
            <a:gd name="connsiteX26" fmla="*/ 3041856 w 5976170"/>
            <a:gd name="connsiteY26" fmla="*/ 559891 h 4477431"/>
            <a:gd name="connsiteX27" fmla="*/ 1751372 w 5976170"/>
            <a:gd name="connsiteY27" fmla="*/ 109246 h 4477431"/>
            <a:gd name="connsiteX28" fmla="*/ 1526049 w 5976170"/>
            <a:gd name="connsiteY2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715001 w 5976170"/>
            <a:gd name="connsiteY18" fmla="*/ 3632471 h 4477431"/>
            <a:gd name="connsiteX19" fmla="*/ 5674033 w 5976170"/>
            <a:gd name="connsiteY19" fmla="*/ 3560778 h 4477431"/>
            <a:gd name="connsiteX20" fmla="*/ 5592098 w 5976170"/>
            <a:gd name="connsiteY20" fmla="*/ 3386665 h 4477431"/>
            <a:gd name="connsiteX21" fmla="*/ 5120969 w 5976170"/>
            <a:gd name="connsiteY21" fmla="*/ 2505859 h 4477431"/>
            <a:gd name="connsiteX22" fmla="*/ 4834195 w 5976170"/>
            <a:gd name="connsiteY22" fmla="*/ 2106423 h 4477431"/>
            <a:gd name="connsiteX23" fmla="*/ 4219678 w 5976170"/>
            <a:gd name="connsiteY23" fmla="*/ 1502149 h 4477431"/>
            <a:gd name="connsiteX24" fmla="*/ 3779275 w 5976170"/>
            <a:gd name="connsiteY24" fmla="*/ 1123197 h 4477431"/>
            <a:gd name="connsiteX25" fmla="*/ 3041856 w 5976170"/>
            <a:gd name="connsiteY25" fmla="*/ 559891 h 4477431"/>
            <a:gd name="connsiteX26" fmla="*/ 1751372 w 5976170"/>
            <a:gd name="connsiteY26" fmla="*/ 109246 h 4477431"/>
            <a:gd name="connsiteX27" fmla="*/ 1526049 w 5976170"/>
            <a:gd name="connsiteY2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674033 w 5976170"/>
            <a:gd name="connsiteY18" fmla="*/ 3560778 h 4477431"/>
            <a:gd name="connsiteX19" fmla="*/ 5592098 w 5976170"/>
            <a:gd name="connsiteY19" fmla="*/ 3386665 h 4477431"/>
            <a:gd name="connsiteX20" fmla="*/ 5120969 w 5976170"/>
            <a:gd name="connsiteY20" fmla="*/ 2505859 h 4477431"/>
            <a:gd name="connsiteX21" fmla="*/ 4834195 w 5976170"/>
            <a:gd name="connsiteY21" fmla="*/ 2106423 h 4477431"/>
            <a:gd name="connsiteX22" fmla="*/ 4219678 w 5976170"/>
            <a:gd name="connsiteY22" fmla="*/ 1502149 h 4477431"/>
            <a:gd name="connsiteX23" fmla="*/ 3779275 w 5976170"/>
            <a:gd name="connsiteY23" fmla="*/ 1123197 h 4477431"/>
            <a:gd name="connsiteX24" fmla="*/ 3041856 w 5976170"/>
            <a:gd name="connsiteY24" fmla="*/ 559891 h 4477431"/>
            <a:gd name="connsiteX25" fmla="*/ 1751372 w 5976170"/>
            <a:gd name="connsiteY25" fmla="*/ 109246 h 4477431"/>
            <a:gd name="connsiteX26" fmla="*/ 1526049 w 5976170"/>
            <a:gd name="connsiteY2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674033 w 5976170"/>
            <a:gd name="connsiteY17" fmla="*/ 3560778 h 4477431"/>
            <a:gd name="connsiteX18" fmla="*/ 5592098 w 5976170"/>
            <a:gd name="connsiteY18" fmla="*/ 3386665 h 4477431"/>
            <a:gd name="connsiteX19" fmla="*/ 5120969 w 5976170"/>
            <a:gd name="connsiteY19" fmla="*/ 2505859 h 4477431"/>
            <a:gd name="connsiteX20" fmla="*/ 4834195 w 5976170"/>
            <a:gd name="connsiteY20" fmla="*/ 2106423 h 4477431"/>
            <a:gd name="connsiteX21" fmla="*/ 4219678 w 5976170"/>
            <a:gd name="connsiteY21" fmla="*/ 1502149 h 4477431"/>
            <a:gd name="connsiteX22" fmla="*/ 3779275 w 5976170"/>
            <a:gd name="connsiteY22" fmla="*/ 1123197 h 4477431"/>
            <a:gd name="connsiteX23" fmla="*/ 3041856 w 5976170"/>
            <a:gd name="connsiteY23" fmla="*/ 559891 h 4477431"/>
            <a:gd name="connsiteX24" fmla="*/ 1751372 w 5976170"/>
            <a:gd name="connsiteY24" fmla="*/ 109246 h 4477431"/>
            <a:gd name="connsiteX25" fmla="*/ 1526049 w 5976170"/>
            <a:gd name="connsiteY2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834195 w 5976170"/>
            <a:gd name="connsiteY19" fmla="*/ 2106423 h 4477431"/>
            <a:gd name="connsiteX20" fmla="*/ 4219678 w 5976170"/>
            <a:gd name="connsiteY20" fmla="*/ 1502149 h 4477431"/>
            <a:gd name="connsiteX21" fmla="*/ 3779275 w 5976170"/>
            <a:gd name="connsiteY21" fmla="*/ 1123197 h 4477431"/>
            <a:gd name="connsiteX22" fmla="*/ 3041856 w 5976170"/>
            <a:gd name="connsiteY22" fmla="*/ 559891 h 4477431"/>
            <a:gd name="connsiteX23" fmla="*/ 1751372 w 5976170"/>
            <a:gd name="connsiteY23" fmla="*/ 109246 h 4477431"/>
            <a:gd name="connsiteX24" fmla="*/ 1526049 w 5976170"/>
            <a:gd name="connsiteY2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779275 w 5976170"/>
            <a:gd name="connsiteY20" fmla="*/ 1123197 h 4477431"/>
            <a:gd name="connsiteX21" fmla="*/ 3041856 w 5976170"/>
            <a:gd name="connsiteY21" fmla="*/ 559891 h 4477431"/>
            <a:gd name="connsiteX22" fmla="*/ 1751372 w 5976170"/>
            <a:gd name="connsiteY22" fmla="*/ 109246 h 4477431"/>
            <a:gd name="connsiteX23" fmla="*/ 1526049 w 5976170"/>
            <a:gd name="connsiteY2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751372 w 5976170"/>
            <a:gd name="connsiteY21" fmla="*/ 109246 h 4477431"/>
            <a:gd name="connsiteX22" fmla="*/ 1526049 w 5976170"/>
            <a:gd name="connsiteY2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526049 w 5976170"/>
            <a:gd name="connsiteY21" fmla="*/ 88762 h 4477431"/>
            <a:gd name="connsiteX0" fmla="*/ 3041856 w 5976170"/>
            <a:gd name="connsiteY0" fmla="*/ 505268 h 4422808"/>
            <a:gd name="connsiteX1" fmla="*/ 348226 w 5976170"/>
            <a:gd name="connsiteY1" fmla="*/ 64866 h 4422808"/>
            <a:gd name="connsiteX2" fmla="*/ 112661 w 5976170"/>
            <a:gd name="connsiteY2" fmla="*/ 894462 h 4422808"/>
            <a:gd name="connsiteX3" fmla="*/ 1024195 w 5976170"/>
            <a:gd name="connsiteY3" fmla="*/ 1590913 h 4422808"/>
            <a:gd name="connsiteX4" fmla="*/ 1915243 w 5976170"/>
            <a:gd name="connsiteY4" fmla="*/ 2236155 h 4422808"/>
            <a:gd name="connsiteX5" fmla="*/ 2447824 w 5976170"/>
            <a:gd name="connsiteY5" fmla="*/ 2748252 h 4422808"/>
            <a:gd name="connsiteX6" fmla="*/ 3646130 w 5976170"/>
            <a:gd name="connsiteY6" fmla="*/ 3762203 h 4422808"/>
            <a:gd name="connsiteX7" fmla="*/ 4363065 w 5976170"/>
            <a:gd name="connsiteY7" fmla="*/ 4100187 h 4422808"/>
            <a:gd name="connsiteX8" fmla="*/ 4465485 w 5976170"/>
            <a:gd name="connsiteY8" fmla="*/ 4171881 h 4422808"/>
            <a:gd name="connsiteX9" fmla="*/ 4762501 w 5976170"/>
            <a:gd name="connsiteY9" fmla="*/ 4253816 h 4422808"/>
            <a:gd name="connsiteX10" fmla="*/ 4803469 w 5976170"/>
            <a:gd name="connsiteY10" fmla="*/ 4274300 h 4422808"/>
            <a:gd name="connsiteX11" fmla="*/ 4875162 w 5976170"/>
            <a:gd name="connsiteY11" fmla="*/ 4284542 h 4422808"/>
            <a:gd name="connsiteX12" fmla="*/ 5069759 w 5976170"/>
            <a:gd name="connsiteY12" fmla="*/ 4335752 h 4422808"/>
            <a:gd name="connsiteX13" fmla="*/ 5151695 w 5976170"/>
            <a:gd name="connsiteY13" fmla="*/ 4366477 h 4422808"/>
            <a:gd name="connsiteX14" fmla="*/ 5264356 w 5976170"/>
            <a:gd name="connsiteY14" fmla="*/ 4397203 h 4422808"/>
            <a:gd name="connsiteX15" fmla="*/ 5878872 w 5976170"/>
            <a:gd name="connsiteY15" fmla="*/ 4376719 h 4422808"/>
            <a:gd name="connsiteX16" fmla="*/ 5899356 w 5976170"/>
            <a:gd name="connsiteY16" fmla="*/ 3926074 h 4422808"/>
            <a:gd name="connsiteX17" fmla="*/ 5592098 w 5976170"/>
            <a:gd name="connsiteY17" fmla="*/ 3332042 h 4422808"/>
            <a:gd name="connsiteX18" fmla="*/ 5120969 w 5976170"/>
            <a:gd name="connsiteY18" fmla="*/ 2451236 h 4422808"/>
            <a:gd name="connsiteX19" fmla="*/ 4219678 w 5976170"/>
            <a:gd name="connsiteY19" fmla="*/ 1447526 h 4422808"/>
            <a:gd name="connsiteX20" fmla="*/ 3041856 w 5976170"/>
            <a:gd name="connsiteY20" fmla="*/ 505268 h 4422808"/>
            <a:gd name="connsiteX0" fmla="*/ 3041856 w 5976170"/>
            <a:gd name="connsiteY0" fmla="*/ 595739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21" fmla="*/ 3041856 w 5976170"/>
            <a:gd name="connsiteY21" fmla="*/ 595739 h 4513279"/>
            <a:gd name="connsiteX0" fmla="*/ 4219678 w 5976170"/>
            <a:gd name="connsiteY0" fmla="*/ 1537997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5120969 w 5976170"/>
            <a:gd name="connsiteY20" fmla="*/ 2541707 h 4513279"/>
            <a:gd name="connsiteX21" fmla="*/ 4219678 w 5976170"/>
            <a:gd name="connsiteY21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4219678 w 5976170"/>
            <a:gd name="connsiteY19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20" fmla="*/ 4219678 w 5976170"/>
            <a:gd name="connsiteY20" fmla="*/ 1537997 h 4513279"/>
            <a:gd name="connsiteX0" fmla="*/ 5151694 w 5976170"/>
            <a:gd name="connsiteY0" fmla="*/ 2551949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03469 w 5976170"/>
            <a:gd name="connsiteY13" fmla="*/ 4364771 h 4513279"/>
            <a:gd name="connsiteX14" fmla="*/ 4875162 w 5976170"/>
            <a:gd name="connsiteY14" fmla="*/ 4375013 h 4513279"/>
            <a:gd name="connsiteX15" fmla="*/ 5069759 w 5976170"/>
            <a:gd name="connsiteY15" fmla="*/ 4426223 h 4513279"/>
            <a:gd name="connsiteX16" fmla="*/ 5151695 w 5976170"/>
            <a:gd name="connsiteY16" fmla="*/ 4456948 h 4513279"/>
            <a:gd name="connsiteX17" fmla="*/ 5264356 w 5976170"/>
            <a:gd name="connsiteY17" fmla="*/ 4487674 h 4513279"/>
            <a:gd name="connsiteX18" fmla="*/ 5878872 w 5976170"/>
            <a:gd name="connsiteY18" fmla="*/ 4467190 h 4513279"/>
            <a:gd name="connsiteX19" fmla="*/ 5899356 w 5976170"/>
            <a:gd name="connsiteY19" fmla="*/ 4016545 h 4513279"/>
            <a:gd name="connsiteX20" fmla="*/ 5151694 w 5976170"/>
            <a:gd name="connsiteY20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151694 w 5976170"/>
            <a:gd name="connsiteY18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151695 w 5976170"/>
            <a:gd name="connsiteY13" fmla="*/ 4456948 h 4513279"/>
            <a:gd name="connsiteX14" fmla="*/ 5264356 w 5976170"/>
            <a:gd name="connsiteY14" fmla="*/ 4487674 h 4513279"/>
            <a:gd name="connsiteX15" fmla="*/ 5878872 w 5976170"/>
            <a:gd name="connsiteY15" fmla="*/ 4467190 h 4513279"/>
            <a:gd name="connsiteX16" fmla="*/ 5899356 w 5976170"/>
            <a:gd name="connsiteY16" fmla="*/ 4016545 h 4513279"/>
            <a:gd name="connsiteX17" fmla="*/ 5151694 w 5976170"/>
            <a:gd name="connsiteY17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264356 w 5976170"/>
            <a:gd name="connsiteY13" fmla="*/ 4487674 h 4513279"/>
            <a:gd name="connsiteX14" fmla="*/ 5878872 w 5976170"/>
            <a:gd name="connsiteY14" fmla="*/ 4467190 h 4513279"/>
            <a:gd name="connsiteX15" fmla="*/ 5899356 w 5976170"/>
            <a:gd name="connsiteY15" fmla="*/ 4016545 h 4513279"/>
            <a:gd name="connsiteX16" fmla="*/ 5151694 w 5976170"/>
            <a:gd name="connsiteY16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264356 w 5976170"/>
            <a:gd name="connsiteY12" fmla="*/ 4487674 h 4513279"/>
            <a:gd name="connsiteX13" fmla="*/ 5878872 w 5976170"/>
            <a:gd name="connsiteY13" fmla="*/ 4467190 h 4513279"/>
            <a:gd name="connsiteX14" fmla="*/ 5899356 w 5976170"/>
            <a:gd name="connsiteY14" fmla="*/ 4016545 h 4513279"/>
            <a:gd name="connsiteX15" fmla="*/ 5151694 w 5976170"/>
            <a:gd name="connsiteY15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5264356 w 5976170"/>
            <a:gd name="connsiteY11" fmla="*/ 4487674 h 4513279"/>
            <a:gd name="connsiteX12" fmla="*/ 5878872 w 5976170"/>
            <a:gd name="connsiteY12" fmla="*/ 4467190 h 4513279"/>
            <a:gd name="connsiteX13" fmla="*/ 5899356 w 5976170"/>
            <a:gd name="connsiteY13" fmla="*/ 4016545 h 4513279"/>
            <a:gd name="connsiteX14" fmla="*/ 5151694 w 5976170"/>
            <a:gd name="connsiteY14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5264356 w 5976170"/>
            <a:gd name="connsiteY9" fmla="*/ 4487674 h 4513279"/>
            <a:gd name="connsiteX10" fmla="*/ 5878872 w 5976170"/>
            <a:gd name="connsiteY10" fmla="*/ 4467190 h 4513279"/>
            <a:gd name="connsiteX11" fmla="*/ 5899356 w 5976170"/>
            <a:gd name="connsiteY11" fmla="*/ 4016545 h 4513279"/>
            <a:gd name="connsiteX12" fmla="*/ 5151694 w 5976170"/>
            <a:gd name="connsiteY12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4762500 w 5976170"/>
            <a:gd name="connsiteY9" fmla="*/ 442622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467190"/>
            <a:gd name="connsiteX1" fmla="*/ 4342581 w 5976170"/>
            <a:gd name="connsiteY1" fmla="*/ 1609691 h 4467190"/>
            <a:gd name="connsiteX2" fmla="*/ 3093064 w 5976170"/>
            <a:gd name="connsiteY2" fmla="*/ 657191 h 4467190"/>
            <a:gd name="connsiteX3" fmla="*/ 1618226 w 5976170"/>
            <a:gd name="connsiteY3" fmla="*/ 73400 h 4467190"/>
            <a:gd name="connsiteX4" fmla="*/ 348226 w 5976170"/>
            <a:gd name="connsiteY4" fmla="*/ 155337 h 4467190"/>
            <a:gd name="connsiteX5" fmla="*/ 112661 w 5976170"/>
            <a:gd name="connsiteY5" fmla="*/ 984933 h 4467190"/>
            <a:gd name="connsiteX6" fmla="*/ 1024195 w 5976170"/>
            <a:gd name="connsiteY6" fmla="*/ 1681384 h 4467190"/>
            <a:gd name="connsiteX7" fmla="*/ 1915243 w 5976170"/>
            <a:gd name="connsiteY7" fmla="*/ 2326626 h 4467190"/>
            <a:gd name="connsiteX8" fmla="*/ 2447824 w 5976170"/>
            <a:gd name="connsiteY8" fmla="*/ 2838723 h 4467190"/>
            <a:gd name="connsiteX9" fmla="*/ 4762500 w 5976170"/>
            <a:gd name="connsiteY9" fmla="*/ 4426224 h 4467190"/>
            <a:gd name="connsiteX10" fmla="*/ 5878872 w 5976170"/>
            <a:gd name="connsiteY10" fmla="*/ 4467190 h 4467190"/>
            <a:gd name="connsiteX11" fmla="*/ 5899356 w 5976170"/>
            <a:gd name="connsiteY11" fmla="*/ 4016545 h 4467190"/>
            <a:gd name="connsiteX12" fmla="*/ 5151694 w 5976170"/>
            <a:gd name="connsiteY12" fmla="*/ 2551949 h 4467190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447824 w 5976170"/>
            <a:gd name="connsiteY8" fmla="*/ 2838723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56211 w 5976170"/>
            <a:gd name="connsiteY7" fmla="*/ 1937432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2980404 w 5976170"/>
            <a:gd name="connsiteY6" fmla="*/ 2541707 h 4518401"/>
            <a:gd name="connsiteX7" fmla="*/ 4762500 w 5976170"/>
            <a:gd name="connsiteY7" fmla="*/ 4426224 h 4518401"/>
            <a:gd name="connsiteX8" fmla="*/ 5039032 w 5976170"/>
            <a:gd name="connsiteY8" fmla="*/ 4518401 h 4518401"/>
            <a:gd name="connsiteX9" fmla="*/ 5878872 w 5976170"/>
            <a:gd name="connsiteY9" fmla="*/ 4467190 h 4518401"/>
            <a:gd name="connsiteX10" fmla="*/ 5899356 w 5976170"/>
            <a:gd name="connsiteY10" fmla="*/ 4016545 h 4518401"/>
            <a:gd name="connsiteX11" fmla="*/ 5151694 w 5976170"/>
            <a:gd name="connsiteY11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3994355 w 5976170"/>
            <a:gd name="connsiteY8" fmla="*/ 3422514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90955 w 6015431"/>
            <a:gd name="connsiteY0" fmla="*/ 2478549 h 4445001"/>
            <a:gd name="connsiteX1" fmla="*/ 4381842 w 6015431"/>
            <a:gd name="connsiteY1" fmla="*/ 1536291 h 4445001"/>
            <a:gd name="connsiteX2" fmla="*/ 3132325 w 6015431"/>
            <a:gd name="connsiteY2" fmla="*/ 583791 h 4445001"/>
            <a:gd name="connsiteX3" fmla="*/ 1657487 w 6015431"/>
            <a:gd name="connsiteY3" fmla="*/ 0 h 4445001"/>
            <a:gd name="connsiteX4" fmla="*/ 151922 w 6015431"/>
            <a:gd name="connsiteY4" fmla="*/ 911533 h 4445001"/>
            <a:gd name="connsiteX5" fmla="*/ 745955 w 6015431"/>
            <a:gd name="connsiteY5" fmla="*/ 1454356 h 4445001"/>
            <a:gd name="connsiteX6" fmla="*/ 3019665 w 6015431"/>
            <a:gd name="connsiteY6" fmla="*/ 2468307 h 4445001"/>
            <a:gd name="connsiteX7" fmla="*/ 4033616 w 6015431"/>
            <a:gd name="connsiteY7" fmla="*/ 3349114 h 4445001"/>
            <a:gd name="connsiteX8" fmla="*/ 4801761 w 6015431"/>
            <a:gd name="connsiteY8" fmla="*/ 4352824 h 4445001"/>
            <a:gd name="connsiteX9" fmla="*/ 5078293 w 6015431"/>
            <a:gd name="connsiteY9" fmla="*/ 4445001 h 4445001"/>
            <a:gd name="connsiteX10" fmla="*/ 5918133 w 6015431"/>
            <a:gd name="connsiteY10" fmla="*/ 4393790 h 4445001"/>
            <a:gd name="connsiteX11" fmla="*/ 5938617 w 6015431"/>
            <a:gd name="connsiteY11" fmla="*/ 3943145 h 4445001"/>
            <a:gd name="connsiteX12" fmla="*/ 5190955 w 6015431"/>
            <a:gd name="connsiteY12" fmla="*/ 2478549 h 4445001"/>
            <a:gd name="connsiteX0" fmla="*/ 4672030 w 5496506"/>
            <a:gd name="connsiteY0" fmla="*/ 2478549 h 4445001"/>
            <a:gd name="connsiteX1" fmla="*/ 3862917 w 5496506"/>
            <a:gd name="connsiteY1" fmla="*/ 1536291 h 4445001"/>
            <a:gd name="connsiteX2" fmla="*/ 2613400 w 5496506"/>
            <a:gd name="connsiteY2" fmla="*/ 583791 h 4445001"/>
            <a:gd name="connsiteX3" fmla="*/ 1138562 w 5496506"/>
            <a:gd name="connsiteY3" fmla="*/ 0 h 4445001"/>
            <a:gd name="connsiteX4" fmla="*/ 227030 w 5496506"/>
            <a:gd name="connsiteY4" fmla="*/ 1454356 h 4445001"/>
            <a:gd name="connsiteX5" fmla="*/ 2500740 w 5496506"/>
            <a:gd name="connsiteY5" fmla="*/ 2468307 h 4445001"/>
            <a:gd name="connsiteX6" fmla="*/ 3514691 w 5496506"/>
            <a:gd name="connsiteY6" fmla="*/ 3349114 h 4445001"/>
            <a:gd name="connsiteX7" fmla="*/ 4282836 w 5496506"/>
            <a:gd name="connsiteY7" fmla="*/ 4352824 h 4445001"/>
            <a:gd name="connsiteX8" fmla="*/ 4559368 w 5496506"/>
            <a:gd name="connsiteY8" fmla="*/ 4445001 h 4445001"/>
            <a:gd name="connsiteX9" fmla="*/ 5399208 w 5496506"/>
            <a:gd name="connsiteY9" fmla="*/ 4393790 h 4445001"/>
            <a:gd name="connsiteX10" fmla="*/ 5419692 w 5496506"/>
            <a:gd name="connsiteY10" fmla="*/ 3943145 h 4445001"/>
            <a:gd name="connsiteX11" fmla="*/ 4672030 w 5496506"/>
            <a:gd name="connsiteY11" fmla="*/ 2478549 h 4445001"/>
            <a:gd name="connsiteX0" fmla="*/ 3552245 w 4376721"/>
            <a:gd name="connsiteY0" fmla="*/ 2478549 h 4445001"/>
            <a:gd name="connsiteX1" fmla="*/ 2743132 w 4376721"/>
            <a:gd name="connsiteY1" fmla="*/ 1536291 h 4445001"/>
            <a:gd name="connsiteX2" fmla="*/ 1493615 w 4376721"/>
            <a:gd name="connsiteY2" fmla="*/ 583791 h 4445001"/>
            <a:gd name="connsiteX3" fmla="*/ 18777 w 4376721"/>
            <a:gd name="connsiteY3" fmla="*/ 0 h 4445001"/>
            <a:gd name="connsiteX4" fmla="*/ 1380955 w 4376721"/>
            <a:gd name="connsiteY4" fmla="*/ 2468307 h 4445001"/>
            <a:gd name="connsiteX5" fmla="*/ 2394906 w 4376721"/>
            <a:gd name="connsiteY5" fmla="*/ 3349114 h 4445001"/>
            <a:gd name="connsiteX6" fmla="*/ 3163051 w 4376721"/>
            <a:gd name="connsiteY6" fmla="*/ 4352824 h 4445001"/>
            <a:gd name="connsiteX7" fmla="*/ 3439583 w 4376721"/>
            <a:gd name="connsiteY7" fmla="*/ 4445001 h 4445001"/>
            <a:gd name="connsiteX8" fmla="*/ 4279423 w 4376721"/>
            <a:gd name="connsiteY8" fmla="*/ 4393790 h 4445001"/>
            <a:gd name="connsiteX9" fmla="*/ 4299907 w 4376721"/>
            <a:gd name="connsiteY9" fmla="*/ 3943145 h 4445001"/>
            <a:gd name="connsiteX10" fmla="*/ 3552245 w 4376721"/>
            <a:gd name="connsiteY10" fmla="*/ 2478549 h 4445001"/>
            <a:gd name="connsiteX0" fmla="*/ 2567311 w 3391787"/>
            <a:gd name="connsiteY0" fmla="*/ 2458065 h 4424517"/>
            <a:gd name="connsiteX1" fmla="*/ 1758198 w 3391787"/>
            <a:gd name="connsiteY1" fmla="*/ 1515807 h 4424517"/>
            <a:gd name="connsiteX2" fmla="*/ 508681 w 3391787"/>
            <a:gd name="connsiteY2" fmla="*/ 563307 h 4424517"/>
            <a:gd name="connsiteX3" fmla="*/ 27311 w 3391787"/>
            <a:gd name="connsiteY3" fmla="*/ 0 h 4424517"/>
            <a:gd name="connsiteX4" fmla="*/ 396021 w 3391787"/>
            <a:gd name="connsiteY4" fmla="*/ 2447823 h 4424517"/>
            <a:gd name="connsiteX5" fmla="*/ 1409972 w 3391787"/>
            <a:gd name="connsiteY5" fmla="*/ 3328630 h 4424517"/>
            <a:gd name="connsiteX6" fmla="*/ 2178117 w 3391787"/>
            <a:gd name="connsiteY6" fmla="*/ 4332340 h 4424517"/>
            <a:gd name="connsiteX7" fmla="*/ 2454649 w 3391787"/>
            <a:gd name="connsiteY7" fmla="*/ 4424517 h 4424517"/>
            <a:gd name="connsiteX8" fmla="*/ 3294489 w 3391787"/>
            <a:gd name="connsiteY8" fmla="*/ 4373306 h 4424517"/>
            <a:gd name="connsiteX9" fmla="*/ 3314973 w 3391787"/>
            <a:gd name="connsiteY9" fmla="*/ 3922661 h 4424517"/>
            <a:gd name="connsiteX10" fmla="*/ 2567311 w 3391787"/>
            <a:gd name="connsiteY10" fmla="*/ 2458065 h 4424517"/>
            <a:gd name="connsiteX0" fmla="*/ 2321505 w 3145981"/>
            <a:gd name="connsiteY0" fmla="*/ 1894758 h 3861210"/>
            <a:gd name="connsiteX1" fmla="*/ 1512392 w 3145981"/>
            <a:gd name="connsiteY1" fmla="*/ 952500 h 3861210"/>
            <a:gd name="connsiteX2" fmla="*/ 262875 w 3145981"/>
            <a:gd name="connsiteY2" fmla="*/ 0 h 3861210"/>
            <a:gd name="connsiteX3" fmla="*/ 150215 w 3145981"/>
            <a:gd name="connsiteY3" fmla="*/ 1884516 h 3861210"/>
            <a:gd name="connsiteX4" fmla="*/ 1164166 w 3145981"/>
            <a:gd name="connsiteY4" fmla="*/ 2765323 h 3861210"/>
            <a:gd name="connsiteX5" fmla="*/ 1932311 w 3145981"/>
            <a:gd name="connsiteY5" fmla="*/ 3769033 h 3861210"/>
            <a:gd name="connsiteX6" fmla="*/ 2208843 w 3145981"/>
            <a:gd name="connsiteY6" fmla="*/ 3861210 h 3861210"/>
            <a:gd name="connsiteX7" fmla="*/ 3048683 w 3145981"/>
            <a:gd name="connsiteY7" fmla="*/ 3809999 h 3861210"/>
            <a:gd name="connsiteX8" fmla="*/ 3069167 w 3145981"/>
            <a:gd name="connsiteY8" fmla="*/ 3359354 h 3861210"/>
            <a:gd name="connsiteX9" fmla="*/ 2321505 w 3145981"/>
            <a:gd name="connsiteY9" fmla="*/ 1894758 h 3861210"/>
            <a:gd name="connsiteX0" fmla="*/ 2321505 w 3145981"/>
            <a:gd name="connsiteY0" fmla="*/ 2601451 h 4567903"/>
            <a:gd name="connsiteX1" fmla="*/ 1512392 w 3145981"/>
            <a:gd name="connsiteY1" fmla="*/ 1659193 h 4567903"/>
            <a:gd name="connsiteX2" fmla="*/ 303842 w 3145981"/>
            <a:gd name="connsiteY2" fmla="*/ 0 h 4567903"/>
            <a:gd name="connsiteX3" fmla="*/ 150215 w 3145981"/>
            <a:gd name="connsiteY3" fmla="*/ 2591209 h 4567903"/>
            <a:gd name="connsiteX4" fmla="*/ 1164166 w 3145981"/>
            <a:gd name="connsiteY4" fmla="*/ 3472016 h 4567903"/>
            <a:gd name="connsiteX5" fmla="*/ 1932311 w 3145981"/>
            <a:gd name="connsiteY5" fmla="*/ 4475726 h 4567903"/>
            <a:gd name="connsiteX6" fmla="*/ 2208843 w 3145981"/>
            <a:gd name="connsiteY6" fmla="*/ 4567903 h 4567903"/>
            <a:gd name="connsiteX7" fmla="*/ 3048683 w 3145981"/>
            <a:gd name="connsiteY7" fmla="*/ 4516692 h 4567903"/>
            <a:gd name="connsiteX8" fmla="*/ 3069167 w 3145981"/>
            <a:gd name="connsiteY8" fmla="*/ 4066047 h 4567903"/>
            <a:gd name="connsiteX9" fmla="*/ 2321505 w 3145981"/>
            <a:gd name="connsiteY9" fmla="*/ 2601451 h 4567903"/>
            <a:gd name="connsiteX0" fmla="*/ 2386370 w 3210846"/>
            <a:gd name="connsiteY0" fmla="*/ 2770727 h 4737179"/>
            <a:gd name="connsiteX1" fmla="*/ 1577257 w 3210846"/>
            <a:gd name="connsiteY1" fmla="*/ 1828469 h 4737179"/>
            <a:gd name="connsiteX2" fmla="*/ 368707 w 3210846"/>
            <a:gd name="connsiteY2" fmla="*/ 169276 h 4737179"/>
            <a:gd name="connsiteX3" fmla="*/ 25604 w 3210846"/>
            <a:gd name="connsiteY3" fmla="*/ 812811 h 4737179"/>
            <a:gd name="connsiteX4" fmla="*/ 215080 w 3210846"/>
            <a:gd name="connsiteY4" fmla="*/ 2760485 h 4737179"/>
            <a:gd name="connsiteX5" fmla="*/ 1229031 w 3210846"/>
            <a:gd name="connsiteY5" fmla="*/ 3641292 h 4737179"/>
            <a:gd name="connsiteX6" fmla="*/ 1997176 w 3210846"/>
            <a:gd name="connsiteY6" fmla="*/ 4645002 h 4737179"/>
            <a:gd name="connsiteX7" fmla="*/ 2273708 w 3210846"/>
            <a:gd name="connsiteY7" fmla="*/ 4737179 h 4737179"/>
            <a:gd name="connsiteX8" fmla="*/ 3113548 w 3210846"/>
            <a:gd name="connsiteY8" fmla="*/ 4685968 h 4737179"/>
            <a:gd name="connsiteX9" fmla="*/ 3134032 w 3210846"/>
            <a:gd name="connsiteY9" fmla="*/ 4235323 h 4737179"/>
            <a:gd name="connsiteX10" fmla="*/ 2386370 w 3210846"/>
            <a:gd name="connsiteY10" fmla="*/ 2770727 h 4737179"/>
            <a:gd name="connsiteX0" fmla="*/ 2435873 w 3260349"/>
            <a:gd name="connsiteY0" fmla="*/ 2432743 h 4399195"/>
            <a:gd name="connsiteX1" fmla="*/ 1626760 w 3260349"/>
            <a:gd name="connsiteY1" fmla="*/ 1490485 h 4399195"/>
            <a:gd name="connsiteX2" fmla="*/ 715226 w 3260349"/>
            <a:gd name="connsiteY2" fmla="*/ 169276 h 4399195"/>
            <a:gd name="connsiteX3" fmla="*/ 75107 w 3260349"/>
            <a:gd name="connsiteY3" fmla="*/ 474827 h 4399195"/>
            <a:gd name="connsiteX4" fmla="*/ 264583 w 3260349"/>
            <a:gd name="connsiteY4" fmla="*/ 2422501 h 4399195"/>
            <a:gd name="connsiteX5" fmla="*/ 1278534 w 3260349"/>
            <a:gd name="connsiteY5" fmla="*/ 3303308 h 4399195"/>
            <a:gd name="connsiteX6" fmla="*/ 2046679 w 3260349"/>
            <a:gd name="connsiteY6" fmla="*/ 4307018 h 4399195"/>
            <a:gd name="connsiteX7" fmla="*/ 2323211 w 3260349"/>
            <a:gd name="connsiteY7" fmla="*/ 4399195 h 4399195"/>
            <a:gd name="connsiteX8" fmla="*/ 3163051 w 3260349"/>
            <a:gd name="connsiteY8" fmla="*/ 4347984 h 4399195"/>
            <a:gd name="connsiteX9" fmla="*/ 3183535 w 3260349"/>
            <a:gd name="connsiteY9" fmla="*/ 3897339 h 4399195"/>
            <a:gd name="connsiteX10" fmla="*/ 2435873 w 3260349"/>
            <a:gd name="connsiteY10" fmla="*/ 2432743 h 4399195"/>
            <a:gd name="connsiteX0" fmla="*/ 2341135 w 3165611"/>
            <a:gd name="connsiteY0" fmla="*/ 2425915 h 4392367"/>
            <a:gd name="connsiteX1" fmla="*/ 1532022 w 3165611"/>
            <a:gd name="connsiteY1" fmla="*/ 1483657 h 4392367"/>
            <a:gd name="connsiteX2" fmla="*/ 620488 w 3165611"/>
            <a:gd name="connsiteY2" fmla="*/ 162448 h 4392367"/>
            <a:gd name="connsiteX3" fmla="*/ 133998 w 3165611"/>
            <a:gd name="connsiteY3" fmla="*/ 508967 h 4392367"/>
            <a:gd name="connsiteX4" fmla="*/ 169845 w 3165611"/>
            <a:gd name="connsiteY4" fmla="*/ 2415673 h 4392367"/>
            <a:gd name="connsiteX5" fmla="*/ 1183796 w 3165611"/>
            <a:gd name="connsiteY5" fmla="*/ 3296480 h 4392367"/>
            <a:gd name="connsiteX6" fmla="*/ 1951941 w 3165611"/>
            <a:gd name="connsiteY6" fmla="*/ 4300190 h 4392367"/>
            <a:gd name="connsiteX7" fmla="*/ 2228473 w 3165611"/>
            <a:gd name="connsiteY7" fmla="*/ 4392367 h 4392367"/>
            <a:gd name="connsiteX8" fmla="*/ 3068313 w 3165611"/>
            <a:gd name="connsiteY8" fmla="*/ 4341156 h 4392367"/>
            <a:gd name="connsiteX9" fmla="*/ 3088797 w 3165611"/>
            <a:gd name="connsiteY9" fmla="*/ 3890511 h 4392367"/>
            <a:gd name="connsiteX10" fmla="*/ 2341135 w 3165611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111250 w 3093065"/>
            <a:gd name="connsiteY5" fmla="*/ 3296480 h 4392367"/>
            <a:gd name="connsiteX6" fmla="*/ 1879395 w 3093065"/>
            <a:gd name="connsiteY6" fmla="*/ 4300190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602863 w 3093065"/>
            <a:gd name="connsiteY5" fmla="*/ 2774141 h 4392367"/>
            <a:gd name="connsiteX6" fmla="*/ 1879395 w 3093065"/>
            <a:gd name="connsiteY6" fmla="*/ 4300190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602863 w 3093065"/>
            <a:gd name="connsiteY5" fmla="*/ 2774141 h 4392367"/>
            <a:gd name="connsiteX6" fmla="*/ 1695040 w 3093065"/>
            <a:gd name="connsiteY6" fmla="*/ 3419383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41156"/>
            <a:gd name="connsiteX1" fmla="*/ 1459476 w 3093065"/>
            <a:gd name="connsiteY1" fmla="*/ 1483657 h 4341156"/>
            <a:gd name="connsiteX2" fmla="*/ 547942 w 3093065"/>
            <a:gd name="connsiteY2" fmla="*/ 162448 h 4341156"/>
            <a:gd name="connsiteX3" fmla="*/ 61452 w 3093065"/>
            <a:gd name="connsiteY3" fmla="*/ 508967 h 4341156"/>
            <a:gd name="connsiteX4" fmla="*/ 916654 w 3093065"/>
            <a:gd name="connsiteY4" fmla="*/ 1995753 h 4341156"/>
            <a:gd name="connsiteX5" fmla="*/ 1602863 w 3093065"/>
            <a:gd name="connsiteY5" fmla="*/ 2774141 h 4341156"/>
            <a:gd name="connsiteX6" fmla="*/ 1695040 w 3093065"/>
            <a:gd name="connsiteY6" fmla="*/ 3419383 h 4341156"/>
            <a:gd name="connsiteX7" fmla="*/ 2330040 w 3093065"/>
            <a:gd name="connsiteY7" fmla="*/ 4187528 h 4341156"/>
            <a:gd name="connsiteX8" fmla="*/ 2995767 w 3093065"/>
            <a:gd name="connsiteY8" fmla="*/ 4341156 h 4341156"/>
            <a:gd name="connsiteX9" fmla="*/ 3016251 w 3093065"/>
            <a:gd name="connsiteY9" fmla="*/ 3890511 h 4341156"/>
            <a:gd name="connsiteX10" fmla="*/ 2268589 w 3093065"/>
            <a:gd name="connsiteY10" fmla="*/ 2425915 h 4341156"/>
            <a:gd name="connsiteX0" fmla="*/ 2268589 w 3093065"/>
            <a:gd name="connsiteY0" fmla="*/ 2425915 h 4771318"/>
            <a:gd name="connsiteX1" fmla="*/ 1459476 w 3093065"/>
            <a:gd name="connsiteY1" fmla="*/ 1483657 h 4771318"/>
            <a:gd name="connsiteX2" fmla="*/ 547942 w 3093065"/>
            <a:gd name="connsiteY2" fmla="*/ 162448 h 4771318"/>
            <a:gd name="connsiteX3" fmla="*/ 61452 w 3093065"/>
            <a:gd name="connsiteY3" fmla="*/ 508967 h 4771318"/>
            <a:gd name="connsiteX4" fmla="*/ 916654 w 3093065"/>
            <a:gd name="connsiteY4" fmla="*/ 1995753 h 4771318"/>
            <a:gd name="connsiteX5" fmla="*/ 1602863 w 3093065"/>
            <a:gd name="connsiteY5" fmla="*/ 2774141 h 4771318"/>
            <a:gd name="connsiteX6" fmla="*/ 1695040 w 3093065"/>
            <a:gd name="connsiteY6" fmla="*/ 3419383 h 4771318"/>
            <a:gd name="connsiteX7" fmla="*/ 2330040 w 3093065"/>
            <a:gd name="connsiteY7" fmla="*/ 4187528 h 4771318"/>
            <a:gd name="connsiteX8" fmla="*/ 2995767 w 3093065"/>
            <a:gd name="connsiteY8" fmla="*/ 4341156 h 4771318"/>
            <a:gd name="connsiteX9" fmla="*/ 3016251 w 3093065"/>
            <a:gd name="connsiteY9" fmla="*/ 3890511 h 4771318"/>
            <a:gd name="connsiteX10" fmla="*/ 2268589 w 3093065"/>
            <a:gd name="connsiteY10" fmla="*/ 2425915 h 4771318"/>
            <a:gd name="connsiteX0" fmla="*/ 2268589 w 3036735"/>
            <a:gd name="connsiteY0" fmla="*/ 2425915 h 4771318"/>
            <a:gd name="connsiteX1" fmla="*/ 1459476 w 3036735"/>
            <a:gd name="connsiteY1" fmla="*/ 1483657 h 4771318"/>
            <a:gd name="connsiteX2" fmla="*/ 547942 w 3036735"/>
            <a:gd name="connsiteY2" fmla="*/ 162448 h 4771318"/>
            <a:gd name="connsiteX3" fmla="*/ 61452 w 3036735"/>
            <a:gd name="connsiteY3" fmla="*/ 508967 h 4771318"/>
            <a:gd name="connsiteX4" fmla="*/ 916654 w 3036735"/>
            <a:gd name="connsiteY4" fmla="*/ 1995753 h 4771318"/>
            <a:gd name="connsiteX5" fmla="*/ 1602863 w 3036735"/>
            <a:gd name="connsiteY5" fmla="*/ 2774141 h 4771318"/>
            <a:gd name="connsiteX6" fmla="*/ 1695040 w 3036735"/>
            <a:gd name="connsiteY6" fmla="*/ 3419383 h 4771318"/>
            <a:gd name="connsiteX7" fmla="*/ 2330040 w 3036735"/>
            <a:gd name="connsiteY7" fmla="*/ 4187528 h 4771318"/>
            <a:gd name="connsiteX8" fmla="*/ 2852380 w 3036735"/>
            <a:gd name="connsiteY8" fmla="*/ 4494785 h 4771318"/>
            <a:gd name="connsiteX9" fmla="*/ 3016251 w 3036735"/>
            <a:gd name="connsiteY9" fmla="*/ 3890511 h 4771318"/>
            <a:gd name="connsiteX10" fmla="*/ 2268589 w 3036735"/>
            <a:gd name="connsiteY10" fmla="*/ 2425915 h 4771318"/>
            <a:gd name="connsiteX0" fmla="*/ 2268589 w 2949678"/>
            <a:gd name="connsiteY0" fmla="*/ 2425915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268589 w 2949678"/>
            <a:gd name="connsiteY10" fmla="*/ 2425915 h 4771318"/>
            <a:gd name="connsiteX0" fmla="*/ 2391492 w 2949678"/>
            <a:gd name="connsiteY0" fmla="*/ 2343979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391492 w 2949678"/>
            <a:gd name="connsiteY10" fmla="*/ 2343979 h 4771318"/>
            <a:gd name="connsiteX0" fmla="*/ 2063750 w 2949678"/>
            <a:gd name="connsiteY0" fmla="*/ 2446398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063750 w 2949678"/>
            <a:gd name="connsiteY10" fmla="*/ 2446398 h 4771318"/>
            <a:gd name="connsiteX0" fmla="*/ 2063750 w 2917246"/>
            <a:gd name="connsiteY0" fmla="*/ 2446398 h 4272877"/>
            <a:gd name="connsiteX1" fmla="*/ 1459476 w 2917246"/>
            <a:gd name="connsiteY1" fmla="*/ 1483657 h 4272877"/>
            <a:gd name="connsiteX2" fmla="*/ 547942 w 2917246"/>
            <a:gd name="connsiteY2" fmla="*/ 162448 h 4272877"/>
            <a:gd name="connsiteX3" fmla="*/ 61452 w 2917246"/>
            <a:gd name="connsiteY3" fmla="*/ 508967 h 4272877"/>
            <a:gd name="connsiteX4" fmla="*/ 916654 w 2917246"/>
            <a:gd name="connsiteY4" fmla="*/ 1995753 h 4272877"/>
            <a:gd name="connsiteX5" fmla="*/ 1602863 w 2917246"/>
            <a:gd name="connsiteY5" fmla="*/ 2774141 h 4272877"/>
            <a:gd name="connsiteX6" fmla="*/ 1695040 w 2917246"/>
            <a:gd name="connsiteY6" fmla="*/ 3419383 h 4272877"/>
            <a:gd name="connsiteX7" fmla="*/ 2330040 w 2917246"/>
            <a:gd name="connsiteY7" fmla="*/ 4187528 h 4272877"/>
            <a:gd name="connsiteX8" fmla="*/ 2872864 w 2917246"/>
            <a:gd name="connsiteY8" fmla="*/ 3931479 h 4272877"/>
            <a:gd name="connsiteX9" fmla="*/ 2063750 w 2917246"/>
            <a:gd name="connsiteY9" fmla="*/ 2446398 h 4272877"/>
            <a:gd name="connsiteX0" fmla="*/ 2063750 w 2977844"/>
            <a:gd name="connsiteY0" fmla="*/ 2446398 h 4586965"/>
            <a:gd name="connsiteX1" fmla="*/ 1459476 w 2977844"/>
            <a:gd name="connsiteY1" fmla="*/ 1483657 h 4586965"/>
            <a:gd name="connsiteX2" fmla="*/ 547942 w 2977844"/>
            <a:gd name="connsiteY2" fmla="*/ 162448 h 4586965"/>
            <a:gd name="connsiteX3" fmla="*/ 61452 w 2977844"/>
            <a:gd name="connsiteY3" fmla="*/ 508967 h 4586965"/>
            <a:gd name="connsiteX4" fmla="*/ 916654 w 2977844"/>
            <a:gd name="connsiteY4" fmla="*/ 1995753 h 4586965"/>
            <a:gd name="connsiteX5" fmla="*/ 1602863 w 2977844"/>
            <a:gd name="connsiteY5" fmla="*/ 2774141 h 4586965"/>
            <a:gd name="connsiteX6" fmla="*/ 1695040 w 2977844"/>
            <a:gd name="connsiteY6" fmla="*/ 3419383 h 4586965"/>
            <a:gd name="connsiteX7" fmla="*/ 2330040 w 2977844"/>
            <a:gd name="connsiteY7" fmla="*/ 4187528 h 4586965"/>
            <a:gd name="connsiteX8" fmla="*/ 2816534 w 2977844"/>
            <a:gd name="connsiteY8" fmla="*/ 4544290 h 4586965"/>
            <a:gd name="connsiteX9" fmla="*/ 2872864 w 2977844"/>
            <a:gd name="connsiteY9" fmla="*/ 3931479 h 4586965"/>
            <a:gd name="connsiteX10" fmla="*/ 2063750 w 2977844"/>
            <a:gd name="connsiteY10" fmla="*/ 2446398 h 4586965"/>
            <a:gd name="connsiteX0" fmla="*/ 2063750 w 2977844"/>
            <a:gd name="connsiteY0" fmla="*/ 2446398 h 4699626"/>
            <a:gd name="connsiteX1" fmla="*/ 1459476 w 2977844"/>
            <a:gd name="connsiteY1" fmla="*/ 1483657 h 4699626"/>
            <a:gd name="connsiteX2" fmla="*/ 547942 w 2977844"/>
            <a:gd name="connsiteY2" fmla="*/ 162448 h 4699626"/>
            <a:gd name="connsiteX3" fmla="*/ 61452 w 2977844"/>
            <a:gd name="connsiteY3" fmla="*/ 508967 h 4699626"/>
            <a:gd name="connsiteX4" fmla="*/ 916654 w 2977844"/>
            <a:gd name="connsiteY4" fmla="*/ 1995753 h 4699626"/>
            <a:gd name="connsiteX5" fmla="*/ 1602863 w 2977844"/>
            <a:gd name="connsiteY5" fmla="*/ 2774141 h 4699626"/>
            <a:gd name="connsiteX6" fmla="*/ 1695040 w 2977844"/>
            <a:gd name="connsiteY6" fmla="*/ 3419383 h 4699626"/>
            <a:gd name="connsiteX7" fmla="*/ 2330040 w 2977844"/>
            <a:gd name="connsiteY7" fmla="*/ 4187528 h 4699626"/>
            <a:gd name="connsiteX8" fmla="*/ 2816534 w 2977844"/>
            <a:gd name="connsiteY8" fmla="*/ 4544290 h 4699626"/>
            <a:gd name="connsiteX9" fmla="*/ 2872864 w 2977844"/>
            <a:gd name="connsiteY9" fmla="*/ 3931479 h 4699626"/>
            <a:gd name="connsiteX10" fmla="*/ 2063750 w 2977844"/>
            <a:gd name="connsiteY10" fmla="*/ 2446398 h 4699626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602863 w 2977844"/>
            <a:gd name="connsiteY5" fmla="*/ 2774141 h 4544290"/>
            <a:gd name="connsiteX6" fmla="*/ 1695040 w 2977844"/>
            <a:gd name="connsiteY6" fmla="*/ 3419383 h 4544290"/>
            <a:gd name="connsiteX7" fmla="*/ 2816534 w 2977844"/>
            <a:gd name="connsiteY7" fmla="*/ 4544290 h 4544290"/>
            <a:gd name="connsiteX8" fmla="*/ 2872864 w 2977844"/>
            <a:gd name="connsiteY8" fmla="*/ 3931479 h 4544290"/>
            <a:gd name="connsiteX9" fmla="*/ 2063750 w 2977844"/>
            <a:gd name="connsiteY9" fmla="*/ 2446398 h 4544290"/>
            <a:gd name="connsiteX0" fmla="*/ 2063750 w 2977844"/>
            <a:gd name="connsiteY0" fmla="*/ 2446398 h 4794079"/>
            <a:gd name="connsiteX1" fmla="*/ 1459476 w 2977844"/>
            <a:gd name="connsiteY1" fmla="*/ 1483657 h 4794079"/>
            <a:gd name="connsiteX2" fmla="*/ 547942 w 2977844"/>
            <a:gd name="connsiteY2" fmla="*/ 162448 h 4794079"/>
            <a:gd name="connsiteX3" fmla="*/ 61452 w 2977844"/>
            <a:gd name="connsiteY3" fmla="*/ 508967 h 4794079"/>
            <a:gd name="connsiteX4" fmla="*/ 916654 w 2977844"/>
            <a:gd name="connsiteY4" fmla="*/ 1995753 h 4794079"/>
            <a:gd name="connsiteX5" fmla="*/ 1602863 w 2977844"/>
            <a:gd name="connsiteY5" fmla="*/ 2774141 h 4794079"/>
            <a:gd name="connsiteX6" fmla="*/ 1695040 w 2977844"/>
            <a:gd name="connsiteY6" fmla="*/ 3419383 h 4794079"/>
            <a:gd name="connsiteX7" fmla="*/ 2816534 w 2977844"/>
            <a:gd name="connsiteY7" fmla="*/ 4544290 h 4794079"/>
            <a:gd name="connsiteX8" fmla="*/ 2872864 w 2977844"/>
            <a:gd name="connsiteY8" fmla="*/ 3931479 h 4794079"/>
            <a:gd name="connsiteX9" fmla="*/ 2063750 w 2977844"/>
            <a:gd name="connsiteY9" fmla="*/ 2446398 h 4794079"/>
            <a:gd name="connsiteX0" fmla="*/ 2063750 w 2977844"/>
            <a:gd name="connsiteY0" fmla="*/ 2446398 h 4794079"/>
            <a:gd name="connsiteX1" fmla="*/ 1459476 w 2977844"/>
            <a:gd name="connsiteY1" fmla="*/ 1483657 h 4794079"/>
            <a:gd name="connsiteX2" fmla="*/ 547942 w 2977844"/>
            <a:gd name="connsiteY2" fmla="*/ 162448 h 4794079"/>
            <a:gd name="connsiteX3" fmla="*/ 61452 w 2977844"/>
            <a:gd name="connsiteY3" fmla="*/ 508967 h 4794079"/>
            <a:gd name="connsiteX4" fmla="*/ 916654 w 2977844"/>
            <a:gd name="connsiteY4" fmla="*/ 1995753 h 4794079"/>
            <a:gd name="connsiteX5" fmla="*/ 1531169 w 2977844"/>
            <a:gd name="connsiteY5" fmla="*/ 2825351 h 4794079"/>
            <a:gd name="connsiteX6" fmla="*/ 1695040 w 2977844"/>
            <a:gd name="connsiteY6" fmla="*/ 3419383 h 4794079"/>
            <a:gd name="connsiteX7" fmla="*/ 2816534 w 2977844"/>
            <a:gd name="connsiteY7" fmla="*/ 4544290 h 4794079"/>
            <a:gd name="connsiteX8" fmla="*/ 2872864 w 2977844"/>
            <a:gd name="connsiteY8" fmla="*/ 3931479 h 4794079"/>
            <a:gd name="connsiteX9" fmla="*/ 2063750 w 2977844"/>
            <a:gd name="connsiteY9" fmla="*/ 2446398 h 4794079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531169 w 2977844"/>
            <a:gd name="connsiteY5" fmla="*/ 2825351 h 4544290"/>
            <a:gd name="connsiteX6" fmla="*/ 2816534 w 2977844"/>
            <a:gd name="connsiteY6" fmla="*/ 4544290 h 4544290"/>
            <a:gd name="connsiteX7" fmla="*/ 2872864 w 2977844"/>
            <a:gd name="connsiteY7" fmla="*/ 3931479 h 4544290"/>
            <a:gd name="connsiteX8" fmla="*/ 2063750 w 2977844"/>
            <a:gd name="connsiteY8" fmla="*/ 2446398 h 4544290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531169 w 2977844"/>
            <a:gd name="connsiteY5" fmla="*/ 2825351 h 4544290"/>
            <a:gd name="connsiteX6" fmla="*/ 2816534 w 2977844"/>
            <a:gd name="connsiteY6" fmla="*/ 4544290 h 4544290"/>
            <a:gd name="connsiteX7" fmla="*/ 2872864 w 2977844"/>
            <a:gd name="connsiteY7" fmla="*/ 3931479 h 4544290"/>
            <a:gd name="connsiteX8" fmla="*/ 2063750 w 2977844"/>
            <a:gd name="connsiteY8" fmla="*/ 2446398 h 4544290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96183 w 3010277"/>
            <a:gd name="connsiteY0" fmla="*/ 2446398 h 4800906"/>
            <a:gd name="connsiteX1" fmla="*/ 1491909 w 3010277"/>
            <a:gd name="connsiteY1" fmla="*/ 1483657 h 4800906"/>
            <a:gd name="connsiteX2" fmla="*/ 580375 w 3010277"/>
            <a:gd name="connsiteY2" fmla="*/ 162448 h 4800906"/>
            <a:gd name="connsiteX3" fmla="*/ 93885 w 3010277"/>
            <a:gd name="connsiteY3" fmla="*/ 508967 h 4800906"/>
            <a:gd name="connsiteX4" fmla="*/ 1143684 w 3010277"/>
            <a:gd name="connsiteY4" fmla="*/ 2262043 h 4800906"/>
            <a:gd name="connsiteX5" fmla="*/ 1563602 w 3010277"/>
            <a:gd name="connsiteY5" fmla="*/ 2825351 h 4800906"/>
            <a:gd name="connsiteX6" fmla="*/ 2848967 w 3010277"/>
            <a:gd name="connsiteY6" fmla="*/ 4544290 h 4800906"/>
            <a:gd name="connsiteX7" fmla="*/ 2905297 w 3010277"/>
            <a:gd name="connsiteY7" fmla="*/ 3931479 h 4800906"/>
            <a:gd name="connsiteX8" fmla="*/ 2096183 w 3010277"/>
            <a:gd name="connsiteY8" fmla="*/ 2446398 h 4800906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776156"/>
            <a:gd name="connsiteX1" fmla="*/ 1491909 w 3010277"/>
            <a:gd name="connsiteY1" fmla="*/ 1483657 h 4776156"/>
            <a:gd name="connsiteX2" fmla="*/ 580375 w 3010277"/>
            <a:gd name="connsiteY2" fmla="*/ 162448 h 4776156"/>
            <a:gd name="connsiteX3" fmla="*/ 93885 w 3010277"/>
            <a:gd name="connsiteY3" fmla="*/ 508967 h 4776156"/>
            <a:gd name="connsiteX4" fmla="*/ 1143684 w 3010277"/>
            <a:gd name="connsiteY4" fmla="*/ 2262043 h 4776156"/>
            <a:gd name="connsiteX5" fmla="*/ 1563602 w 3010277"/>
            <a:gd name="connsiteY5" fmla="*/ 2825351 h 4776156"/>
            <a:gd name="connsiteX6" fmla="*/ 1783807 w 3010277"/>
            <a:gd name="connsiteY6" fmla="*/ 3489370 h 4776156"/>
            <a:gd name="connsiteX7" fmla="*/ 2848967 w 3010277"/>
            <a:gd name="connsiteY7" fmla="*/ 4544290 h 4776156"/>
            <a:gd name="connsiteX8" fmla="*/ 2905297 w 3010277"/>
            <a:gd name="connsiteY8" fmla="*/ 3931479 h 4776156"/>
            <a:gd name="connsiteX9" fmla="*/ 2096183 w 3010277"/>
            <a:gd name="connsiteY9" fmla="*/ 2446398 h 4776156"/>
            <a:gd name="connsiteX0" fmla="*/ 2096183 w 3010277"/>
            <a:gd name="connsiteY0" fmla="*/ 2446398 h 4847850"/>
            <a:gd name="connsiteX1" fmla="*/ 1491909 w 3010277"/>
            <a:gd name="connsiteY1" fmla="*/ 1483657 h 4847850"/>
            <a:gd name="connsiteX2" fmla="*/ 580375 w 3010277"/>
            <a:gd name="connsiteY2" fmla="*/ 162448 h 4847850"/>
            <a:gd name="connsiteX3" fmla="*/ 93885 w 3010277"/>
            <a:gd name="connsiteY3" fmla="*/ 508967 h 4847850"/>
            <a:gd name="connsiteX4" fmla="*/ 1143684 w 3010277"/>
            <a:gd name="connsiteY4" fmla="*/ 2262043 h 4847850"/>
            <a:gd name="connsiteX5" fmla="*/ 1563602 w 3010277"/>
            <a:gd name="connsiteY5" fmla="*/ 2825351 h 4847850"/>
            <a:gd name="connsiteX6" fmla="*/ 1783807 w 3010277"/>
            <a:gd name="connsiteY6" fmla="*/ 3489370 h 4847850"/>
            <a:gd name="connsiteX7" fmla="*/ 2807999 w 3010277"/>
            <a:gd name="connsiteY7" fmla="*/ 4615984 h 4847850"/>
            <a:gd name="connsiteX8" fmla="*/ 2905297 w 3010277"/>
            <a:gd name="connsiteY8" fmla="*/ 3931479 h 4847850"/>
            <a:gd name="connsiteX9" fmla="*/ 2096183 w 3010277"/>
            <a:gd name="connsiteY9" fmla="*/ 2446398 h 4847850"/>
            <a:gd name="connsiteX0" fmla="*/ 2096183 w 3010277"/>
            <a:gd name="connsiteY0" fmla="*/ 2446398 h 4847850"/>
            <a:gd name="connsiteX1" fmla="*/ 1491909 w 3010277"/>
            <a:gd name="connsiteY1" fmla="*/ 1483657 h 4847850"/>
            <a:gd name="connsiteX2" fmla="*/ 580375 w 3010277"/>
            <a:gd name="connsiteY2" fmla="*/ 162448 h 4847850"/>
            <a:gd name="connsiteX3" fmla="*/ 93885 w 3010277"/>
            <a:gd name="connsiteY3" fmla="*/ 508967 h 4847850"/>
            <a:gd name="connsiteX4" fmla="*/ 1143684 w 3010277"/>
            <a:gd name="connsiteY4" fmla="*/ 2262043 h 4847850"/>
            <a:gd name="connsiteX5" fmla="*/ 1563602 w 3010277"/>
            <a:gd name="connsiteY5" fmla="*/ 2825351 h 4847850"/>
            <a:gd name="connsiteX6" fmla="*/ 1783807 w 3010277"/>
            <a:gd name="connsiteY6" fmla="*/ 3489370 h 4847850"/>
            <a:gd name="connsiteX7" fmla="*/ 2807999 w 3010277"/>
            <a:gd name="connsiteY7" fmla="*/ 4615984 h 4847850"/>
            <a:gd name="connsiteX8" fmla="*/ 2905297 w 3010277"/>
            <a:gd name="connsiteY8" fmla="*/ 3931479 h 4847850"/>
            <a:gd name="connsiteX9" fmla="*/ 2096183 w 3010277"/>
            <a:gd name="connsiteY9" fmla="*/ 2446398 h 4847850"/>
            <a:gd name="connsiteX0" fmla="*/ 2096183 w 3010277"/>
            <a:gd name="connsiteY0" fmla="*/ 2446398 h 4636183"/>
            <a:gd name="connsiteX1" fmla="*/ 1491909 w 3010277"/>
            <a:gd name="connsiteY1" fmla="*/ 1483657 h 4636183"/>
            <a:gd name="connsiteX2" fmla="*/ 580375 w 3010277"/>
            <a:gd name="connsiteY2" fmla="*/ 162448 h 4636183"/>
            <a:gd name="connsiteX3" fmla="*/ 93885 w 3010277"/>
            <a:gd name="connsiteY3" fmla="*/ 508967 h 4636183"/>
            <a:gd name="connsiteX4" fmla="*/ 1143684 w 3010277"/>
            <a:gd name="connsiteY4" fmla="*/ 2262043 h 4636183"/>
            <a:gd name="connsiteX5" fmla="*/ 1563602 w 3010277"/>
            <a:gd name="connsiteY5" fmla="*/ 2825351 h 4636183"/>
            <a:gd name="connsiteX6" fmla="*/ 1783807 w 3010277"/>
            <a:gd name="connsiteY6" fmla="*/ 3489370 h 4636183"/>
            <a:gd name="connsiteX7" fmla="*/ 2213968 w 3010277"/>
            <a:gd name="connsiteY7" fmla="*/ 4042434 h 4636183"/>
            <a:gd name="connsiteX8" fmla="*/ 2807999 w 3010277"/>
            <a:gd name="connsiteY8" fmla="*/ 4615984 h 4636183"/>
            <a:gd name="connsiteX9" fmla="*/ 2905297 w 3010277"/>
            <a:gd name="connsiteY9" fmla="*/ 3931479 h 4636183"/>
            <a:gd name="connsiteX10" fmla="*/ 2096183 w 3010277"/>
            <a:gd name="connsiteY10" fmla="*/ 2446398 h 4636183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184589 w 3098683"/>
            <a:gd name="connsiteY0" fmla="*/ 2445265 h 4676017"/>
            <a:gd name="connsiteX1" fmla="*/ 1580315 w 3098683"/>
            <a:gd name="connsiteY1" fmla="*/ 1482524 h 4676017"/>
            <a:gd name="connsiteX2" fmla="*/ 668781 w 3098683"/>
            <a:gd name="connsiteY2" fmla="*/ 161315 h 4676017"/>
            <a:gd name="connsiteX3" fmla="*/ 93885 w 3098683"/>
            <a:gd name="connsiteY3" fmla="*/ 514633 h 4676017"/>
            <a:gd name="connsiteX4" fmla="*/ 1232090 w 3098683"/>
            <a:gd name="connsiteY4" fmla="*/ 2260910 h 4676017"/>
            <a:gd name="connsiteX5" fmla="*/ 1652008 w 3098683"/>
            <a:gd name="connsiteY5" fmla="*/ 2824218 h 4676017"/>
            <a:gd name="connsiteX6" fmla="*/ 1872213 w 3098683"/>
            <a:gd name="connsiteY6" fmla="*/ 3488237 h 4676017"/>
            <a:gd name="connsiteX7" fmla="*/ 2302374 w 3098683"/>
            <a:gd name="connsiteY7" fmla="*/ 4041301 h 4676017"/>
            <a:gd name="connsiteX8" fmla="*/ 2896405 w 3098683"/>
            <a:gd name="connsiteY8" fmla="*/ 4614851 h 4676017"/>
            <a:gd name="connsiteX9" fmla="*/ 2993703 w 3098683"/>
            <a:gd name="connsiteY9" fmla="*/ 3930346 h 4676017"/>
            <a:gd name="connsiteX10" fmla="*/ 2184589 w 3098683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1184654 w 3051247"/>
            <a:gd name="connsiteY5" fmla="*/ 2260910 h 4676017"/>
            <a:gd name="connsiteX6" fmla="*/ 1604572 w 3051247"/>
            <a:gd name="connsiteY6" fmla="*/ 2824218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604572 w 3051247"/>
            <a:gd name="connsiteY6" fmla="*/ 2824218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339356 w 3051247"/>
            <a:gd name="connsiteY6" fmla="*/ 3014604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824777 w 3051247"/>
            <a:gd name="connsiteY6" fmla="*/ 3488237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722771 w 3051247"/>
            <a:gd name="connsiteY6" fmla="*/ 3515435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19439 w 3051247"/>
            <a:gd name="connsiteY5" fmla="*/ 2417300 h 4676017"/>
            <a:gd name="connsiteX6" fmla="*/ 1722771 w 3051247"/>
            <a:gd name="connsiteY6" fmla="*/ 3515435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1722771 w 3051247"/>
            <a:gd name="connsiteY5" fmla="*/ 3515435 h 4676017"/>
            <a:gd name="connsiteX6" fmla="*/ 2254938 w 3051247"/>
            <a:gd name="connsiteY6" fmla="*/ 4041301 h 4676017"/>
            <a:gd name="connsiteX7" fmla="*/ 2848969 w 3051247"/>
            <a:gd name="connsiteY7" fmla="*/ 4614851 h 4676017"/>
            <a:gd name="connsiteX8" fmla="*/ 2946267 w 3051247"/>
            <a:gd name="connsiteY8" fmla="*/ 3930346 h 4676017"/>
            <a:gd name="connsiteX9" fmla="*/ 2137153 w 3051247"/>
            <a:gd name="connsiteY9" fmla="*/ 2445265 h 4676017"/>
            <a:gd name="connsiteX0" fmla="*/ 2137153 w 3051247"/>
            <a:gd name="connsiteY0" fmla="*/ 2445265 h 4614851"/>
            <a:gd name="connsiteX1" fmla="*/ 1532879 w 3051247"/>
            <a:gd name="connsiteY1" fmla="*/ 1482524 h 4614851"/>
            <a:gd name="connsiteX2" fmla="*/ 621345 w 3051247"/>
            <a:gd name="connsiteY2" fmla="*/ 161315 h 4614851"/>
            <a:gd name="connsiteX3" fmla="*/ 46449 w 3051247"/>
            <a:gd name="connsiteY3" fmla="*/ 514633 h 4614851"/>
            <a:gd name="connsiteX4" fmla="*/ 342652 w 3051247"/>
            <a:gd name="connsiteY4" fmla="*/ 1454816 h 4614851"/>
            <a:gd name="connsiteX5" fmla="*/ 1722771 w 3051247"/>
            <a:gd name="connsiteY5" fmla="*/ 3515435 h 4614851"/>
            <a:gd name="connsiteX6" fmla="*/ 2848969 w 3051247"/>
            <a:gd name="connsiteY6" fmla="*/ 4614851 h 4614851"/>
            <a:gd name="connsiteX7" fmla="*/ 2946267 w 3051247"/>
            <a:gd name="connsiteY7" fmla="*/ 3930346 h 4614851"/>
            <a:gd name="connsiteX8" fmla="*/ 2137153 w 3051247"/>
            <a:gd name="connsiteY8" fmla="*/ 2445265 h 4614851"/>
            <a:gd name="connsiteX0" fmla="*/ 2137153 w 3051247"/>
            <a:gd name="connsiteY0" fmla="*/ 2445265 h 4574054"/>
            <a:gd name="connsiteX1" fmla="*/ 1532879 w 3051247"/>
            <a:gd name="connsiteY1" fmla="*/ 1482524 h 4574054"/>
            <a:gd name="connsiteX2" fmla="*/ 621345 w 3051247"/>
            <a:gd name="connsiteY2" fmla="*/ 161315 h 4574054"/>
            <a:gd name="connsiteX3" fmla="*/ 46449 w 3051247"/>
            <a:gd name="connsiteY3" fmla="*/ 514633 h 4574054"/>
            <a:gd name="connsiteX4" fmla="*/ 342652 w 3051247"/>
            <a:gd name="connsiteY4" fmla="*/ 1454816 h 4574054"/>
            <a:gd name="connsiteX5" fmla="*/ 1722771 w 3051247"/>
            <a:gd name="connsiteY5" fmla="*/ 3515435 h 4574054"/>
            <a:gd name="connsiteX6" fmla="*/ 2753763 w 3051247"/>
            <a:gd name="connsiteY6" fmla="*/ 4574054 h 4574054"/>
            <a:gd name="connsiteX7" fmla="*/ 2946267 w 3051247"/>
            <a:gd name="connsiteY7" fmla="*/ 3930346 h 4574054"/>
            <a:gd name="connsiteX8" fmla="*/ 2137153 w 3051247"/>
            <a:gd name="connsiteY8" fmla="*/ 2445265 h 4574054"/>
            <a:gd name="connsiteX0" fmla="*/ 2141686 w 3055780"/>
            <a:gd name="connsiteY0" fmla="*/ 2445265 h 4574054"/>
            <a:gd name="connsiteX1" fmla="*/ 1537412 w 3055780"/>
            <a:gd name="connsiteY1" fmla="*/ 1482524 h 4574054"/>
            <a:gd name="connsiteX2" fmla="*/ 625878 w 3055780"/>
            <a:gd name="connsiteY2" fmla="*/ 161315 h 4574054"/>
            <a:gd name="connsiteX3" fmla="*/ 50982 w 3055780"/>
            <a:gd name="connsiteY3" fmla="*/ 514633 h 4574054"/>
            <a:gd name="connsiteX4" fmla="*/ 319984 w 3055780"/>
            <a:gd name="connsiteY4" fmla="*/ 1454817 h 4574054"/>
            <a:gd name="connsiteX5" fmla="*/ 1727304 w 3055780"/>
            <a:gd name="connsiteY5" fmla="*/ 3515435 h 4574054"/>
            <a:gd name="connsiteX6" fmla="*/ 2758296 w 3055780"/>
            <a:gd name="connsiteY6" fmla="*/ 4574054 h 4574054"/>
            <a:gd name="connsiteX7" fmla="*/ 2950800 w 3055780"/>
            <a:gd name="connsiteY7" fmla="*/ 3930346 h 4574054"/>
            <a:gd name="connsiteX8" fmla="*/ 2141686 w 3055780"/>
            <a:gd name="connsiteY8" fmla="*/ 2445265 h 4574054"/>
            <a:gd name="connsiteX0" fmla="*/ 2141686 w 3055780"/>
            <a:gd name="connsiteY0" fmla="*/ 2445265 h 4574054"/>
            <a:gd name="connsiteX1" fmla="*/ 1537412 w 3055780"/>
            <a:gd name="connsiteY1" fmla="*/ 1482524 h 4574054"/>
            <a:gd name="connsiteX2" fmla="*/ 625878 w 3055780"/>
            <a:gd name="connsiteY2" fmla="*/ 161315 h 4574054"/>
            <a:gd name="connsiteX3" fmla="*/ 50982 w 3055780"/>
            <a:gd name="connsiteY3" fmla="*/ 514633 h 4574054"/>
            <a:gd name="connsiteX4" fmla="*/ 319984 w 3055780"/>
            <a:gd name="connsiteY4" fmla="*/ 1454817 h 4574054"/>
            <a:gd name="connsiteX5" fmla="*/ 1672900 w 3055780"/>
            <a:gd name="connsiteY5" fmla="*/ 3508636 h 4574054"/>
            <a:gd name="connsiteX6" fmla="*/ 2758296 w 3055780"/>
            <a:gd name="connsiteY6" fmla="*/ 4574054 h 4574054"/>
            <a:gd name="connsiteX7" fmla="*/ 2950800 w 3055780"/>
            <a:gd name="connsiteY7" fmla="*/ 3930346 h 4574054"/>
            <a:gd name="connsiteX8" fmla="*/ 2141686 w 3055780"/>
            <a:gd name="connsiteY8" fmla="*/ 2445265 h 4574054"/>
            <a:gd name="connsiteX0" fmla="*/ 2141686 w 3055780"/>
            <a:gd name="connsiteY0" fmla="*/ 2445265 h 4627294"/>
            <a:gd name="connsiteX1" fmla="*/ 1537412 w 3055780"/>
            <a:gd name="connsiteY1" fmla="*/ 1482524 h 4627294"/>
            <a:gd name="connsiteX2" fmla="*/ 625878 w 3055780"/>
            <a:gd name="connsiteY2" fmla="*/ 161315 h 4627294"/>
            <a:gd name="connsiteX3" fmla="*/ 50982 w 3055780"/>
            <a:gd name="connsiteY3" fmla="*/ 514633 h 4627294"/>
            <a:gd name="connsiteX4" fmla="*/ 319984 w 3055780"/>
            <a:gd name="connsiteY4" fmla="*/ 1454817 h 4627294"/>
            <a:gd name="connsiteX5" fmla="*/ 1672900 w 3055780"/>
            <a:gd name="connsiteY5" fmla="*/ 3508636 h 4627294"/>
            <a:gd name="connsiteX6" fmla="*/ 2758296 w 3055780"/>
            <a:gd name="connsiteY6" fmla="*/ 4574054 h 4627294"/>
            <a:gd name="connsiteX7" fmla="*/ 2950800 w 3055780"/>
            <a:gd name="connsiteY7" fmla="*/ 3930346 h 4627294"/>
            <a:gd name="connsiteX8" fmla="*/ 2141686 w 3055780"/>
            <a:gd name="connsiteY8" fmla="*/ 2445265 h 4627294"/>
            <a:gd name="connsiteX0" fmla="*/ 2141686 w 3055780"/>
            <a:gd name="connsiteY0" fmla="*/ 2445265 h 4627294"/>
            <a:gd name="connsiteX1" fmla="*/ 1537412 w 3055780"/>
            <a:gd name="connsiteY1" fmla="*/ 1482524 h 4627294"/>
            <a:gd name="connsiteX2" fmla="*/ 625878 w 3055780"/>
            <a:gd name="connsiteY2" fmla="*/ 161315 h 4627294"/>
            <a:gd name="connsiteX3" fmla="*/ 50982 w 3055780"/>
            <a:gd name="connsiteY3" fmla="*/ 514633 h 4627294"/>
            <a:gd name="connsiteX4" fmla="*/ 319984 w 3055780"/>
            <a:gd name="connsiteY4" fmla="*/ 1454817 h 4627294"/>
            <a:gd name="connsiteX5" fmla="*/ 1672900 w 3055780"/>
            <a:gd name="connsiteY5" fmla="*/ 3508636 h 4627294"/>
            <a:gd name="connsiteX6" fmla="*/ 2758296 w 3055780"/>
            <a:gd name="connsiteY6" fmla="*/ 4574054 h 4627294"/>
            <a:gd name="connsiteX7" fmla="*/ 2950800 w 3055780"/>
            <a:gd name="connsiteY7" fmla="*/ 3930346 h 4627294"/>
            <a:gd name="connsiteX8" fmla="*/ 2141686 w 3055780"/>
            <a:gd name="connsiteY8" fmla="*/ 2445265 h 46272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1672900 w 3055780"/>
            <a:gd name="connsiteY5" fmla="*/ 3508636 h 4620494"/>
            <a:gd name="connsiteX6" fmla="*/ 2758296 w 3055780"/>
            <a:gd name="connsiteY6" fmla="*/ 4574054 h 4620494"/>
            <a:gd name="connsiteX7" fmla="*/ 2950800 w 3055780"/>
            <a:gd name="connsiteY7" fmla="*/ 3930346 h 4620494"/>
            <a:gd name="connsiteX8" fmla="*/ 2141686 w 3055780"/>
            <a:gd name="connsiteY8" fmla="*/ 2445265 h 46204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1720503 w 3055780"/>
            <a:gd name="connsiteY5" fmla="*/ 3667291 h 4620494"/>
            <a:gd name="connsiteX6" fmla="*/ 2758296 w 3055780"/>
            <a:gd name="connsiteY6" fmla="*/ 4574054 h 4620494"/>
            <a:gd name="connsiteX7" fmla="*/ 2950800 w 3055780"/>
            <a:gd name="connsiteY7" fmla="*/ 3930346 h 4620494"/>
            <a:gd name="connsiteX8" fmla="*/ 2141686 w 3055780"/>
            <a:gd name="connsiteY8" fmla="*/ 2445265 h 46204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743874 w 3055780"/>
            <a:gd name="connsiteY5" fmla="*/ 2260181 h 4620494"/>
            <a:gd name="connsiteX6" fmla="*/ 1720503 w 3055780"/>
            <a:gd name="connsiteY6" fmla="*/ 3667291 h 4620494"/>
            <a:gd name="connsiteX7" fmla="*/ 2758296 w 3055780"/>
            <a:gd name="connsiteY7" fmla="*/ 4574054 h 4620494"/>
            <a:gd name="connsiteX8" fmla="*/ 2950800 w 3055780"/>
            <a:gd name="connsiteY8" fmla="*/ 3930346 h 4620494"/>
            <a:gd name="connsiteX9" fmla="*/ 2141686 w 3055780"/>
            <a:gd name="connsiteY9" fmla="*/ 2445265 h 4620494"/>
            <a:gd name="connsiteX0" fmla="*/ 2150502 w 3064596"/>
            <a:gd name="connsiteY0" fmla="*/ 2445265 h 4620494"/>
            <a:gd name="connsiteX1" fmla="*/ 1546228 w 3064596"/>
            <a:gd name="connsiteY1" fmla="*/ 1482524 h 4620494"/>
            <a:gd name="connsiteX2" fmla="*/ 634694 w 3064596"/>
            <a:gd name="connsiteY2" fmla="*/ 161315 h 4620494"/>
            <a:gd name="connsiteX3" fmla="*/ 59798 w 3064596"/>
            <a:gd name="connsiteY3" fmla="*/ 514633 h 4620494"/>
            <a:gd name="connsiteX4" fmla="*/ 275908 w 3064596"/>
            <a:gd name="connsiteY4" fmla="*/ 1444241 h 4620494"/>
            <a:gd name="connsiteX5" fmla="*/ 752690 w 3064596"/>
            <a:gd name="connsiteY5" fmla="*/ 2260181 h 4620494"/>
            <a:gd name="connsiteX6" fmla="*/ 1729319 w 3064596"/>
            <a:gd name="connsiteY6" fmla="*/ 3667291 h 4620494"/>
            <a:gd name="connsiteX7" fmla="*/ 2767112 w 3064596"/>
            <a:gd name="connsiteY7" fmla="*/ 4574054 h 4620494"/>
            <a:gd name="connsiteX8" fmla="*/ 2959616 w 3064596"/>
            <a:gd name="connsiteY8" fmla="*/ 3930346 h 4620494"/>
            <a:gd name="connsiteX9" fmla="*/ 2150502 w 3064596"/>
            <a:gd name="connsiteY9" fmla="*/ 2445265 h 4620494"/>
            <a:gd name="connsiteX0" fmla="*/ 2150502 w 3064596"/>
            <a:gd name="connsiteY0" fmla="*/ 2445265 h 4620494"/>
            <a:gd name="connsiteX1" fmla="*/ 1546228 w 3064596"/>
            <a:gd name="connsiteY1" fmla="*/ 1482524 h 4620494"/>
            <a:gd name="connsiteX2" fmla="*/ 634694 w 3064596"/>
            <a:gd name="connsiteY2" fmla="*/ 161315 h 4620494"/>
            <a:gd name="connsiteX3" fmla="*/ 59798 w 3064596"/>
            <a:gd name="connsiteY3" fmla="*/ 514633 h 4620494"/>
            <a:gd name="connsiteX4" fmla="*/ 275908 w 3064596"/>
            <a:gd name="connsiteY4" fmla="*/ 1444241 h 4620494"/>
            <a:gd name="connsiteX5" fmla="*/ 752690 w 3064596"/>
            <a:gd name="connsiteY5" fmla="*/ 2260181 h 4620494"/>
            <a:gd name="connsiteX6" fmla="*/ 1660559 w 3064596"/>
            <a:gd name="connsiteY6" fmla="*/ 3619694 h 4620494"/>
            <a:gd name="connsiteX7" fmla="*/ 2767112 w 3064596"/>
            <a:gd name="connsiteY7" fmla="*/ 4574054 h 4620494"/>
            <a:gd name="connsiteX8" fmla="*/ 2959616 w 3064596"/>
            <a:gd name="connsiteY8" fmla="*/ 3930346 h 4620494"/>
            <a:gd name="connsiteX9" fmla="*/ 2150502 w 3064596"/>
            <a:gd name="connsiteY9" fmla="*/ 2445265 h 4620494"/>
            <a:gd name="connsiteX0" fmla="*/ 2150502 w 3625888"/>
            <a:gd name="connsiteY0" fmla="*/ 2445265 h 5021449"/>
            <a:gd name="connsiteX1" fmla="*/ 1546228 w 3625888"/>
            <a:gd name="connsiteY1" fmla="*/ 1482524 h 5021449"/>
            <a:gd name="connsiteX2" fmla="*/ 634694 w 3625888"/>
            <a:gd name="connsiteY2" fmla="*/ 161315 h 5021449"/>
            <a:gd name="connsiteX3" fmla="*/ 59798 w 3625888"/>
            <a:gd name="connsiteY3" fmla="*/ 514633 h 5021449"/>
            <a:gd name="connsiteX4" fmla="*/ 275908 w 3625888"/>
            <a:gd name="connsiteY4" fmla="*/ 1444241 h 5021449"/>
            <a:gd name="connsiteX5" fmla="*/ 752690 w 3625888"/>
            <a:gd name="connsiteY5" fmla="*/ 2260181 h 5021449"/>
            <a:gd name="connsiteX6" fmla="*/ 1660559 w 3625888"/>
            <a:gd name="connsiteY6" fmla="*/ 3619694 h 5021449"/>
            <a:gd name="connsiteX7" fmla="*/ 3433164 w 3625888"/>
            <a:gd name="connsiteY7" fmla="*/ 4975008 h 5021449"/>
            <a:gd name="connsiteX8" fmla="*/ 2959616 w 3625888"/>
            <a:gd name="connsiteY8" fmla="*/ 3930346 h 5021449"/>
            <a:gd name="connsiteX9" fmla="*/ 2150502 w 3625888"/>
            <a:gd name="connsiteY9" fmla="*/ 2445265 h 5021449"/>
            <a:gd name="connsiteX0" fmla="*/ 2150502 w 3625888"/>
            <a:gd name="connsiteY0" fmla="*/ 2445265 h 5021447"/>
            <a:gd name="connsiteX1" fmla="*/ 1546228 w 3625888"/>
            <a:gd name="connsiteY1" fmla="*/ 1482524 h 5021447"/>
            <a:gd name="connsiteX2" fmla="*/ 634694 w 3625888"/>
            <a:gd name="connsiteY2" fmla="*/ 161315 h 5021447"/>
            <a:gd name="connsiteX3" fmla="*/ 59798 w 3625888"/>
            <a:gd name="connsiteY3" fmla="*/ 514633 h 5021447"/>
            <a:gd name="connsiteX4" fmla="*/ 275908 w 3625888"/>
            <a:gd name="connsiteY4" fmla="*/ 1444241 h 5021447"/>
            <a:gd name="connsiteX5" fmla="*/ 752690 w 3625888"/>
            <a:gd name="connsiteY5" fmla="*/ 2260181 h 5021447"/>
            <a:gd name="connsiteX6" fmla="*/ 1828110 w 3625888"/>
            <a:gd name="connsiteY6" fmla="*/ 3582390 h 5021447"/>
            <a:gd name="connsiteX7" fmla="*/ 3433164 w 3625888"/>
            <a:gd name="connsiteY7" fmla="*/ 4975008 h 5021447"/>
            <a:gd name="connsiteX8" fmla="*/ 2959616 w 3625888"/>
            <a:gd name="connsiteY8" fmla="*/ 3930346 h 5021447"/>
            <a:gd name="connsiteX9" fmla="*/ 2150502 w 3625888"/>
            <a:gd name="connsiteY9" fmla="*/ 2445265 h 5021447"/>
            <a:gd name="connsiteX0" fmla="*/ 2155249 w 3630635"/>
            <a:gd name="connsiteY0" fmla="*/ 2281777 h 4857960"/>
            <a:gd name="connsiteX1" fmla="*/ 1550975 w 3630635"/>
            <a:gd name="connsiteY1" fmla="*/ 1319036 h 4857960"/>
            <a:gd name="connsiteX2" fmla="*/ 667917 w 3630635"/>
            <a:gd name="connsiteY2" fmla="*/ 161316 h 4857960"/>
            <a:gd name="connsiteX3" fmla="*/ 64545 w 3630635"/>
            <a:gd name="connsiteY3" fmla="*/ 351145 h 4857960"/>
            <a:gd name="connsiteX4" fmla="*/ 280655 w 3630635"/>
            <a:gd name="connsiteY4" fmla="*/ 1280753 h 4857960"/>
            <a:gd name="connsiteX5" fmla="*/ 757437 w 3630635"/>
            <a:gd name="connsiteY5" fmla="*/ 2096693 h 4857960"/>
            <a:gd name="connsiteX6" fmla="*/ 1832857 w 3630635"/>
            <a:gd name="connsiteY6" fmla="*/ 3418902 h 4857960"/>
            <a:gd name="connsiteX7" fmla="*/ 3437911 w 3630635"/>
            <a:gd name="connsiteY7" fmla="*/ 4811520 h 4857960"/>
            <a:gd name="connsiteX8" fmla="*/ 2964363 w 3630635"/>
            <a:gd name="connsiteY8" fmla="*/ 3766858 h 4857960"/>
            <a:gd name="connsiteX9" fmla="*/ 2155249 w 3630635"/>
            <a:gd name="connsiteY9" fmla="*/ 2281777 h 4857960"/>
            <a:gd name="connsiteX0" fmla="*/ 2155247 w 3732967"/>
            <a:gd name="connsiteY0" fmla="*/ 2281775 h 4857958"/>
            <a:gd name="connsiteX1" fmla="*/ 1550973 w 3732967"/>
            <a:gd name="connsiteY1" fmla="*/ 1319034 h 4857958"/>
            <a:gd name="connsiteX2" fmla="*/ 667915 w 3732967"/>
            <a:gd name="connsiteY2" fmla="*/ 161314 h 4857958"/>
            <a:gd name="connsiteX3" fmla="*/ 64543 w 3732967"/>
            <a:gd name="connsiteY3" fmla="*/ 351143 h 4857958"/>
            <a:gd name="connsiteX4" fmla="*/ 280653 w 3732967"/>
            <a:gd name="connsiteY4" fmla="*/ 1280751 h 4857958"/>
            <a:gd name="connsiteX5" fmla="*/ 757435 w 3732967"/>
            <a:gd name="connsiteY5" fmla="*/ 2096691 h 4857958"/>
            <a:gd name="connsiteX6" fmla="*/ 1832855 w 3732967"/>
            <a:gd name="connsiteY6" fmla="*/ 3418900 h 4857958"/>
            <a:gd name="connsiteX7" fmla="*/ 3437909 w 3732967"/>
            <a:gd name="connsiteY7" fmla="*/ 4811518 h 4857958"/>
            <a:gd name="connsiteX8" fmla="*/ 2964361 w 3732967"/>
            <a:gd name="connsiteY8" fmla="*/ 3766856 h 4857958"/>
            <a:gd name="connsiteX9" fmla="*/ 2155247 w 3732967"/>
            <a:gd name="connsiteY9" fmla="*/ 2281775 h 4857958"/>
            <a:gd name="connsiteX0" fmla="*/ 2155249 w 3732967"/>
            <a:gd name="connsiteY0" fmla="*/ 2281777 h 4917315"/>
            <a:gd name="connsiteX1" fmla="*/ 1550975 w 3732967"/>
            <a:gd name="connsiteY1" fmla="*/ 1319036 h 4917315"/>
            <a:gd name="connsiteX2" fmla="*/ 667917 w 3732967"/>
            <a:gd name="connsiteY2" fmla="*/ 161316 h 4917315"/>
            <a:gd name="connsiteX3" fmla="*/ 64545 w 3732967"/>
            <a:gd name="connsiteY3" fmla="*/ 351145 h 4917315"/>
            <a:gd name="connsiteX4" fmla="*/ 280655 w 3732967"/>
            <a:gd name="connsiteY4" fmla="*/ 1280753 h 4917315"/>
            <a:gd name="connsiteX5" fmla="*/ 757437 w 3732967"/>
            <a:gd name="connsiteY5" fmla="*/ 2096693 h 4917315"/>
            <a:gd name="connsiteX6" fmla="*/ 1832857 w 3732967"/>
            <a:gd name="connsiteY6" fmla="*/ 3418902 h 4917315"/>
            <a:gd name="connsiteX7" fmla="*/ 3437911 w 3732967"/>
            <a:gd name="connsiteY7" fmla="*/ 4811520 h 4917315"/>
            <a:gd name="connsiteX8" fmla="*/ 2964363 w 3732967"/>
            <a:gd name="connsiteY8" fmla="*/ 3766858 h 4917315"/>
            <a:gd name="connsiteX9" fmla="*/ 2155249 w 3732967"/>
            <a:gd name="connsiteY9" fmla="*/ 2281777 h 4917315"/>
            <a:gd name="connsiteX0" fmla="*/ 2155247 w 3491640"/>
            <a:gd name="connsiteY0" fmla="*/ 2281775 h 4917315"/>
            <a:gd name="connsiteX1" fmla="*/ 1550973 w 3491640"/>
            <a:gd name="connsiteY1" fmla="*/ 1319034 h 4917315"/>
            <a:gd name="connsiteX2" fmla="*/ 667915 w 3491640"/>
            <a:gd name="connsiteY2" fmla="*/ 161314 h 4917315"/>
            <a:gd name="connsiteX3" fmla="*/ 64543 w 3491640"/>
            <a:gd name="connsiteY3" fmla="*/ 351143 h 4917315"/>
            <a:gd name="connsiteX4" fmla="*/ 280653 w 3491640"/>
            <a:gd name="connsiteY4" fmla="*/ 1280751 h 4917315"/>
            <a:gd name="connsiteX5" fmla="*/ 757435 w 3491640"/>
            <a:gd name="connsiteY5" fmla="*/ 2096691 h 4917315"/>
            <a:gd name="connsiteX6" fmla="*/ 1832855 w 3491640"/>
            <a:gd name="connsiteY6" fmla="*/ 3418900 h 4917315"/>
            <a:gd name="connsiteX7" fmla="*/ 3437909 w 3491640"/>
            <a:gd name="connsiteY7" fmla="*/ 4811518 h 4917315"/>
            <a:gd name="connsiteX8" fmla="*/ 2155247 w 3491640"/>
            <a:gd name="connsiteY8" fmla="*/ 2281775 h 4917315"/>
            <a:gd name="connsiteX0" fmla="*/ 2155249 w 3582353"/>
            <a:gd name="connsiteY0" fmla="*/ 2281777 h 4917315"/>
            <a:gd name="connsiteX1" fmla="*/ 1550975 w 3582353"/>
            <a:gd name="connsiteY1" fmla="*/ 1319036 h 4917315"/>
            <a:gd name="connsiteX2" fmla="*/ 667917 w 3582353"/>
            <a:gd name="connsiteY2" fmla="*/ 161316 h 4917315"/>
            <a:gd name="connsiteX3" fmla="*/ 64545 w 3582353"/>
            <a:gd name="connsiteY3" fmla="*/ 351145 h 4917315"/>
            <a:gd name="connsiteX4" fmla="*/ 280655 w 3582353"/>
            <a:gd name="connsiteY4" fmla="*/ 1280753 h 4917315"/>
            <a:gd name="connsiteX5" fmla="*/ 757437 w 3582353"/>
            <a:gd name="connsiteY5" fmla="*/ 2096693 h 4917315"/>
            <a:gd name="connsiteX6" fmla="*/ 1832857 w 3582353"/>
            <a:gd name="connsiteY6" fmla="*/ 3418902 h 4917315"/>
            <a:gd name="connsiteX7" fmla="*/ 3437911 w 3582353"/>
            <a:gd name="connsiteY7" fmla="*/ 4811520 h 4917315"/>
            <a:gd name="connsiteX8" fmla="*/ 2155249 w 3582353"/>
            <a:gd name="connsiteY8" fmla="*/ 2281777 h 4917315"/>
            <a:gd name="connsiteX0" fmla="*/ 2155247 w 3686179"/>
            <a:gd name="connsiteY0" fmla="*/ 2281775 h 4917315"/>
            <a:gd name="connsiteX1" fmla="*/ 1550973 w 3686179"/>
            <a:gd name="connsiteY1" fmla="*/ 1319034 h 4917315"/>
            <a:gd name="connsiteX2" fmla="*/ 667915 w 3686179"/>
            <a:gd name="connsiteY2" fmla="*/ 161314 h 4917315"/>
            <a:gd name="connsiteX3" fmla="*/ 64543 w 3686179"/>
            <a:gd name="connsiteY3" fmla="*/ 351143 h 4917315"/>
            <a:gd name="connsiteX4" fmla="*/ 280653 w 3686179"/>
            <a:gd name="connsiteY4" fmla="*/ 1280751 h 4917315"/>
            <a:gd name="connsiteX5" fmla="*/ 757435 w 3686179"/>
            <a:gd name="connsiteY5" fmla="*/ 2096691 h 4917315"/>
            <a:gd name="connsiteX6" fmla="*/ 1832855 w 3686179"/>
            <a:gd name="connsiteY6" fmla="*/ 3418900 h 4917315"/>
            <a:gd name="connsiteX7" fmla="*/ 3437909 w 3686179"/>
            <a:gd name="connsiteY7" fmla="*/ 4811518 h 4917315"/>
            <a:gd name="connsiteX8" fmla="*/ 2155247 w 3686179"/>
            <a:gd name="connsiteY8" fmla="*/ 2281775 h 4917315"/>
            <a:gd name="connsiteX0" fmla="*/ 2155249 w 3686179"/>
            <a:gd name="connsiteY0" fmla="*/ 2442233 h 5077771"/>
            <a:gd name="connsiteX1" fmla="*/ 667917 w 3686179"/>
            <a:gd name="connsiteY1" fmla="*/ 321772 h 5077771"/>
            <a:gd name="connsiteX2" fmla="*/ 64545 w 3686179"/>
            <a:gd name="connsiteY2" fmla="*/ 511601 h 5077771"/>
            <a:gd name="connsiteX3" fmla="*/ 280655 w 3686179"/>
            <a:gd name="connsiteY3" fmla="*/ 1441209 h 5077771"/>
            <a:gd name="connsiteX4" fmla="*/ 757437 w 3686179"/>
            <a:gd name="connsiteY4" fmla="*/ 2257149 h 5077771"/>
            <a:gd name="connsiteX5" fmla="*/ 1832857 w 3686179"/>
            <a:gd name="connsiteY5" fmla="*/ 3579358 h 5077771"/>
            <a:gd name="connsiteX6" fmla="*/ 3437911 w 3686179"/>
            <a:gd name="connsiteY6" fmla="*/ 4971976 h 5077771"/>
            <a:gd name="connsiteX7" fmla="*/ 2155249 w 3686179"/>
            <a:gd name="connsiteY7" fmla="*/ 2442233 h 5077771"/>
            <a:gd name="connsiteX0" fmla="*/ 2169313 w 3700245"/>
            <a:gd name="connsiteY0" fmla="*/ 2442233 h 5077773"/>
            <a:gd name="connsiteX1" fmla="*/ 681981 w 3700245"/>
            <a:gd name="connsiteY1" fmla="*/ 321772 h 5077773"/>
            <a:gd name="connsiteX2" fmla="*/ 78609 w 3700245"/>
            <a:gd name="connsiteY2" fmla="*/ 511601 h 5077773"/>
            <a:gd name="connsiteX3" fmla="*/ 294719 w 3700245"/>
            <a:gd name="connsiteY3" fmla="*/ 1441209 h 5077773"/>
            <a:gd name="connsiteX4" fmla="*/ 1846921 w 3700245"/>
            <a:gd name="connsiteY4" fmla="*/ 3579358 h 5077773"/>
            <a:gd name="connsiteX5" fmla="*/ 3451975 w 3700245"/>
            <a:gd name="connsiteY5" fmla="*/ 4971976 h 5077773"/>
            <a:gd name="connsiteX6" fmla="*/ 2169313 w 3700245"/>
            <a:gd name="connsiteY6" fmla="*/ 2442233 h 5077773"/>
            <a:gd name="connsiteX0" fmla="*/ 2406223 w 3937153"/>
            <a:gd name="connsiteY0" fmla="*/ 2442233 h 5077771"/>
            <a:gd name="connsiteX1" fmla="*/ 918891 w 3937153"/>
            <a:gd name="connsiteY1" fmla="*/ 321772 h 5077771"/>
            <a:gd name="connsiteX2" fmla="*/ 315519 w 3937153"/>
            <a:gd name="connsiteY2" fmla="*/ 511601 h 5077771"/>
            <a:gd name="connsiteX3" fmla="*/ 294718 w 3937153"/>
            <a:gd name="connsiteY3" fmla="*/ 1725214 h 5077771"/>
            <a:gd name="connsiteX4" fmla="*/ 2083831 w 3937153"/>
            <a:gd name="connsiteY4" fmla="*/ 3579358 h 5077771"/>
            <a:gd name="connsiteX5" fmla="*/ 3688885 w 3937153"/>
            <a:gd name="connsiteY5" fmla="*/ 4971976 h 5077771"/>
            <a:gd name="connsiteX6" fmla="*/ 2406223 w 3937153"/>
            <a:gd name="connsiteY6" fmla="*/ 2442233 h 5077771"/>
            <a:gd name="connsiteX0" fmla="*/ 2378939 w 3909871"/>
            <a:gd name="connsiteY0" fmla="*/ 2442233 h 5077773"/>
            <a:gd name="connsiteX1" fmla="*/ 891607 w 3909871"/>
            <a:gd name="connsiteY1" fmla="*/ 321772 h 5077773"/>
            <a:gd name="connsiteX2" fmla="*/ 288235 w 3909871"/>
            <a:gd name="connsiteY2" fmla="*/ 511601 h 5077773"/>
            <a:gd name="connsiteX3" fmla="*/ 267434 w 3909871"/>
            <a:gd name="connsiteY3" fmla="*/ 1725214 h 5077773"/>
            <a:gd name="connsiteX4" fmla="*/ 1892838 w 3909871"/>
            <a:gd name="connsiteY4" fmla="*/ 4127707 h 5077773"/>
            <a:gd name="connsiteX5" fmla="*/ 3661601 w 3909871"/>
            <a:gd name="connsiteY5" fmla="*/ 4971976 h 5077773"/>
            <a:gd name="connsiteX6" fmla="*/ 2378939 w 3909871"/>
            <a:gd name="connsiteY6" fmla="*/ 2442233 h 5077773"/>
            <a:gd name="connsiteX0" fmla="*/ 2378939 w 3999318"/>
            <a:gd name="connsiteY0" fmla="*/ 2442233 h 5279481"/>
            <a:gd name="connsiteX1" fmla="*/ 891607 w 3999318"/>
            <a:gd name="connsiteY1" fmla="*/ 321772 h 5279481"/>
            <a:gd name="connsiteX2" fmla="*/ 288235 w 3999318"/>
            <a:gd name="connsiteY2" fmla="*/ 511601 h 5279481"/>
            <a:gd name="connsiteX3" fmla="*/ 267434 w 3999318"/>
            <a:gd name="connsiteY3" fmla="*/ 1725214 h 5279481"/>
            <a:gd name="connsiteX4" fmla="*/ 1892838 w 3999318"/>
            <a:gd name="connsiteY4" fmla="*/ 4127707 h 5279481"/>
            <a:gd name="connsiteX5" fmla="*/ 3751049 w 3999318"/>
            <a:gd name="connsiteY5" fmla="*/ 5173685 h 5279481"/>
            <a:gd name="connsiteX6" fmla="*/ 2378939 w 3999318"/>
            <a:gd name="connsiteY6" fmla="*/ 2442233 h 5279481"/>
            <a:gd name="connsiteX0" fmla="*/ 2378939 w 3999318"/>
            <a:gd name="connsiteY0" fmla="*/ 2442233 h 5516000"/>
            <a:gd name="connsiteX1" fmla="*/ 891607 w 3999318"/>
            <a:gd name="connsiteY1" fmla="*/ 321772 h 5516000"/>
            <a:gd name="connsiteX2" fmla="*/ 288235 w 3999318"/>
            <a:gd name="connsiteY2" fmla="*/ 511601 h 5516000"/>
            <a:gd name="connsiteX3" fmla="*/ 267434 w 3999318"/>
            <a:gd name="connsiteY3" fmla="*/ 1725214 h 5516000"/>
            <a:gd name="connsiteX4" fmla="*/ 1892838 w 3999318"/>
            <a:gd name="connsiteY4" fmla="*/ 4127707 h 5516000"/>
            <a:gd name="connsiteX5" fmla="*/ 3751049 w 3999318"/>
            <a:gd name="connsiteY5" fmla="*/ 5173685 h 5516000"/>
            <a:gd name="connsiteX6" fmla="*/ 2378939 w 3999318"/>
            <a:gd name="connsiteY6" fmla="*/ 2442233 h 5516000"/>
            <a:gd name="connsiteX0" fmla="*/ 2414340 w 4034719"/>
            <a:gd name="connsiteY0" fmla="*/ 2409258 h 5483025"/>
            <a:gd name="connsiteX1" fmla="*/ 927008 w 4034719"/>
            <a:gd name="connsiteY1" fmla="*/ 288797 h 5483025"/>
            <a:gd name="connsiteX2" fmla="*/ 111221 w 4034719"/>
            <a:gd name="connsiteY2" fmla="*/ 676477 h 5483025"/>
            <a:gd name="connsiteX3" fmla="*/ 302835 w 4034719"/>
            <a:gd name="connsiteY3" fmla="*/ 1692239 h 5483025"/>
            <a:gd name="connsiteX4" fmla="*/ 1928239 w 4034719"/>
            <a:gd name="connsiteY4" fmla="*/ 4094732 h 5483025"/>
            <a:gd name="connsiteX5" fmla="*/ 3786450 w 4034719"/>
            <a:gd name="connsiteY5" fmla="*/ 5140710 h 5483025"/>
            <a:gd name="connsiteX6" fmla="*/ 2414340 w 4034719"/>
            <a:gd name="connsiteY6" fmla="*/ 2409258 h 5483025"/>
            <a:gd name="connsiteX0" fmla="*/ 2442462 w 4062841"/>
            <a:gd name="connsiteY0" fmla="*/ 2099908 h 5173675"/>
            <a:gd name="connsiteX1" fmla="*/ 1167016 w 4062841"/>
            <a:gd name="connsiteY1" fmla="*/ 288797 h 5173675"/>
            <a:gd name="connsiteX2" fmla="*/ 139343 w 4062841"/>
            <a:gd name="connsiteY2" fmla="*/ 367127 h 5173675"/>
            <a:gd name="connsiteX3" fmla="*/ 330957 w 4062841"/>
            <a:gd name="connsiteY3" fmla="*/ 1382889 h 5173675"/>
            <a:gd name="connsiteX4" fmla="*/ 1956361 w 4062841"/>
            <a:gd name="connsiteY4" fmla="*/ 3785382 h 5173675"/>
            <a:gd name="connsiteX5" fmla="*/ 3814572 w 4062841"/>
            <a:gd name="connsiteY5" fmla="*/ 4831360 h 5173675"/>
            <a:gd name="connsiteX6" fmla="*/ 2442462 w 4062841"/>
            <a:gd name="connsiteY6" fmla="*/ 2099908 h 5173675"/>
            <a:gd name="connsiteX0" fmla="*/ 2395434 w 4015813"/>
            <a:gd name="connsiteY0" fmla="*/ 2085849 h 5159616"/>
            <a:gd name="connsiteX1" fmla="*/ 1119988 w 4015813"/>
            <a:gd name="connsiteY1" fmla="*/ 274738 h 5159616"/>
            <a:gd name="connsiteX2" fmla="*/ 205757 w 4015813"/>
            <a:gd name="connsiteY2" fmla="*/ 437419 h 5159616"/>
            <a:gd name="connsiteX3" fmla="*/ 283929 w 4015813"/>
            <a:gd name="connsiteY3" fmla="*/ 1368830 h 5159616"/>
            <a:gd name="connsiteX4" fmla="*/ 1909333 w 4015813"/>
            <a:gd name="connsiteY4" fmla="*/ 3771323 h 5159616"/>
            <a:gd name="connsiteX5" fmla="*/ 3767544 w 4015813"/>
            <a:gd name="connsiteY5" fmla="*/ 4817301 h 5159616"/>
            <a:gd name="connsiteX6" fmla="*/ 2395434 w 4015813"/>
            <a:gd name="connsiteY6" fmla="*/ 2085849 h 5159616"/>
            <a:gd name="connsiteX0" fmla="*/ 2395434 w 4017059"/>
            <a:gd name="connsiteY0" fmla="*/ 2085849 h 5237629"/>
            <a:gd name="connsiteX1" fmla="*/ 1119988 w 4017059"/>
            <a:gd name="connsiteY1" fmla="*/ 274738 h 5237629"/>
            <a:gd name="connsiteX2" fmla="*/ 205757 w 4017059"/>
            <a:gd name="connsiteY2" fmla="*/ 437419 h 5237629"/>
            <a:gd name="connsiteX3" fmla="*/ 283929 w 4017059"/>
            <a:gd name="connsiteY3" fmla="*/ 1368830 h 5237629"/>
            <a:gd name="connsiteX4" fmla="*/ 1909333 w 4017059"/>
            <a:gd name="connsiteY4" fmla="*/ 3771323 h 5237629"/>
            <a:gd name="connsiteX5" fmla="*/ 3768790 w 4017059"/>
            <a:gd name="connsiteY5" fmla="*/ 4895314 h 5237629"/>
            <a:gd name="connsiteX6" fmla="*/ 2395434 w 4017059"/>
            <a:gd name="connsiteY6" fmla="*/ 2085849 h 5237629"/>
            <a:gd name="connsiteX0" fmla="*/ 2369943 w 4017059"/>
            <a:gd name="connsiteY0" fmla="*/ 2113546 h 5241586"/>
            <a:gd name="connsiteX1" fmla="*/ 1119988 w 4017059"/>
            <a:gd name="connsiteY1" fmla="*/ 278695 h 5241586"/>
            <a:gd name="connsiteX2" fmla="*/ 205757 w 4017059"/>
            <a:gd name="connsiteY2" fmla="*/ 441376 h 5241586"/>
            <a:gd name="connsiteX3" fmla="*/ 283929 w 4017059"/>
            <a:gd name="connsiteY3" fmla="*/ 1372787 h 5241586"/>
            <a:gd name="connsiteX4" fmla="*/ 1909333 w 4017059"/>
            <a:gd name="connsiteY4" fmla="*/ 3775280 h 5241586"/>
            <a:gd name="connsiteX5" fmla="*/ 3768790 w 4017059"/>
            <a:gd name="connsiteY5" fmla="*/ 4899271 h 5241586"/>
            <a:gd name="connsiteX6" fmla="*/ 2369943 w 4017059"/>
            <a:gd name="connsiteY6" fmla="*/ 2113546 h 5241586"/>
            <a:gd name="connsiteX0" fmla="*/ 2366116 w 3798294"/>
            <a:gd name="connsiteY0" fmla="*/ 2014717 h 4869734"/>
            <a:gd name="connsiteX1" fmla="*/ 1116161 w 3798294"/>
            <a:gd name="connsiteY1" fmla="*/ 179866 h 4869734"/>
            <a:gd name="connsiteX2" fmla="*/ 77617 w 3798294"/>
            <a:gd name="connsiteY2" fmla="*/ 192672 h 4869734"/>
            <a:gd name="connsiteX3" fmla="*/ 280102 w 3798294"/>
            <a:gd name="connsiteY3" fmla="*/ 1273958 h 4869734"/>
            <a:gd name="connsiteX4" fmla="*/ 1905506 w 3798294"/>
            <a:gd name="connsiteY4" fmla="*/ 3676451 h 4869734"/>
            <a:gd name="connsiteX5" fmla="*/ 3764963 w 3798294"/>
            <a:gd name="connsiteY5" fmla="*/ 4800442 h 4869734"/>
            <a:gd name="connsiteX6" fmla="*/ 2366116 w 3798294"/>
            <a:gd name="connsiteY6" fmla="*/ 2014717 h 4869734"/>
            <a:gd name="connsiteX0" fmla="*/ 2465150 w 3897328"/>
            <a:gd name="connsiteY0" fmla="*/ 2094737 h 4949754"/>
            <a:gd name="connsiteX1" fmla="*/ 1215195 w 3897328"/>
            <a:gd name="connsiteY1" fmla="*/ 259886 h 4949754"/>
            <a:gd name="connsiteX2" fmla="*/ 176651 w 3897328"/>
            <a:gd name="connsiteY2" fmla="*/ 272692 h 4949754"/>
            <a:gd name="connsiteX3" fmla="*/ 379136 w 3897328"/>
            <a:gd name="connsiteY3" fmla="*/ 1353978 h 4949754"/>
            <a:gd name="connsiteX4" fmla="*/ 2004540 w 3897328"/>
            <a:gd name="connsiteY4" fmla="*/ 3756471 h 4949754"/>
            <a:gd name="connsiteX5" fmla="*/ 3863997 w 3897328"/>
            <a:gd name="connsiteY5" fmla="*/ 4880462 h 4949754"/>
            <a:gd name="connsiteX6" fmla="*/ 2465150 w 3897328"/>
            <a:gd name="connsiteY6" fmla="*/ 2094737 h 4949754"/>
            <a:gd name="connsiteX0" fmla="*/ 2402663 w 3834841"/>
            <a:gd name="connsiteY0" fmla="*/ 2195273 h 5050290"/>
            <a:gd name="connsiteX1" fmla="*/ 1152708 w 3834841"/>
            <a:gd name="connsiteY1" fmla="*/ 360422 h 5050290"/>
            <a:gd name="connsiteX2" fmla="*/ 199077 w 3834841"/>
            <a:gd name="connsiteY2" fmla="*/ 220434 h 5050290"/>
            <a:gd name="connsiteX3" fmla="*/ 316649 w 3834841"/>
            <a:gd name="connsiteY3" fmla="*/ 1454514 h 5050290"/>
            <a:gd name="connsiteX4" fmla="*/ 1942053 w 3834841"/>
            <a:gd name="connsiteY4" fmla="*/ 3857007 h 5050290"/>
            <a:gd name="connsiteX5" fmla="*/ 3801510 w 3834841"/>
            <a:gd name="connsiteY5" fmla="*/ 4980998 h 5050290"/>
            <a:gd name="connsiteX6" fmla="*/ 2402663 w 3834841"/>
            <a:gd name="connsiteY6" fmla="*/ 2195273 h 5050290"/>
            <a:gd name="connsiteX0" fmla="*/ 2418302 w 3850480"/>
            <a:gd name="connsiteY0" fmla="*/ 2166199 h 5021216"/>
            <a:gd name="connsiteX1" fmla="*/ 1168347 w 3850480"/>
            <a:gd name="connsiteY1" fmla="*/ 331348 h 5021216"/>
            <a:gd name="connsiteX2" fmla="*/ 214716 w 3850480"/>
            <a:gd name="connsiteY2" fmla="*/ 191360 h 5021216"/>
            <a:gd name="connsiteX3" fmla="*/ 332288 w 3850480"/>
            <a:gd name="connsiteY3" fmla="*/ 1425440 h 5021216"/>
            <a:gd name="connsiteX4" fmla="*/ 1957692 w 3850480"/>
            <a:gd name="connsiteY4" fmla="*/ 3827933 h 5021216"/>
            <a:gd name="connsiteX5" fmla="*/ 3817149 w 3850480"/>
            <a:gd name="connsiteY5" fmla="*/ 4951924 h 5021216"/>
            <a:gd name="connsiteX6" fmla="*/ 2418302 w 3850480"/>
            <a:gd name="connsiteY6" fmla="*/ 2166199 h 5021216"/>
            <a:gd name="connsiteX0" fmla="*/ 2360533 w 3792711"/>
            <a:gd name="connsiteY0" fmla="*/ 2307798 h 5162815"/>
            <a:gd name="connsiteX1" fmla="*/ 1110578 w 3792711"/>
            <a:gd name="connsiteY1" fmla="*/ 472947 h 5162815"/>
            <a:gd name="connsiteX2" fmla="*/ 241356 w 3792711"/>
            <a:gd name="connsiteY2" fmla="*/ 146481 h 5162815"/>
            <a:gd name="connsiteX3" fmla="*/ 274519 w 3792711"/>
            <a:gd name="connsiteY3" fmla="*/ 1567039 h 5162815"/>
            <a:gd name="connsiteX4" fmla="*/ 1899923 w 3792711"/>
            <a:gd name="connsiteY4" fmla="*/ 3969532 h 5162815"/>
            <a:gd name="connsiteX5" fmla="*/ 3759380 w 3792711"/>
            <a:gd name="connsiteY5" fmla="*/ 5093523 h 5162815"/>
            <a:gd name="connsiteX6" fmla="*/ 2360533 w 3792711"/>
            <a:gd name="connsiteY6" fmla="*/ 2307798 h 51628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792711" h="5162815">
              <a:moveTo>
                <a:pt x="2360533" y="2307798"/>
              </a:moveTo>
              <a:cubicBezTo>
                <a:pt x="1919066" y="1537702"/>
                <a:pt x="1463774" y="833166"/>
                <a:pt x="1110578" y="472947"/>
              </a:cubicBezTo>
              <a:cubicBezTo>
                <a:pt x="757382" y="112728"/>
                <a:pt x="639967" y="-191092"/>
                <a:pt x="241356" y="146481"/>
              </a:cubicBezTo>
              <a:cubicBezTo>
                <a:pt x="-157255" y="484054"/>
                <a:pt x="-1909" y="929864"/>
                <a:pt x="274519" y="1567039"/>
              </a:cubicBezTo>
              <a:cubicBezTo>
                <a:pt x="550947" y="2204214"/>
                <a:pt x="1373714" y="3381071"/>
                <a:pt x="1899923" y="3969532"/>
              </a:cubicBezTo>
              <a:cubicBezTo>
                <a:pt x="2346669" y="4422003"/>
                <a:pt x="3346613" y="5435838"/>
                <a:pt x="3759380" y="5093523"/>
              </a:cubicBezTo>
              <a:cubicBezTo>
                <a:pt x="4007649" y="4936573"/>
                <a:pt x="2802000" y="3077894"/>
                <a:pt x="2360533" y="2307798"/>
              </a:cubicBezTo>
              <a:close/>
            </a:path>
          </a:pathLst>
        </a:custGeom>
        <a:solidFill xmlns:a="http://schemas.openxmlformats.org/drawingml/2006/main">
          <a:srgbClr val="C00000">
            <a:alpha val="25000"/>
          </a:srgbClr>
        </a:solidFill>
        <a:ln xmlns:a="http://schemas.openxmlformats.org/drawingml/2006/main" w="25400" cap="flat" cmpd="sng" algn="ctr">
          <a:solidFill>
            <a:srgbClr val="C0504D">
              <a:lumMod val="60000"/>
              <a:lumOff val="4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0.36346</cdr:x>
      <cdr:y>0.13857</cdr:y>
    </cdr:from>
    <cdr:to>
      <cdr:x>0.47339</cdr:x>
      <cdr:y>0.19883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150694" y="871915"/>
          <a:ext cx="952952" cy="37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 b="1"/>
            <a:t>Type I</a:t>
          </a:r>
        </a:p>
      </cdr:txBody>
    </cdr:sp>
  </cdr:relSizeAnchor>
  <cdr:relSizeAnchor xmlns:cdr="http://schemas.openxmlformats.org/drawingml/2006/chartDrawing">
    <cdr:from>
      <cdr:x>0.49477</cdr:x>
      <cdr:y>0.71982</cdr:y>
    </cdr:from>
    <cdr:to>
      <cdr:x>0.6047</cdr:x>
      <cdr:y>0.78008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41394" y="4196020"/>
          <a:ext cx="942375" cy="351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/>
            <a:t>Type II</a:t>
          </a:r>
        </a:p>
      </cdr:txBody>
    </cdr:sp>
  </cdr:relSizeAnchor>
  <cdr:relSizeAnchor xmlns:cdr="http://schemas.openxmlformats.org/drawingml/2006/chartDrawing">
    <cdr:from>
      <cdr:x>0.54519</cdr:x>
      <cdr:y>0.0719</cdr:y>
    </cdr:from>
    <cdr:to>
      <cdr:x>0.95457</cdr:x>
      <cdr:y>0.13216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673600" y="419100"/>
          <a:ext cx="3509432" cy="3512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0"/>
            <a:t>Nearly 12,000 reference analyses plotted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0.09516</cdr:x>
      <cdr:y>0.03633</cdr:y>
    </cdr:from>
    <cdr:to>
      <cdr:x>0.96334</cdr:x>
      <cdr:y>0.76345</cdr:y>
    </cdr:to>
    <cdr:sp macro="" textlink="">
      <cdr:nvSpPr>
        <cdr:cNvPr id="7" name="Freeform 6"/>
        <cdr:cNvSpPr/>
      </cdr:nvSpPr>
      <cdr:spPr>
        <a:xfrm xmlns:a="http://schemas.openxmlformats.org/drawingml/2006/main">
          <a:off x="815794" y="211779"/>
          <a:ext cx="7442473" cy="4238601"/>
        </a:xfrm>
        <a:custGeom xmlns:a="http://schemas.openxmlformats.org/drawingml/2006/main">
          <a:avLst/>
          <a:gdLst>
            <a:gd name="connsiteX0" fmla="*/ 297016 w 6166704"/>
            <a:gd name="connsiteY0" fmla="*/ 115615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128" fmla="*/ 297016 w 6166704"/>
            <a:gd name="connsiteY128" fmla="*/ 115615 h 4542361"/>
            <a:gd name="connsiteX0" fmla="*/ 348225 w 6166704"/>
            <a:gd name="connsiteY0" fmla="*/ 13609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0" fmla="*/ 419919 w 6166704"/>
            <a:gd name="connsiteY0" fmla="*/ 125857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0" fmla="*/ 491613 w 6166704"/>
            <a:gd name="connsiteY0" fmla="*/ 8488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899354 w 6166704"/>
            <a:gd name="connsiteY73" fmla="*/ 4488922 h 4542361"/>
            <a:gd name="connsiteX74" fmla="*/ 5940322 w 6166704"/>
            <a:gd name="connsiteY74" fmla="*/ 4499163 h 4542361"/>
            <a:gd name="connsiteX75" fmla="*/ 6145161 w 6166704"/>
            <a:gd name="connsiteY75" fmla="*/ 4437712 h 4542361"/>
            <a:gd name="connsiteX76" fmla="*/ 6155403 w 6166704"/>
            <a:gd name="connsiteY76" fmla="*/ 4406986 h 4542361"/>
            <a:gd name="connsiteX77" fmla="*/ 6145161 w 6166704"/>
            <a:gd name="connsiteY77" fmla="*/ 4089486 h 4542361"/>
            <a:gd name="connsiteX78" fmla="*/ 6124677 w 6166704"/>
            <a:gd name="connsiteY78" fmla="*/ 4038276 h 4542361"/>
            <a:gd name="connsiteX79" fmla="*/ 6114435 w 6166704"/>
            <a:gd name="connsiteY79" fmla="*/ 3925615 h 4542361"/>
            <a:gd name="connsiteX80" fmla="*/ 6083709 w 6166704"/>
            <a:gd name="connsiteY80" fmla="*/ 3843680 h 4542361"/>
            <a:gd name="connsiteX81" fmla="*/ 6073467 w 6166704"/>
            <a:gd name="connsiteY81" fmla="*/ 3792470 h 4542361"/>
            <a:gd name="connsiteX82" fmla="*/ 6042742 w 6166704"/>
            <a:gd name="connsiteY82" fmla="*/ 3720776 h 4542361"/>
            <a:gd name="connsiteX83" fmla="*/ 6022258 w 6166704"/>
            <a:gd name="connsiteY83" fmla="*/ 3628599 h 4542361"/>
            <a:gd name="connsiteX84" fmla="*/ 5981290 w 6166704"/>
            <a:gd name="connsiteY84" fmla="*/ 3546663 h 4542361"/>
            <a:gd name="connsiteX85" fmla="*/ 5971048 w 6166704"/>
            <a:gd name="connsiteY85" fmla="*/ 3515938 h 4542361"/>
            <a:gd name="connsiteX86" fmla="*/ 5940322 w 6166704"/>
            <a:gd name="connsiteY86" fmla="*/ 3474970 h 4542361"/>
            <a:gd name="connsiteX87" fmla="*/ 5858387 w 6166704"/>
            <a:gd name="connsiteY87" fmla="*/ 3300857 h 4542361"/>
            <a:gd name="connsiteX88" fmla="*/ 5817419 w 6166704"/>
            <a:gd name="connsiteY88" fmla="*/ 3249647 h 4542361"/>
            <a:gd name="connsiteX89" fmla="*/ 5786693 w 6166704"/>
            <a:gd name="connsiteY89" fmla="*/ 3198438 h 4542361"/>
            <a:gd name="connsiteX90" fmla="*/ 5755967 w 6166704"/>
            <a:gd name="connsiteY90" fmla="*/ 3167712 h 4542361"/>
            <a:gd name="connsiteX91" fmla="*/ 5725242 w 6166704"/>
            <a:gd name="connsiteY91" fmla="*/ 3116502 h 4542361"/>
            <a:gd name="connsiteX92" fmla="*/ 5663790 w 6166704"/>
            <a:gd name="connsiteY92" fmla="*/ 3034567 h 4542361"/>
            <a:gd name="connsiteX93" fmla="*/ 5643306 w 6166704"/>
            <a:gd name="connsiteY93" fmla="*/ 2993599 h 4542361"/>
            <a:gd name="connsiteX94" fmla="*/ 5602338 w 6166704"/>
            <a:gd name="connsiteY94" fmla="*/ 2891180 h 4542361"/>
            <a:gd name="connsiteX95" fmla="*/ 5458951 w 6166704"/>
            <a:gd name="connsiteY95" fmla="*/ 2645373 h 4542361"/>
            <a:gd name="connsiteX96" fmla="*/ 5325806 w 6166704"/>
            <a:gd name="connsiteY96" fmla="*/ 2450776 h 4542361"/>
            <a:gd name="connsiteX97" fmla="*/ 5284838 w 6166704"/>
            <a:gd name="connsiteY97" fmla="*/ 2399567 h 4542361"/>
            <a:gd name="connsiteX98" fmla="*/ 5243871 w 6166704"/>
            <a:gd name="connsiteY98" fmla="*/ 2338115 h 4542361"/>
            <a:gd name="connsiteX99" fmla="*/ 5202903 w 6166704"/>
            <a:gd name="connsiteY99" fmla="*/ 2297147 h 4542361"/>
            <a:gd name="connsiteX100" fmla="*/ 5182419 w 6166704"/>
            <a:gd name="connsiteY100" fmla="*/ 2256180 h 4542361"/>
            <a:gd name="connsiteX101" fmla="*/ 5141451 w 6166704"/>
            <a:gd name="connsiteY101" fmla="*/ 2215212 h 4542361"/>
            <a:gd name="connsiteX102" fmla="*/ 5090242 w 6166704"/>
            <a:gd name="connsiteY102" fmla="*/ 2143518 h 4542361"/>
            <a:gd name="connsiteX103" fmla="*/ 4823951 w 6166704"/>
            <a:gd name="connsiteY103" fmla="*/ 1815776 h 4542361"/>
            <a:gd name="connsiteX104" fmla="*/ 4485967 w 6166704"/>
            <a:gd name="connsiteY104" fmla="*/ 1416341 h 4542361"/>
            <a:gd name="connsiteX105" fmla="*/ 4045564 w 6166704"/>
            <a:gd name="connsiteY105" fmla="*/ 1037389 h 4542361"/>
            <a:gd name="connsiteX106" fmla="*/ 3758790 w 6166704"/>
            <a:gd name="connsiteY106" fmla="*/ 842792 h 4542361"/>
            <a:gd name="connsiteX107" fmla="*/ 3656371 w 6166704"/>
            <a:gd name="connsiteY107" fmla="*/ 781341 h 4542361"/>
            <a:gd name="connsiteX108" fmla="*/ 3461774 w 6166704"/>
            <a:gd name="connsiteY108" fmla="*/ 648196 h 4542361"/>
            <a:gd name="connsiteX109" fmla="*/ 3410564 w 6166704"/>
            <a:gd name="connsiteY109" fmla="*/ 617470 h 4542361"/>
            <a:gd name="connsiteX110" fmla="*/ 3308145 w 6166704"/>
            <a:gd name="connsiteY110" fmla="*/ 474083 h 4542361"/>
            <a:gd name="connsiteX111" fmla="*/ 3195484 w 6166704"/>
            <a:gd name="connsiteY111" fmla="*/ 310212 h 4542361"/>
            <a:gd name="connsiteX112" fmla="*/ 3093064 w 6166704"/>
            <a:gd name="connsiteY112" fmla="*/ 218034 h 4542361"/>
            <a:gd name="connsiteX113" fmla="*/ 3062338 w 6166704"/>
            <a:gd name="connsiteY113" fmla="*/ 187309 h 4542361"/>
            <a:gd name="connsiteX114" fmla="*/ 3000887 w 6166704"/>
            <a:gd name="connsiteY114" fmla="*/ 156583 h 4542361"/>
            <a:gd name="connsiteX115" fmla="*/ 2970161 w 6166704"/>
            <a:gd name="connsiteY115" fmla="*/ 125857 h 4542361"/>
            <a:gd name="connsiteX116" fmla="*/ 2867742 w 6166704"/>
            <a:gd name="connsiteY116" fmla="*/ 84889 h 4542361"/>
            <a:gd name="connsiteX117" fmla="*/ 2837016 w 6166704"/>
            <a:gd name="connsiteY117" fmla="*/ 64405 h 4542361"/>
            <a:gd name="connsiteX118" fmla="*/ 2744838 w 6166704"/>
            <a:gd name="connsiteY118" fmla="*/ 43922 h 4542361"/>
            <a:gd name="connsiteX119" fmla="*/ 2703871 w 6166704"/>
            <a:gd name="connsiteY119" fmla="*/ 33680 h 4542361"/>
            <a:gd name="connsiteX120" fmla="*/ 2017661 w 6166704"/>
            <a:gd name="connsiteY120" fmla="*/ 23438 h 4542361"/>
            <a:gd name="connsiteX121" fmla="*/ 1792338 w 6166704"/>
            <a:gd name="connsiteY121" fmla="*/ 2954 h 4542361"/>
            <a:gd name="connsiteX122" fmla="*/ 1218790 w 6166704"/>
            <a:gd name="connsiteY122" fmla="*/ 23438 h 4542361"/>
            <a:gd name="connsiteX123" fmla="*/ 583790 w 6166704"/>
            <a:gd name="connsiteY123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899354 w 6166704"/>
            <a:gd name="connsiteY72" fmla="*/ 4488922 h 4542361"/>
            <a:gd name="connsiteX73" fmla="*/ 5940322 w 6166704"/>
            <a:gd name="connsiteY73" fmla="*/ 4499163 h 4542361"/>
            <a:gd name="connsiteX74" fmla="*/ 6145161 w 6166704"/>
            <a:gd name="connsiteY74" fmla="*/ 4437712 h 4542361"/>
            <a:gd name="connsiteX75" fmla="*/ 6155403 w 6166704"/>
            <a:gd name="connsiteY75" fmla="*/ 4406986 h 4542361"/>
            <a:gd name="connsiteX76" fmla="*/ 6145161 w 6166704"/>
            <a:gd name="connsiteY76" fmla="*/ 4089486 h 4542361"/>
            <a:gd name="connsiteX77" fmla="*/ 6124677 w 6166704"/>
            <a:gd name="connsiteY77" fmla="*/ 4038276 h 4542361"/>
            <a:gd name="connsiteX78" fmla="*/ 6114435 w 6166704"/>
            <a:gd name="connsiteY78" fmla="*/ 3925615 h 4542361"/>
            <a:gd name="connsiteX79" fmla="*/ 6083709 w 6166704"/>
            <a:gd name="connsiteY79" fmla="*/ 3843680 h 4542361"/>
            <a:gd name="connsiteX80" fmla="*/ 6073467 w 6166704"/>
            <a:gd name="connsiteY80" fmla="*/ 3792470 h 4542361"/>
            <a:gd name="connsiteX81" fmla="*/ 6042742 w 6166704"/>
            <a:gd name="connsiteY81" fmla="*/ 3720776 h 4542361"/>
            <a:gd name="connsiteX82" fmla="*/ 6022258 w 6166704"/>
            <a:gd name="connsiteY82" fmla="*/ 3628599 h 4542361"/>
            <a:gd name="connsiteX83" fmla="*/ 5981290 w 6166704"/>
            <a:gd name="connsiteY83" fmla="*/ 3546663 h 4542361"/>
            <a:gd name="connsiteX84" fmla="*/ 5971048 w 6166704"/>
            <a:gd name="connsiteY84" fmla="*/ 3515938 h 4542361"/>
            <a:gd name="connsiteX85" fmla="*/ 5940322 w 6166704"/>
            <a:gd name="connsiteY85" fmla="*/ 3474970 h 4542361"/>
            <a:gd name="connsiteX86" fmla="*/ 5858387 w 6166704"/>
            <a:gd name="connsiteY86" fmla="*/ 3300857 h 4542361"/>
            <a:gd name="connsiteX87" fmla="*/ 5817419 w 6166704"/>
            <a:gd name="connsiteY87" fmla="*/ 3249647 h 4542361"/>
            <a:gd name="connsiteX88" fmla="*/ 5786693 w 6166704"/>
            <a:gd name="connsiteY88" fmla="*/ 3198438 h 4542361"/>
            <a:gd name="connsiteX89" fmla="*/ 5755967 w 6166704"/>
            <a:gd name="connsiteY89" fmla="*/ 3167712 h 4542361"/>
            <a:gd name="connsiteX90" fmla="*/ 5725242 w 6166704"/>
            <a:gd name="connsiteY90" fmla="*/ 3116502 h 4542361"/>
            <a:gd name="connsiteX91" fmla="*/ 5663790 w 6166704"/>
            <a:gd name="connsiteY91" fmla="*/ 3034567 h 4542361"/>
            <a:gd name="connsiteX92" fmla="*/ 5643306 w 6166704"/>
            <a:gd name="connsiteY92" fmla="*/ 2993599 h 4542361"/>
            <a:gd name="connsiteX93" fmla="*/ 5602338 w 6166704"/>
            <a:gd name="connsiteY93" fmla="*/ 2891180 h 4542361"/>
            <a:gd name="connsiteX94" fmla="*/ 5458951 w 6166704"/>
            <a:gd name="connsiteY94" fmla="*/ 2645373 h 4542361"/>
            <a:gd name="connsiteX95" fmla="*/ 5325806 w 6166704"/>
            <a:gd name="connsiteY95" fmla="*/ 2450776 h 4542361"/>
            <a:gd name="connsiteX96" fmla="*/ 5284838 w 6166704"/>
            <a:gd name="connsiteY96" fmla="*/ 2399567 h 4542361"/>
            <a:gd name="connsiteX97" fmla="*/ 5243871 w 6166704"/>
            <a:gd name="connsiteY97" fmla="*/ 2338115 h 4542361"/>
            <a:gd name="connsiteX98" fmla="*/ 5202903 w 6166704"/>
            <a:gd name="connsiteY98" fmla="*/ 2297147 h 4542361"/>
            <a:gd name="connsiteX99" fmla="*/ 5182419 w 6166704"/>
            <a:gd name="connsiteY99" fmla="*/ 2256180 h 4542361"/>
            <a:gd name="connsiteX100" fmla="*/ 5141451 w 6166704"/>
            <a:gd name="connsiteY100" fmla="*/ 2215212 h 4542361"/>
            <a:gd name="connsiteX101" fmla="*/ 5090242 w 6166704"/>
            <a:gd name="connsiteY101" fmla="*/ 2143518 h 4542361"/>
            <a:gd name="connsiteX102" fmla="*/ 4823951 w 6166704"/>
            <a:gd name="connsiteY102" fmla="*/ 1815776 h 4542361"/>
            <a:gd name="connsiteX103" fmla="*/ 4485967 w 6166704"/>
            <a:gd name="connsiteY103" fmla="*/ 1416341 h 4542361"/>
            <a:gd name="connsiteX104" fmla="*/ 4045564 w 6166704"/>
            <a:gd name="connsiteY104" fmla="*/ 1037389 h 4542361"/>
            <a:gd name="connsiteX105" fmla="*/ 3758790 w 6166704"/>
            <a:gd name="connsiteY105" fmla="*/ 842792 h 4542361"/>
            <a:gd name="connsiteX106" fmla="*/ 3656371 w 6166704"/>
            <a:gd name="connsiteY106" fmla="*/ 781341 h 4542361"/>
            <a:gd name="connsiteX107" fmla="*/ 3461774 w 6166704"/>
            <a:gd name="connsiteY107" fmla="*/ 648196 h 4542361"/>
            <a:gd name="connsiteX108" fmla="*/ 3410564 w 6166704"/>
            <a:gd name="connsiteY108" fmla="*/ 617470 h 4542361"/>
            <a:gd name="connsiteX109" fmla="*/ 3308145 w 6166704"/>
            <a:gd name="connsiteY109" fmla="*/ 474083 h 4542361"/>
            <a:gd name="connsiteX110" fmla="*/ 3195484 w 6166704"/>
            <a:gd name="connsiteY110" fmla="*/ 310212 h 4542361"/>
            <a:gd name="connsiteX111" fmla="*/ 3093064 w 6166704"/>
            <a:gd name="connsiteY111" fmla="*/ 218034 h 4542361"/>
            <a:gd name="connsiteX112" fmla="*/ 3062338 w 6166704"/>
            <a:gd name="connsiteY112" fmla="*/ 187309 h 4542361"/>
            <a:gd name="connsiteX113" fmla="*/ 3000887 w 6166704"/>
            <a:gd name="connsiteY113" fmla="*/ 156583 h 4542361"/>
            <a:gd name="connsiteX114" fmla="*/ 2970161 w 6166704"/>
            <a:gd name="connsiteY114" fmla="*/ 125857 h 4542361"/>
            <a:gd name="connsiteX115" fmla="*/ 2867742 w 6166704"/>
            <a:gd name="connsiteY115" fmla="*/ 84889 h 4542361"/>
            <a:gd name="connsiteX116" fmla="*/ 2837016 w 6166704"/>
            <a:gd name="connsiteY116" fmla="*/ 64405 h 4542361"/>
            <a:gd name="connsiteX117" fmla="*/ 2744838 w 6166704"/>
            <a:gd name="connsiteY117" fmla="*/ 43922 h 4542361"/>
            <a:gd name="connsiteX118" fmla="*/ 2703871 w 6166704"/>
            <a:gd name="connsiteY118" fmla="*/ 33680 h 4542361"/>
            <a:gd name="connsiteX119" fmla="*/ 2017661 w 6166704"/>
            <a:gd name="connsiteY119" fmla="*/ 23438 h 4542361"/>
            <a:gd name="connsiteX120" fmla="*/ 1792338 w 6166704"/>
            <a:gd name="connsiteY120" fmla="*/ 2954 h 4542361"/>
            <a:gd name="connsiteX121" fmla="*/ 1218790 w 6166704"/>
            <a:gd name="connsiteY121" fmla="*/ 23438 h 4542361"/>
            <a:gd name="connsiteX122" fmla="*/ 583790 w 6166704"/>
            <a:gd name="connsiteY122" fmla="*/ 23438 h 4542361"/>
            <a:gd name="connsiteX0" fmla="*/ 583790 w 6155403"/>
            <a:gd name="connsiteY0" fmla="*/ 23438 h 4494043"/>
            <a:gd name="connsiteX1" fmla="*/ 297016 w 6155403"/>
            <a:gd name="connsiteY1" fmla="*/ 115615 h 4494043"/>
            <a:gd name="connsiteX2" fmla="*/ 133145 w 6155403"/>
            <a:gd name="connsiteY2" fmla="*/ 299970 h 4494043"/>
            <a:gd name="connsiteX3" fmla="*/ 61451 w 6155403"/>
            <a:gd name="connsiteY3" fmla="*/ 422873 h 4494043"/>
            <a:gd name="connsiteX4" fmla="*/ 0 w 6155403"/>
            <a:gd name="connsiteY4" fmla="*/ 556018 h 4494043"/>
            <a:gd name="connsiteX5" fmla="*/ 10242 w 6155403"/>
            <a:gd name="connsiteY5" fmla="*/ 750615 h 4494043"/>
            <a:gd name="connsiteX6" fmla="*/ 30725 w 6155403"/>
            <a:gd name="connsiteY6" fmla="*/ 781341 h 4494043"/>
            <a:gd name="connsiteX7" fmla="*/ 61451 w 6155403"/>
            <a:gd name="connsiteY7" fmla="*/ 832551 h 4494043"/>
            <a:gd name="connsiteX8" fmla="*/ 133145 w 6155403"/>
            <a:gd name="connsiteY8" fmla="*/ 904244 h 4494043"/>
            <a:gd name="connsiteX9" fmla="*/ 194596 w 6155403"/>
            <a:gd name="connsiteY9" fmla="*/ 986180 h 4494043"/>
            <a:gd name="connsiteX10" fmla="*/ 245806 w 6155403"/>
            <a:gd name="connsiteY10" fmla="*/ 1027147 h 4494043"/>
            <a:gd name="connsiteX11" fmla="*/ 286774 w 6155403"/>
            <a:gd name="connsiteY11" fmla="*/ 1068115 h 4494043"/>
            <a:gd name="connsiteX12" fmla="*/ 471129 w 6155403"/>
            <a:gd name="connsiteY12" fmla="*/ 1191018 h 4494043"/>
            <a:gd name="connsiteX13" fmla="*/ 604274 w 6155403"/>
            <a:gd name="connsiteY13" fmla="*/ 1283196 h 4494043"/>
            <a:gd name="connsiteX14" fmla="*/ 655484 w 6155403"/>
            <a:gd name="connsiteY14" fmla="*/ 1313922 h 4494043"/>
            <a:gd name="connsiteX15" fmla="*/ 757903 w 6155403"/>
            <a:gd name="connsiteY15" fmla="*/ 1365131 h 4494043"/>
            <a:gd name="connsiteX16" fmla="*/ 809113 w 6155403"/>
            <a:gd name="connsiteY16" fmla="*/ 1385615 h 4494043"/>
            <a:gd name="connsiteX17" fmla="*/ 839838 w 6155403"/>
            <a:gd name="connsiteY17" fmla="*/ 1395857 h 4494043"/>
            <a:gd name="connsiteX18" fmla="*/ 870564 w 6155403"/>
            <a:gd name="connsiteY18" fmla="*/ 1416341 h 4494043"/>
            <a:gd name="connsiteX19" fmla="*/ 972984 w 6155403"/>
            <a:gd name="connsiteY19" fmla="*/ 1467551 h 4494043"/>
            <a:gd name="connsiteX20" fmla="*/ 1075403 w 6155403"/>
            <a:gd name="connsiteY20" fmla="*/ 1488034 h 4494043"/>
            <a:gd name="connsiteX21" fmla="*/ 1126613 w 6155403"/>
            <a:gd name="connsiteY21" fmla="*/ 1498276 h 4494043"/>
            <a:gd name="connsiteX22" fmla="*/ 1249516 w 6155403"/>
            <a:gd name="connsiteY22" fmla="*/ 1549486 h 4494043"/>
            <a:gd name="connsiteX23" fmla="*/ 1454354 w 6155403"/>
            <a:gd name="connsiteY23" fmla="*/ 1703115 h 4494043"/>
            <a:gd name="connsiteX24" fmla="*/ 1515806 w 6155403"/>
            <a:gd name="connsiteY24" fmla="*/ 1764567 h 4494043"/>
            <a:gd name="connsiteX25" fmla="*/ 1587500 w 6155403"/>
            <a:gd name="connsiteY25" fmla="*/ 1815776 h 4494043"/>
            <a:gd name="connsiteX26" fmla="*/ 1751371 w 6155403"/>
            <a:gd name="connsiteY26" fmla="*/ 1907954 h 4494043"/>
            <a:gd name="connsiteX27" fmla="*/ 1792338 w 6155403"/>
            <a:gd name="connsiteY27" fmla="*/ 1959163 h 4494043"/>
            <a:gd name="connsiteX28" fmla="*/ 2181532 w 6155403"/>
            <a:gd name="connsiteY28" fmla="*/ 2204970 h 4494043"/>
            <a:gd name="connsiteX29" fmla="*/ 2263467 w 6155403"/>
            <a:gd name="connsiteY29" fmla="*/ 2266422 h 4494043"/>
            <a:gd name="connsiteX30" fmla="*/ 2376129 w 6155403"/>
            <a:gd name="connsiteY30" fmla="*/ 2327873 h 4494043"/>
            <a:gd name="connsiteX31" fmla="*/ 2437580 w 6155403"/>
            <a:gd name="connsiteY31" fmla="*/ 2389325 h 4494043"/>
            <a:gd name="connsiteX32" fmla="*/ 2488790 w 6155403"/>
            <a:gd name="connsiteY32" fmla="*/ 2430292 h 4494043"/>
            <a:gd name="connsiteX33" fmla="*/ 2580967 w 6155403"/>
            <a:gd name="connsiteY33" fmla="*/ 2542954 h 4494043"/>
            <a:gd name="connsiteX34" fmla="*/ 2621935 w 6155403"/>
            <a:gd name="connsiteY34" fmla="*/ 2614647 h 4494043"/>
            <a:gd name="connsiteX35" fmla="*/ 2714113 w 6155403"/>
            <a:gd name="connsiteY35" fmla="*/ 2717067 h 4494043"/>
            <a:gd name="connsiteX36" fmla="*/ 2714113 w 6155403"/>
            <a:gd name="connsiteY36" fmla="*/ 2717067 h 4494043"/>
            <a:gd name="connsiteX37" fmla="*/ 2744838 w 6155403"/>
            <a:gd name="connsiteY37" fmla="*/ 2758034 h 4494043"/>
            <a:gd name="connsiteX38" fmla="*/ 2785806 w 6155403"/>
            <a:gd name="connsiteY38" fmla="*/ 2799002 h 4494043"/>
            <a:gd name="connsiteX39" fmla="*/ 2806290 w 6155403"/>
            <a:gd name="connsiteY39" fmla="*/ 2839970 h 4494043"/>
            <a:gd name="connsiteX40" fmla="*/ 2877984 w 6155403"/>
            <a:gd name="connsiteY40" fmla="*/ 2942389 h 4494043"/>
            <a:gd name="connsiteX41" fmla="*/ 2939435 w 6155403"/>
            <a:gd name="connsiteY41" fmla="*/ 3034567 h 4494043"/>
            <a:gd name="connsiteX42" fmla="*/ 3031613 w 6155403"/>
            <a:gd name="connsiteY42" fmla="*/ 3116502 h 4494043"/>
            <a:gd name="connsiteX43" fmla="*/ 3103306 w 6155403"/>
            <a:gd name="connsiteY43" fmla="*/ 3177954 h 4494043"/>
            <a:gd name="connsiteX44" fmla="*/ 3134032 w 6155403"/>
            <a:gd name="connsiteY44" fmla="*/ 3198438 h 4494043"/>
            <a:gd name="connsiteX45" fmla="*/ 3175000 w 6155403"/>
            <a:gd name="connsiteY45" fmla="*/ 3239405 h 4494043"/>
            <a:gd name="connsiteX46" fmla="*/ 3277419 w 6155403"/>
            <a:gd name="connsiteY46" fmla="*/ 3321341 h 4494043"/>
            <a:gd name="connsiteX47" fmla="*/ 3359354 w 6155403"/>
            <a:gd name="connsiteY47" fmla="*/ 3382792 h 4494043"/>
            <a:gd name="connsiteX48" fmla="*/ 3492500 w 6155403"/>
            <a:gd name="connsiteY48" fmla="*/ 3515938 h 4494043"/>
            <a:gd name="connsiteX49" fmla="*/ 3564193 w 6155403"/>
            <a:gd name="connsiteY49" fmla="*/ 3536422 h 4494043"/>
            <a:gd name="connsiteX50" fmla="*/ 3810000 w 6155403"/>
            <a:gd name="connsiteY50" fmla="*/ 3679809 h 4494043"/>
            <a:gd name="connsiteX51" fmla="*/ 3912419 w 6155403"/>
            <a:gd name="connsiteY51" fmla="*/ 3731018 h 4494043"/>
            <a:gd name="connsiteX52" fmla="*/ 3994354 w 6155403"/>
            <a:gd name="connsiteY52" fmla="*/ 3782228 h 4494043"/>
            <a:gd name="connsiteX53" fmla="*/ 4076290 w 6155403"/>
            <a:gd name="connsiteY53" fmla="*/ 3812954 h 4494043"/>
            <a:gd name="connsiteX54" fmla="*/ 4137742 w 6155403"/>
            <a:gd name="connsiteY54" fmla="*/ 3843680 h 4494043"/>
            <a:gd name="connsiteX55" fmla="*/ 4209435 w 6155403"/>
            <a:gd name="connsiteY55" fmla="*/ 3874405 h 4494043"/>
            <a:gd name="connsiteX56" fmla="*/ 4311854 w 6155403"/>
            <a:gd name="connsiteY56" fmla="*/ 3925615 h 4494043"/>
            <a:gd name="connsiteX57" fmla="*/ 4373306 w 6155403"/>
            <a:gd name="connsiteY57" fmla="*/ 3946099 h 4494043"/>
            <a:gd name="connsiteX58" fmla="*/ 4445000 w 6155403"/>
            <a:gd name="connsiteY58" fmla="*/ 3976825 h 4494043"/>
            <a:gd name="connsiteX59" fmla="*/ 4506451 w 6155403"/>
            <a:gd name="connsiteY59" fmla="*/ 3997309 h 4494043"/>
            <a:gd name="connsiteX60" fmla="*/ 4629354 w 6155403"/>
            <a:gd name="connsiteY60" fmla="*/ 4069002 h 4494043"/>
            <a:gd name="connsiteX61" fmla="*/ 4731774 w 6155403"/>
            <a:gd name="connsiteY61" fmla="*/ 4140696 h 4494043"/>
            <a:gd name="connsiteX62" fmla="*/ 4772742 w 6155403"/>
            <a:gd name="connsiteY62" fmla="*/ 4150938 h 4494043"/>
            <a:gd name="connsiteX63" fmla="*/ 4905887 w 6155403"/>
            <a:gd name="connsiteY63" fmla="*/ 4191905 h 4494043"/>
            <a:gd name="connsiteX64" fmla="*/ 4967338 w 6155403"/>
            <a:gd name="connsiteY64" fmla="*/ 4212389 h 4494043"/>
            <a:gd name="connsiteX65" fmla="*/ 5028790 w 6155403"/>
            <a:gd name="connsiteY65" fmla="*/ 4222631 h 4494043"/>
            <a:gd name="connsiteX66" fmla="*/ 5069758 w 6155403"/>
            <a:gd name="connsiteY66" fmla="*/ 4243115 h 4494043"/>
            <a:gd name="connsiteX67" fmla="*/ 5141451 w 6155403"/>
            <a:gd name="connsiteY67" fmla="*/ 4253357 h 4494043"/>
            <a:gd name="connsiteX68" fmla="*/ 5336048 w 6155403"/>
            <a:gd name="connsiteY68" fmla="*/ 4304567 h 4494043"/>
            <a:gd name="connsiteX69" fmla="*/ 5417984 w 6155403"/>
            <a:gd name="connsiteY69" fmla="*/ 4335292 h 4494043"/>
            <a:gd name="connsiteX70" fmla="*/ 5530645 w 6155403"/>
            <a:gd name="connsiteY70" fmla="*/ 4366018 h 4494043"/>
            <a:gd name="connsiteX71" fmla="*/ 5622822 w 6155403"/>
            <a:gd name="connsiteY71" fmla="*/ 4406986 h 4494043"/>
            <a:gd name="connsiteX72" fmla="*/ 5899354 w 6155403"/>
            <a:gd name="connsiteY72" fmla="*/ 4488922 h 4494043"/>
            <a:gd name="connsiteX73" fmla="*/ 6145161 w 6155403"/>
            <a:gd name="connsiteY73" fmla="*/ 4437712 h 4494043"/>
            <a:gd name="connsiteX74" fmla="*/ 6155403 w 6155403"/>
            <a:gd name="connsiteY74" fmla="*/ 4406986 h 4494043"/>
            <a:gd name="connsiteX75" fmla="*/ 6145161 w 6155403"/>
            <a:gd name="connsiteY75" fmla="*/ 4089486 h 4494043"/>
            <a:gd name="connsiteX76" fmla="*/ 6124677 w 6155403"/>
            <a:gd name="connsiteY76" fmla="*/ 4038276 h 4494043"/>
            <a:gd name="connsiteX77" fmla="*/ 6114435 w 6155403"/>
            <a:gd name="connsiteY77" fmla="*/ 3925615 h 4494043"/>
            <a:gd name="connsiteX78" fmla="*/ 6083709 w 6155403"/>
            <a:gd name="connsiteY78" fmla="*/ 3843680 h 4494043"/>
            <a:gd name="connsiteX79" fmla="*/ 6073467 w 6155403"/>
            <a:gd name="connsiteY79" fmla="*/ 3792470 h 4494043"/>
            <a:gd name="connsiteX80" fmla="*/ 6042742 w 6155403"/>
            <a:gd name="connsiteY80" fmla="*/ 3720776 h 4494043"/>
            <a:gd name="connsiteX81" fmla="*/ 6022258 w 6155403"/>
            <a:gd name="connsiteY81" fmla="*/ 3628599 h 4494043"/>
            <a:gd name="connsiteX82" fmla="*/ 5981290 w 6155403"/>
            <a:gd name="connsiteY82" fmla="*/ 3546663 h 4494043"/>
            <a:gd name="connsiteX83" fmla="*/ 5971048 w 6155403"/>
            <a:gd name="connsiteY83" fmla="*/ 3515938 h 4494043"/>
            <a:gd name="connsiteX84" fmla="*/ 5940322 w 6155403"/>
            <a:gd name="connsiteY84" fmla="*/ 3474970 h 4494043"/>
            <a:gd name="connsiteX85" fmla="*/ 5858387 w 6155403"/>
            <a:gd name="connsiteY85" fmla="*/ 3300857 h 4494043"/>
            <a:gd name="connsiteX86" fmla="*/ 5817419 w 6155403"/>
            <a:gd name="connsiteY86" fmla="*/ 3249647 h 4494043"/>
            <a:gd name="connsiteX87" fmla="*/ 5786693 w 6155403"/>
            <a:gd name="connsiteY87" fmla="*/ 3198438 h 4494043"/>
            <a:gd name="connsiteX88" fmla="*/ 5755967 w 6155403"/>
            <a:gd name="connsiteY88" fmla="*/ 3167712 h 4494043"/>
            <a:gd name="connsiteX89" fmla="*/ 5725242 w 6155403"/>
            <a:gd name="connsiteY89" fmla="*/ 3116502 h 4494043"/>
            <a:gd name="connsiteX90" fmla="*/ 5663790 w 6155403"/>
            <a:gd name="connsiteY90" fmla="*/ 3034567 h 4494043"/>
            <a:gd name="connsiteX91" fmla="*/ 5643306 w 6155403"/>
            <a:gd name="connsiteY91" fmla="*/ 2993599 h 4494043"/>
            <a:gd name="connsiteX92" fmla="*/ 5602338 w 6155403"/>
            <a:gd name="connsiteY92" fmla="*/ 2891180 h 4494043"/>
            <a:gd name="connsiteX93" fmla="*/ 5458951 w 6155403"/>
            <a:gd name="connsiteY93" fmla="*/ 2645373 h 4494043"/>
            <a:gd name="connsiteX94" fmla="*/ 5325806 w 6155403"/>
            <a:gd name="connsiteY94" fmla="*/ 2450776 h 4494043"/>
            <a:gd name="connsiteX95" fmla="*/ 5284838 w 6155403"/>
            <a:gd name="connsiteY95" fmla="*/ 2399567 h 4494043"/>
            <a:gd name="connsiteX96" fmla="*/ 5243871 w 6155403"/>
            <a:gd name="connsiteY96" fmla="*/ 2338115 h 4494043"/>
            <a:gd name="connsiteX97" fmla="*/ 5202903 w 6155403"/>
            <a:gd name="connsiteY97" fmla="*/ 2297147 h 4494043"/>
            <a:gd name="connsiteX98" fmla="*/ 5182419 w 6155403"/>
            <a:gd name="connsiteY98" fmla="*/ 2256180 h 4494043"/>
            <a:gd name="connsiteX99" fmla="*/ 5141451 w 6155403"/>
            <a:gd name="connsiteY99" fmla="*/ 2215212 h 4494043"/>
            <a:gd name="connsiteX100" fmla="*/ 5090242 w 6155403"/>
            <a:gd name="connsiteY100" fmla="*/ 2143518 h 4494043"/>
            <a:gd name="connsiteX101" fmla="*/ 4823951 w 6155403"/>
            <a:gd name="connsiteY101" fmla="*/ 1815776 h 4494043"/>
            <a:gd name="connsiteX102" fmla="*/ 4485967 w 6155403"/>
            <a:gd name="connsiteY102" fmla="*/ 1416341 h 4494043"/>
            <a:gd name="connsiteX103" fmla="*/ 4045564 w 6155403"/>
            <a:gd name="connsiteY103" fmla="*/ 1037389 h 4494043"/>
            <a:gd name="connsiteX104" fmla="*/ 3758790 w 6155403"/>
            <a:gd name="connsiteY104" fmla="*/ 842792 h 4494043"/>
            <a:gd name="connsiteX105" fmla="*/ 3656371 w 6155403"/>
            <a:gd name="connsiteY105" fmla="*/ 781341 h 4494043"/>
            <a:gd name="connsiteX106" fmla="*/ 3461774 w 6155403"/>
            <a:gd name="connsiteY106" fmla="*/ 648196 h 4494043"/>
            <a:gd name="connsiteX107" fmla="*/ 3410564 w 6155403"/>
            <a:gd name="connsiteY107" fmla="*/ 617470 h 4494043"/>
            <a:gd name="connsiteX108" fmla="*/ 3308145 w 6155403"/>
            <a:gd name="connsiteY108" fmla="*/ 474083 h 4494043"/>
            <a:gd name="connsiteX109" fmla="*/ 3195484 w 6155403"/>
            <a:gd name="connsiteY109" fmla="*/ 310212 h 4494043"/>
            <a:gd name="connsiteX110" fmla="*/ 3093064 w 6155403"/>
            <a:gd name="connsiteY110" fmla="*/ 218034 h 4494043"/>
            <a:gd name="connsiteX111" fmla="*/ 3062338 w 6155403"/>
            <a:gd name="connsiteY111" fmla="*/ 187309 h 4494043"/>
            <a:gd name="connsiteX112" fmla="*/ 3000887 w 6155403"/>
            <a:gd name="connsiteY112" fmla="*/ 156583 h 4494043"/>
            <a:gd name="connsiteX113" fmla="*/ 2970161 w 6155403"/>
            <a:gd name="connsiteY113" fmla="*/ 125857 h 4494043"/>
            <a:gd name="connsiteX114" fmla="*/ 2867742 w 6155403"/>
            <a:gd name="connsiteY114" fmla="*/ 84889 h 4494043"/>
            <a:gd name="connsiteX115" fmla="*/ 2837016 w 6155403"/>
            <a:gd name="connsiteY115" fmla="*/ 64405 h 4494043"/>
            <a:gd name="connsiteX116" fmla="*/ 2744838 w 6155403"/>
            <a:gd name="connsiteY116" fmla="*/ 43922 h 4494043"/>
            <a:gd name="connsiteX117" fmla="*/ 2703871 w 6155403"/>
            <a:gd name="connsiteY117" fmla="*/ 33680 h 4494043"/>
            <a:gd name="connsiteX118" fmla="*/ 2017661 w 6155403"/>
            <a:gd name="connsiteY118" fmla="*/ 23438 h 4494043"/>
            <a:gd name="connsiteX119" fmla="*/ 1792338 w 6155403"/>
            <a:gd name="connsiteY119" fmla="*/ 2954 h 4494043"/>
            <a:gd name="connsiteX120" fmla="*/ 1218790 w 6155403"/>
            <a:gd name="connsiteY120" fmla="*/ 23438 h 4494043"/>
            <a:gd name="connsiteX121" fmla="*/ 583790 w 6155403"/>
            <a:gd name="connsiteY121" fmla="*/ 23438 h 4494043"/>
            <a:gd name="connsiteX0" fmla="*/ 583790 w 6155403"/>
            <a:gd name="connsiteY0" fmla="*/ 23438 h 4437712"/>
            <a:gd name="connsiteX1" fmla="*/ 297016 w 6155403"/>
            <a:gd name="connsiteY1" fmla="*/ 115615 h 4437712"/>
            <a:gd name="connsiteX2" fmla="*/ 133145 w 6155403"/>
            <a:gd name="connsiteY2" fmla="*/ 299970 h 4437712"/>
            <a:gd name="connsiteX3" fmla="*/ 61451 w 6155403"/>
            <a:gd name="connsiteY3" fmla="*/ 422873 h 4437712"/>
            <a:gd name="connsiteX4" fmla="*/ 0 w 6155403"/>
            <a:gd name="connsiteY4" fmla="*/ 556018 h 4437712"/>
            <a:gd name="connsiteX5" fmla="*/ 10242 w 6155403"/>
            <a:gd name="connsiteY5" fmla="*/ 750615 h 4437712"/>
            <a:gd name="connsiteX6" fmla="*/ 30725 w 6155403"/>
            <a:gd name="connsiteY6" fmla="*/ 781341 h 4437712"/>
            <a:gd name="connsiteX7" fmla="*/ 61451 w 6155403"/>
            <a:gd name="connsiteY7" fmla="*/ 832551 h 4437712"/>
            <a:gd name="connsiteX8" fmla="*/ 133145 w 6155403"/>
            <a:gd name="connsiteY8" fmla="*/ 904244 h 4437712"/>
            <a:gd name="connsiteX9" fmla="*/ 194596 w 6155403"/>
            <a:gd name="connsiteY9" fmla="*/ 986180 h 4437712"/>
            <a:gd name="connsiteX10" fmla="*/ 245806 w 6155403"/>
            <a:gd name="connsiteY10" fmla="*/ 1027147 h 4437712"/>
            <a:gd name="connsiteX11" fmla="*/ 286774 w 6155403"/>
            <a:gd name="connsiteY11" fmla="*/ 1068115 h 4437712"/>
            <a:gd name="connsiteX12" fmla="*/ 471129 w 6155403"/>
            <a:gd name="connsiteY12" fmla="*/ 1191018 h 4437712"/>
            <a:gd name="connsiteX13" fmla="*/ 604274 w 6155403"/>
            <a:gd name="connsiteY13" fmla="*/ 1283196 h 4437712"/>
            <a:gd name="connsiteX14" fmla="*/ 655484 w 6155403"/>
            <a:gd name="connsiteY14" fmla="*/ 1313922 h 4437712"/>
            <a:gd name="connsiteX15" fmla="*/ 757903 w 6155403"/>
            <a:gd name="connsiteY15" fmla="*/ 1365131 h 4437712"/>
            <a:gd name="connsiteX16" fmla="*/ 809113 w 6155403"/>
            <a:gd name="connsiteY16" fmla="*/ 1385615 h 4437712"/>
            <a:gd name="connsiteX17" fmla="*/ 839838 w 6155403"/>
            <a:gd name="connsiteY17" fmla="*/ 1395857 h 4437712"/>
            <a:gd name="connsiteX18" fmla="*/ 870564 w 6155403"/>
            <a:gd name="connsiteY18" fmla="*/ 1416341 h 4437712"/>
            <a:gd name="connsiteX19" fmla="*/ 972984 w 6155403"/>
            <a:gd name="connsiteY19" fmla="*/ 1467551 h 4437712"/>
            <a:gd name="connsiteX20" fmla="*/ 1075403 w 6155403"/>
            <a:gd name="connsiteY20" fmla="*/ 1488034 h 4437712"/>
            <a:gd name="connsiteX21" fmla="*/ 1126613 w 6155403"/>
            <a:gd name="connsiteY21" fmla="*/ 1498276 h 4437712"/>
            <a:gd name="connsiteX22" fmla="*/ 1249516 w 6155403"/>
            <a:gd name="connsiteY22" fmla="*/ 1549486 h 4437712"/>
            <a:gd name="connsiteX23" fmla="*/ 1454354 w 6155403"/>
            <a:gd name="connsiteY23" fmla="*/ 1703115 h 4437712"/>
            <a:gd name="connsiteX24" fmla="*/ 1515806 w 6155403"/>
            <a:gd name="connsiteY24" fmla="*/ 1764567 h 4437712"/>
            <a:gd name="connsiteX25" fmla="*/ 1587500 w 6155403"/>
            <a:gd name="connsiteY25" fmla="*/ 1815776 h 4437712"/>
            <a:gd name="connsiteX26" fmla="*/ 1751371 w 6155403"/>
            <a:gd name="connsiteY26" fmla="*/ 1907954 h 4437712"/>
            <a:gd name="connsiteX27" fmla="*/ 1792338 w 6155403"/>
            <a:gd name="connsiteY27" fmla="*/ 1959163 h 4437712"/>
            <a:gd name="connsiteX28" fmla="*/ 2181532 w 6155403"/>
            <a:gd name="connsiteY28" fmla="*/ 2204970 h 4437712"/>
            <a:gd name="connsiteX29" fmla="*/ 2263467 w 6155403"/>
            <a:gd name="connsiteY29" fmla="*/ 2266422 h 4437712"/>
            <a:gd name="connsiteX30" fmla="*/ 2376129 w 6155403"/>
            <a:gd name="connsiteY30" fmla="*/ 2327873 h 4437712"/>
            <a:gd name="connsiteX31" fmla="*/ 2437580 w 6155403"/>
            <a:gd name="connsiteY31" fmla="*/ 2389325 h 4437712"/>
            <a:gd name="connsiteX32" fmla="*/ 2488790 w 6155403"/>
            <a:gd name="connsiteY32" fmla="*/ 2430292 h 4437712"/>
            <a:gd name="connsiteX33" fmla="*/ 2580967 w 6155403"/>
            <a:gd name="connsiteY33" fmla="*/ 2542954 h 4437712"/>
            <a:gd name="connsiteX34" fmla="*/ 2621935 w 6155403"/>
            <a:gd name="connsiteY34" fmla="*/ 2614647 h 4437712"/>
            <a:gd name="connsiteX35" fmla="*/ 2714113 w 6155403"/>
            <a:gd name="connsiteY35" fmla="*/ 2717067 h 4437712"/>
            <a:gd name="connsiteX36" fmla="*/ 2714113 w 6155403"/>
            <a:gd name="connsiteY36" fmla="*/ 2717067 h 4437712"/>
            <a:gd name="connsiteX37" fmla="*/ 2744838 w 6155403"/>
            <a:gd name="connsiteY37" fmla="*/ 2758034 h 4437712"/>
            <a:gd name="connsiteX38" fmla="*/ 2785806 w 6155403"/>
            <a:gd name="connsiteY38" fmla="*/ 2799002 h 4437712"/>
            <a:gd name="connsiteX39" fmla="*/ 2806290 w 6155403"/>
            <a:gd name="connsiteY39" fmla="*/ 2839970 h 4437712"/>
            <a:gd name="connsiteX40" fmla="*/ 2877984 w 6155403"/>
            <a:gd name="connsiteY40" fmla="*/ 2942389 h 4437712"/>
            <a:gd name="connsiteX41" fmla="*/ 2939435 w 6155403"/>
            <a:gd name="connsiteY41" fmla="*/ 3034567 h 4437712"/>
            <a:gd name="connsiteX42" fmla="*/ 3031613 w 6155403"/>
            <a:gd name="connsiteY42" fmla="*/ 3116502 h 4437712"/>
            <a:gd name="connsiteX43" fmla="*/ 3103306 w 6155403"/>
            <a:gd name="connsiteY43" fmla="*/ 3177954 h 4437712"/>
            <a:gd name="connsiteX44" fmla="*/ 3134032 w 6155403"/>
            <a:gd name="connsiteY44" fmla="*/ 3198438 h 4437712"/>
            <a:gd name="connsiteX45" fmla="*/ 3175000 w 6155403"/>
            <a:gd name="connsiteY45" fmla="*/ 3239405 h 4437712"/>
            <a:gd name="connsiteX46" fmla="*/ 3277419 w 6155403"/>
            <a:gd name="connsiteY46" fmla="*/ 3321341 h 4437712"/>
            <a:gd name="connsiteX47" fmla="*/ 3359354 w 6155403"/>
            <a:gd name="connsiteY47" fmla="*/ 3382792 h 4437712"/>
            <a:gd name="connsiteX48" fmla="*/ 3492500 w 6155403"/>
            <a:gd name="connsiteY48" fmla="*/ 3515938 h 4437712"/>
            <a:gd name="connsiteX49" fmla="*/ 3564193 w 6155403"/>
            <a:gd name="connsiteY49" fmla="*/ 3536422 h 4437712"/>
            <a:gd name="connsiteX50" fmla="*/ 3810000 w 6155403"/>
            <a:gd name="connsiteY50" fmla="*/ 3679809 h 4437712"/>
            <a:gd name="connsiteX51" fmla="*/ 3912419 w 6155403"/>
            <a:gd name="connsiteY51" fmla="*/ 3731018 h 4437712"/>
            <a:gd name="connsiteX52" fmla="*/ 3994354 w 6155403"/>
            <a:gd name="connsiteY52" fmla="*/ 3782228 h 4437712"/>
            <a:gd name="connsiteX53" fmla="*/ 4076290 w 6155403"/>
            <a:gd name="connsiteY53" fmla="*/ 3812954 h 4437712"/>
            <a:gd name="connsiteX54" fmla="*/ 4137742 w 6155403"/>
            <a:gd name="connsiteY54" fmla="*/ 3843680 h 4437712"/>
            <a:gd name="connsiteX55" fmla="*/ 4209435 w 6155403"/>
            <a:gd name="connsiteY55" fmla="*/ 3874405 h 4437712"/>
            <a:gd name="connsiteX56" fmla="*/ 4311854 w 6155403"/>
            <a:gd name="connsiteY56" fmla="*/ 3925615 h 4437712"/>
            <a:gd name="connsiteX57" fmla="*/ 4373306 w 6155403"/>
            <a:gd name="connsiteY57" fmla="*/ 3946099 h 4437712"/>
            <a:gd name="connsiteX58" fmla="*/ 4445000 w 6155403"/>
            <a:gd name="connsiteY58" fmla="*/ 3976825 h 4437712"/>
            <a:gd name="connsiteX59" fmla="*/ 4506451 w 6155403"/>
            <a:gd name="connsiteY59" fmla="*/ 3997309 h 4437712"/>
            <a:gd name="connsiteX60" fmla="*/ 4629354 w 6155403"/>
            <a:gd name="connsiteY60" fmla="*/ 4069002 h 4437712"/>
            <a:gd name="connsiteX61" fmla="*/ 4731774 w 6155403"/>
            <a:gd name="connsiteY61" fmla="*/ 4140696 h 4437712"/>
            <a:gd name="connsiteX62" fmla="*/ 4772742 w 6155403"/>
            <a:gd name="connsiteY62" fmla="*/ 4150938 h 4437712"/>
            <a:gd name="connsiteX63" fmla="*/ 4905887 w 6155403"/>
            <a:gd name="connsiteY63" fmla="*/ 4191905 h 4437712"/>
            <a:gd name="connsiteX64" fmla="*/ 4967338 w 6155403"/>
            <a:gd name="connsiteY64" fmla="*/ 4212389 h 4437712"/>
            <a:gd name="connsiteX65" fmla="*/ 5028790 w 6155403"/>
            <a:gd name="connsiteY65" fmla="*/ 4222631 h 4437712"/>
            <a:gd name="connsiteX66" fmla="*/ 5069758 w 6155403"/>
            <a:gd name="connsiteY66" fmla="*/ 4243115 h 4437712"/>
            <a:gd name="connsiteX67" fmla="*/ 5141451 w 6155403"/>
            <a:gd name="connsiteY67" fmla="*/ 4253357 h 4437712"/>
            <a:gd name="connsiteX68" fmla="*/ 5336048 w 6155403"/>
            <a:gd name="connsiteY68" fmla="*/ 4304567 h 4437712"/>
            <a:gd name="connsiteX69" fmla="*/ 5417984 w 6155403"/>
            <a:gd name="connsiteY69" fmla="*/ 4335292 h 4437712"/>
            <a:gd name="connsiteX70" fmla="*/ 5530645 w 6155403"/>
            <a:gd name="connsiteY70" fmla="*/ 4366018 h 4437712"/>
            <a:gd name="connsiteX71" fmla="*/ 5622822 w 6155403"/>
            <a:gd name="connsiteY71" fmla="*/ 4406986 h 4437712"/>
            <a:gd name="connsiteX72" fmla="*/ 6145161 w 6155403"/>
            <a:gd name="connsiteY72" fmla="*/ 4437712 h 4437712"/>
            <a:gd name="connsiteX73" fmla="*/ 6155403 w 6155403"/>
            <a:gd name="connsiteY73" fmla="*/ 4406986 h 4437712"/>
            <a:gd name="connsiteX74" fmla="*/ 6145161 w 6155403"/>
            <a:gd name="connsiteY74" fmla="*/ 4089486 h 4437712"/>
            <a:gd name="connsiteX75" fmla="*/ 6124677 w 6155403"/>
            <a:gd name="connsiteY75" fmla="*/ 4038276 h 4437712"/>
            <a:gd name="connsiteX76" fmla="*/ 6114435 w 6155403"/>
            <a:gd name="connsiteY76" fmla="*/ 3925615 h 4437712"/>
            <a:gd name="connsiteX77" fmla="*/ 6083709 w 6155403"/>
            <a:gd name="connsiteY77" fmla="*/ 3843680 h 4437712"/>
            <a:gd name="connsiteX78" fmla="*/ 6073467 w 6155403"/>
            <a:gd name="connsiteY78" fmla="*/ 3792470 h 4437712"/>
            <a:gd name="connsiteX79" fmla="*/ 6042742 w 6155403"/>
            <a:gd name="connsiteY79" fmla="*/ 3720776 h 4437712"/>
            <a:gd name="connsiteX80" fmla="*/ 6022258 w 6155403"/>
            <a:gd name="connsiteY80" fmla="*/ 3628599 h 4437712"/>
            <a:gd name="connsiteX81" fmla="*/ 5981290 w 6155403"/>
            <a:gd name="connsiteY81" fmla="*/ 3546663 h 4437712"/>
            <a:gd name="connsiteX82" fmla="*/ 5971048 w 6155403"/>
            <a:gd name="connsiteY82" fmla="*/ 3515938 h 4437712"/>
            <a:gd name="connsiteX83" fmla="*/ 5940322 w 6155403"/>
            <a:gd name="connsiteY83" fmla="*/ 3474970 h 4437712"/>
            <a:gd name="connsiteX84" fmla="*/ 5858387 w 6155403"/>
            <a:gd name="connsiteY84" fmla="*/ 3300857 h 4437712"/>
            <a:gd name="connsiteX85" fmla="*/ 5817419 w 6155403"/>
            <a:gd name="connsiteY85" fmla="*/ 3249647 h 4437712"/>
            <a:gd name="connsiteX86" fmla="*/ 5786693 w 6155403"/>
            <a:gd name="connsiteY86" fmla="*/ 3198438 h 4437712"/>
            <a:gd name="connsiteX87" fmla="*/ 5755967 w 6155403"/>
            <a:gd name="connsiteY87" fmla="*/ 3167712 h 4437712"/>
            <a:gd name="connsiteX88" fmla="*/ 5725242 w 6155403"/>
            <a:gd name="connsiteY88" fmla="*/ 3116502 h 4437712"/>
            <a:gd name="connsiteX89" fmla="*/ 5663790 w 6155403"/>
            <a:gd name="connsiteY89" fmla="*/ 3034567 h 4437712"/>
            <a:gd name="connsiteX90" fmla="*/ 5643306 w 6155403"/>
            <a:gd name="connsiteY90" fmla="*/ 2993599 h 4437712"/>
            <a:gd name="connsiteX91" fmla="*/ 5602338 w 6155403"/>
            <a:gd name="connsiteY91" fmla="*/ 2891180 h 4437712"/>
            <a:gd name="connsiteX92" fmla="*/ 5458951 w 6155403"/>
            <a:gd name="connsiteY92" fmla="*/ 2645373 h 4437712"/>
            <a:gd name="connsiteX93" fmla="*/ 5325806 w 6155403"/>
            <a:gd name="connsiteY93" fmla="*/ 2450776 h 4437712"/>
            <a:gd name="connsiteX94" fmla="*/ 5284838 w 6155403"/>
            <a:gd name="connsiteY94" fmla="*/ 2399567 h 4437712"/>
            <a:gd name="connsiteX95" fmla="*/ 5243871 w 6155403"/>
            <a:gd name="connsiteY95" fmla="*/ 2338115 h 4437712"/>
            <a:gd name="connsiteX96" fmla="*/ 5202903 w 6155403"/>
            <a:gd name="connsiteY96" fmla="*/ 2297147 h 4437712"/>
            <a:gd name="connsiteX97" fmla="*/ 5182419 w 6155403"/>
            <a:gd name="connsiteY97" fmla="*/ 2256180 h 4437712"/>
            <a:gd name="connsiteX98" fmla="*/ 5141451 w 6155403"/>
            <a:gd name="connsiteY98" fmla="*/ 2215212 h 4437712"/>
            <a:gd name="connsiteX99" fmla="*/ 5090242 w 6155403"/>
            <a:gd name="connsiteY99" fmla="*/ 2143518 h 4437712"/>
            <a:gd name="connsiteX100" fmla="*/ 4823951 w 6155403"/>
            <a:gd name="connsiteY100" fmla="*/ 1815776 h 4437712"/>
            <a:gd name="connsiteX101" fmla="*/ 4485967 w 6155403"/>
            <a:gd name="connsiteY101" fmla="*/ 1416341 h 4437712"/>
            <a:gd name="connsiteX102" fmla="*/ 4045564 w 6155403"/>
            <a:gd name="connsiteY102" fmla="*/ 1037389 h 4437712"/>
            <a:gd name="connsiteX103" fmla="*/ 3758790 w 6155403"/>
            <a:gd name="connsiteY103" fmla="*/ 842792 h 4437712"/>
            <a:gd name="connsiteX104" fmla="*/ 3656371 w 6155403"/>
            <a:gd name="connsiteY104" fmla="*/ 781341 h 4437712"/>
            <a:gd name="connsiteX105" fmla="*/ 3461774 w 6155403"/>
            <a:gd name="connsiteY105" fmla="*/ 648196 h 4437712"/>
            <a:gd name="connsiteX106" fmla="*/ 3410564 w 6155403"/>
            <a:gd name="connsiteY106" fmla="*/ 617470 h 4437712"/>
            <a:gd name="connsiteX107" fmla="*/ 3308145 w 6155403"/>
            <a:gd name="connsiteY107" fmla="*/ 474083 h 4437712"/>
            <a:gd name="connsiteX108" fmla="*/ 3195484 w 6155403"/>
            <a:gd name="connsiteY108" fmla="*/ 310212 h 4437712"/>
            <a:gd name="connsiteX109" fmla="*/ 3093064 w 6155403"/>
            <a:gd name="connsiteY109" fmla="*/ 218034 h 4437712"/>
            <a:gd name="connsiteX110" fmla="*/ 3062338 w 6155403"/>
            <a:gd name="connsiteY110" fmla="*/ 187309 h 4437712"/>
            <a:gd name="connsiteX111" fmla="*/ 3000887 w 6155403"/>
            <a:gd name="connsiteY111" fmla="*/ 156583 h 4437712"/>
            <a:gd name="connsiteX112" fmla="*/ 2970161 w 6155403"/>
            <a:gd name="connsiteY112" fmla="*/ 125857 h 4437712"/>
            <a:gd name="connsiteX113" fmla="*/ 2867742 w 6155403"/>
            <a:gd name="connsiteY113" fmla="*/ 84889 h 4437712"/>
            <a:gd name="connsiteX114" fmla="*/ 2837016 w 6155403"/>
            <a:gd name="connsiteY114" fmla="*/ 64405 h 4437712"/>
            <a:gd name="connsiteX115" fmla="*/ 2744838 w 6155403"/>
            <a:gd name="connsiteY115" fmla="*/ 43922 h 4437712"/>
            <a:gd name="connsiteX116" fmla="*/ 2703871 w 6155403"/>
            <a:gd name="connsiteY116" fmla="*/ 33680 h 4437712"/>
            <a:gd name="connsiteX117" fmla="*/ 2017661 w 6155403"/>
            <a:gd name="connsiteY117" fmla="*/ 23438 h 4437712"/>
            <a:gd name="connsiteX118" fmla="*/ 1792338 w 6155403"/>
            <a:gd name="connsiteY118" fmla="*/ 2954 h 4437712"/>
            <a:gd name="connsiteX119" fmla="*/ 1218790 w 6155403"/>
            <a:gd name="connsiteY119" fmla="*/ 23438 h 4437712"/>
            <a:gd name="connsiteX120" fmla="*/ 583790 w 6155403"/>
            <a:gd name="connsiteY120" fmla="*/ 23438 h 4437712"/>
            <a:gd name="connsiteX0" fmla="*/ 583790 w 6232217"/>
            <a:gd name="connsiteY0" fmla="*/ 23438 h 4437712"/>
            <a:gd name="connsiteX1" fmla="*/ 297016 w 6232217"/>
            <a:gd name="connsiteY1" fmla="*/ 115615 h 4437712"/>
            <a:gd name="connsiteX2" fmla="*/ 133145 w 6232217"/>
            <a:gd name="connsiteY2" fmla="*/ 299970 h 4437712"/>
            <a:gd name="connsiteX3" fmla="*/ 61451 w 6232217"/>
            <a:gd name="connsiteY3" fmla="*/ 422873 h 4437712"/>
            <a:gd name="connsiteX4" fmla="*/ 0 w 6232217"/>
            <a:gd name="connsiteY4" fmla="*/ 556018 h 4437712"/>
            <a:gd name="connsiteX5" fmla="*/ 10242 w 6232217"/>
            <a:gd name="connsiteY5" fmla="*/ 750615 h 4437712"/>
            <a:gd name="connsiteX6" fmla="*/ 30725 w 6232217"/>
            <a:gd name="connsiteY6" fmla="*/ 781341 h 4437712"/>
            <a:gd name="connsiteX7" fmla="*/ 61451 w 6232217"/>
            <a:gd name="connsiteY7" fmla="*/ 832551 h 4437712"/>
            <a:gd name="connsiteX8" fmla="*/ 133145 w 6232217"/>
            <a:gd name="connsiteY8" fmla="*/ 904244 h 4437712"/>
            <a:gd name="connsiteX9" fmla="*/ 194596 w 6232217"/>
            <a:gd name="connsiteY9" fmla="*/ 986180 h 4437712"/>
            <a:gd name="connsiteX10" fmla="*/ 245806 w 6232217"/>
            <a:gd name="connsiteY10" fmla="*/ 1027147 h 4437712"/>
            <a:gd name="connsiteX11" fmla="*/ 286774 w 6232217"/>
            <a:gd name="connsiteY11" fmla="*/ 1068115 h 4437712"/>
            <a:gd name="connsiteX12" fmla="*/ 471129 w 6232217"/>
            <a:gd name="connsiteY12" fmla="*/ 1191018 h 4437712"/>
            <a:gd name="connsiteX13" fmla="*/ 604274 w 6232217"/>
            <a:gd name="connsiteY13" fmla="*/ 1283196 h 4437712"/>
            <a:gd name="connsiteX14" fmla="*/ 655484 w 6232217"/>
            <a:gd name="connsiteY14" fmla="*/ 1313922 h 4437712"/>
            <a:gd name="connsiteX15" fmla="*/ 757903 w 6232217"/>
            <a:gd name="connsiteY15" fmla="*/ 1365131 h 4437712"/>
            <a:gd name="connsiteX16" fmla="*/ 809113 w 6232217"/>
            <a:gd name="connsiteY16" fmla="*/ 1385615 h 4437712"/>
            <a:gd name="connsiteX17" fmla="*/ 839838 w 6232217"/>
            <a:gd name="connsiteY17" fmla="*/ 1395857 h 4437712"/>
            <a:gd name="connsiteX18" fmla="*/ 870564 w 6232217"/>
            <a:gd name="connsiteY18" fmla="*/ 1416341 h 4437712"/>
            <a:gd name="connsiteX19" fmla="*/ 972984 w 6232217"/>
            <a:gd name="connsiteY19" fmla="*/ 1467551 h 4437712"/>
            <a:gd name="connsiteX20" fmla="*/ 1075403 w 6232217"/>
            <a:gd name="connsiteY20" fmla="*/ 1488034 h 4437712"/>
            <a:gd name="connsiteX21" fmla="*/ 1126613 w 6232217"/>
            <a:gd name="connsiteY21" fmla="*/ 1498276 h 4437712"/>
            <a:gd name="connsiteX22" fmla="*/ 1249516 w 6232217"/>
            <a:gd name="connsiteY22" fmla="*/ 1549486 h 4437712"/>
            <a:gd name="connsiteX23" fmla="*/ 1454354 w 6232217"/>
            <a:gd name="connsiteY23" fmla="*/ 1703115 h 4437712"/>
            <a:gd name="connsiteX24" fmla="*/ 1515806 w 6232217"/>
            <a:gd name="connsiteY24" fmla="*/ 1764567 h 4437712"/>
            <a:gd name="connsiteX25" fmla="*/ 1587500 w 6232217"/>
            <a:gd name="connsiteY25" fmla="*/ 1815776 h 4437712"/>
            <a:gd name="connsiteX26" fmla="*/ 1751371 w 6232217"/>
            <a:gd name="connsiteY26" fmla="*/ 1907954 h 4437712"/>
            <a:gd name="connsiteX27" fmla="*/ 1792338 w 6232217"/>
            <a:gd name="connsiteY27" fmla="*/ 1959163 h 4437712"/>
            <a:gd name="connsiteX28" fmla="*/ 2181532 w 6232217"/>
            <a:gd name="connsiteY28" fmla="*/ 2204970 h 4437712"/>
            <a:gd name="connsiteX29" fmla="*/ 2263467 w 6232217"/>
            <a:gd name="connsiteY29" fmla="*/ 2266422 h 4437712"/>
            <a:gd name="connsiteX30" fmla="*/ 2376129 w 6232217"/>
            <a:gd name="connsiteY30" fmla="*/ 2327873 h 4437712"/>
            <a:gd name="connsiteX31" fmla="*/ 2437580 w 6232217"/>
            <a:gd name="connsiteY31" fmla="*/ 2389325 h 4437712"/>
            <a:gd name="connsiteX32" fmla="*/ 2488790 w 6232217"/>
            <a:gd name="connsiteY32" fmla="*/ 2430292 h 4437712"/>
            <a:gd name="connsiteX33" fmla="*/ 2580967 w 6232217"/>
            <a:gd name="connsiteY33" fmla="*/ 2542954 h 4437712"/>
            <a:gd name="connsiteX34" fmla="*/ 2621935 w 6232217"/>
            <a:gd name="connsiteY34" fmla="*/ 2614647 h 4437712"/>
            <a:gd name="connsiteX35" fmla="*/ 2714113 w 6232217"/>
            <a:gd name="connsiteY35" fmla="*/ 2717067 h 4437712"/>
            <a:gd name="connsiteX36" fmla="*/ 2714113 w 6232217"/>
            <a:gd name="connsiteY36" fmla="*/ 2717067 h 4437712"/>
            <a:gd name="connsiteX37" fmla="*/ 2744838 w 6232217"/>
            <a:gd name="connsiteY37" fmla="*/ 2758034 h 4437712"/>
            <a:gd name="connsiteX38" fmla="*/ 2785806 w 6232217"/>
            <a:gd name="connsiteY38" fmla="*/ 2799002 h 4437712"/>
            <a:gd name="connsiteX39" fmla="*/ 2806290 w 6232217"/>
            <a:gd name="connsiteY39" fmla="*/ 2839970 h 4437712"/>
            <a:gd name="connsiteX40" fmla="*/ 2877984 w 6232217"/>
            <a:gd name="connsiteY40" fmla="*/ 2942389 h 4437712"/>
            <a:gd name="connsiteX41" fmla="*/ 2939435 w 6232217"/>
            <a:gd name="connsiteY41" fmla="*/ 3034567 h 4437712"/>
            <a:gd name="connsiteX42" fmla="*/ 3031613 w 6232217"/>
            <a:gd name="connsiteY42" fmla="*/ 3116502 h 4437712"/>
            <a:gd name="connsiteX43" fmla="*/ 3103306 w 6232217"/>
            <a:gd name="connsiteY43" fmla="*/ 3177954 h 4437712"/>
            <a:gd name="connsiteX44" fmla="*/ 3134032 w 6232217"/>
            <a:gd name="connsiteY44" fmla="*/ 3198438 h 4437712"/>
            <a:gd name="connsiteX45" fmla="*/ 3175000 w 6232217"/>
            <a:gd name="connsiteY45" fmla="*/ 3239405 h 4437712"/>
            <a:gd name="connsiteX46" fmla="*/ 3277419 w 6232217"/>
            <a:gd name="connsiteY46" fmla="*/ 3321341 h 4437712"/>
            <a:gd name="connsiteX47" fmla="*/ 3359354 w 6232217"/>
            <a:gd name="connsiteY47" fmla="*/ 3382792 h 4437712"/>
            <a:gd name="connsiteX48" fmla="*/ 3492500 w 6232217"/>
            <a:gd name="connsiteY48" fmla="*/ 3515938 h 4437712"/>
            <a:gd name="connsiteX49" fmla="*/ 3564193 w 6232217"/>
            <a:gd name="connsiteY49" fmla="*/ 3536422 h 4437712"/>
            <a:gd name="connsiteX50" fmla="*/ 3810000 w 6232217"/>
            <a:gd name="connsiteY50" fmla="*/ 3679809 h 4437712"/>
            <a:gd name="connsiteX51" fmla="*/ 3912419 w 6232217"/>
            <a:gd name="connsiteY51" fmla="*/ 3731018 h 4437712"/>
            <a:gd name="connsiteX52" fmla="*/ 3994354 w 6232217"/>
            <a:gd name="connsiteY52" fmla="*/ 3782228 h 4437712"/>
            <a:gd name="connsiteX53" fmla="*/ 4076290 w 6232217"/>
            <a:gd name="connsiteY53" fmla="*/ 3812954 h 4437712"/>
            <a:gd name="connsiteX54" fmla="*/ 4137742 w 6232217"/>
            <a:gd name="connsiteY54" fmla="*/ 3843680 h 4437712"/>
            <a:gd name="connsiteX55" fmla="*/ 4209435 w 6232217"/>
            <a:gd name="connsiteY55" fmla="*/ 3874405 h 4437712"/>
            <a:gd name="connsiteX56" fmla="*/ 4311854 w 6232217"/>
            <a:gd name="connsiteY56" fmla="*/ 3925615 h 4437712"/>
            <a:gd name="connsiteX57" fmla="*/ 4373306 w 6232217"/>
            <a:gd name="connsiteY57" fmla="*/ 3946099 h 4437712"/>
            <a:gd name="connsiteX58" fmla="*/ 4445000 w 6232217"/>
            <a:gd name="connsiteY58" fmla="*/ 3976825 h 4437712"/>
            <a:gd name="connsiteX59" fmla="*/ 4506451 w 6232217"/>
            <a:gd name="connsiteY59" fmla="*/ 3997309 h 4437712"/>
            <a:gd name="connsiteX60" fmla="*/ 4629354 w 6232217"/>
            <a:gd name="connsiteY60" fmla="*/ 4069002 h 4437712"/>
            <a:gd name="connsiteX61" fmla="*/ 4731774 w 6232217"/>
            <a:gd name="connsiteY61" fmla="*/ 4140696 h 4437712"/>
            <a:gd name="connsiteX62" fmla="*/ 4772742 w 6232217"/>
            <a:gd name="connsiteY62" fmla="*/ 4150938 h 4437712"/>
            <a:gd name="connsiteX63" fmla="*/ 4905887 w 6232217"/>
            <a:gd name="connsiteY63" fmla="*/ 4191905 h 4437712"/>
            <a:gd name="connsiteX64" fmla="*/ 4967338 w 6232217"/>
            <a:gd name="connsiteY64" fmla="*/ 4212389 h 4437712"/>
            <a:gd name="connsiteX65" fmla="*/ 5028790 w 6232217"/>
            <a:gd name="connsiteY65" fmla="*/ 4222631 h 4437712"/>
            <a:gd name="connsiteX66" fmla="*/ 5069758 w 6232217"/>
            <a:gd name="connsiteY66" fmla="*/ 4243115 h 4437712"/>
            <a:gd name="connsiteX67" fmla="*/ 5141451 w 6232217"/>
            <a:gd name="connsiteY67" fmla="*/ 4253357 h 4437712"/>
            <a:gd name="connsiteX68" fmla="*/ 5336048 w 6232217"/>
            <a:gd name="connsiteY68" fmla="*/ 4304567 h 4437712"/>
            <a:gd name="connsiteX69" fmla="*/ 5417984 w 6232217"/>
            <a:gd name="connsiteY69" fmla="*/ 4335292 h 4437712"/>
            <a:gd name="connsiteX70" fmla="*/ 5530645 w 6232217"/>
            <a:gd name="connsiteY70" fmla="*/ 4366018 h 4437712"/>
            <a:gd name="connsiteX71" fmla="*/ 5622822 w 6232217"/>
            <a:gd name="connsiteY71" fmla="*/ 4406986 h 4437712"/>
            <a:gd name="connsiteX72" fmla="*/ 6145161 w 6232217"/>
            <a:gd name="connsiteY72" fmla="*/ 4437712 h 4437712"/>
            <a:gd name="connsiteX73" fmla="*/ 6145161 w 6232217"/>
            <a:gd name="connsiteY73" fmla="*/ 4089486 h 4437712"/>
            <a:gd name="connsiteX74" fmla="*/ 6124677 w 6232217"/>
            <a:gd name="connsiteY74" fmla="*/ 4038276 h 4437712"/>
            <a:gd name="connsiteX75" fmla="*/ 6114435 w 6232217"/>
            <a:gd name="connsiteY75" fmla="*/ 3925615 h 4437712"/>
            <a:gd name="connsiteX76" fmla="*/ 6083709 w 6232217"/>
            <a:gd name="connsiteY76" fmla="*/ 3843680 h 4437712"/>
            <a:gd name="connsiteX77" fmla="*/ 6073467 w 6232217"/>
            <a:gd name="connsiteY77" fmla="*/ 3792470 h 4437712"/>
            <a:gd name="connsiteX78" fmla="*/ 6042742 w 6232217"/>
            <a:gd name="connsiteY78" fmla="*/ 3720776 h 4437712"/>
            <a:gd name="connsiteX79" fmla="*/ 6022258 w 6232217"/>
            <a:gd name="connsiteY79" fmla="*/ 3628599 h 4437712"/>
            <a:gd name="connsiteX80" fmla="*/ 5981290 w 6232217"/>
            <a:gd name="connsiteY80" fmla="*/ 3546663 h 4437712"/>
            <a:gd name="connsiteX81" fmla="*/ 5971048 w 6232217"/>
            <a:gd name="connsiteY81" fmla="*/ 3515938 h 4437712"/>
            <a:gd name="connsiteX82" fmla="*/ 5940322 w 6232217"/>
            <a:gd name="connsiteY82" fmla="*/ 3474970 h 4437712"/>
            <a:gd name="connsiteX83" fmla="*/ 5858387 w 6232217"/>
            <a:gd name="connsiteY83" fmla="*/ 3300857 h 4437712"/>
            <a:gd name="connsiteX84" fmla="*/ 5817419 w 6232217"/>
            <a:gd name="connsiteY84" fmla="*/ 3249647 h 4437712"/>
            <a:gd name="connsiteX85" fmla="*/ 5786693 w 6232217"/>
            <a:gd name="connsiteY85" fmla="*/ 3198438 h 4437712"/>
            <a:gd name="connsiteX86" fmla="*/ 5755967 w 6232217"/>
            <a:gd name="connsiteY86" fmla="*/ 3167712 h 4437712"/>
            <a:gd name="connsiteX87" fmla="*/ 5725242 w 6232217"/>
            <a:gd name="connsiteY87" fmla="*/ 3116502 h 4437712"/>
            <a:gd name="connsiteX88" fmla="*/ 5663790 w 6232217"/>
            <a:gd name="connsiteY88" fmla="*/ 3034567 h 4437712"/>
            <a:gd name="connsiteX89" fmla="*/ 5643306 w 6232217"/>
            <a:gd name="connsiteY89" fmla="*/ 2993599 h 4437712"/>
            <a:gd name="connsiteX90" fmla="*/ 5602338 w 6232217"/>
            <a:gd name="connsiteY90" fmla="*/ 2891180 h 4437712"/>
            <a:gd name="connsiteX91" fmla="*/ 5458951 w 6232217"/>
            <a:gd name="connsiteY91" fmla="*/ 2645373 h 4437712"/>
            <a:gd name="connsiteX92" fmla="*/ 5325806 w 6232217"/>
            <a:gd name="connsiteY92" fmla="*/ 2450776 h 4437712"/>
            <a:gd name="connsiteX93" fmla="*/ 5284838 w 6232217"/>
            <a:gd name="connsiteY93" fmla="*/ 2399567 h 4437712"/>
            <a:gd name="connsiteX94" fmla="*/ 5243871 w 6232217"/>
            <a:gd name="connsiteY94" fmla="*/ 2338115 h 4437712"/>
            <a:gd name="connsiteX95" fmla="*/ 5202903 w 6232217"/>
            <a:gd name="connsiteY95" fmla="*/ 2297147 h 4437712"/>
            <a:gd name="connsiteX96" fmla="*/ 5182419 w 6232217"/>
            <a:gd name="connsiteY96" fmla="*/ 2256180 h 4437712"/>
            <a:gd name="connsiteX97" fmla="*/ 5141451 w 6232217"/>
            <a:gd name="connsiteY97" fmla="*/ 2215212 h 4437712"/>
            <a:gd name="connsiteX98" fmla="*/ 5090242 w 6232217"/>
            <a:gd name="connsiteY98" fmla="*/ 2143518 h 4437712"/>
            <a:gd name="connsiteX99" fmla="*/ 4823951 w 6232217"/>
            <a:gd name="connsiteY99" fmla="*/ 1815776 h 4437712"/>
            <a:gd name="connsiteX100" fmla="*/ 4485967 w 6232217"/>
            <a:gd name="connsiteY100" fmla="*/ 1416341 h 4437712"/>
            <a:gd name="connsiteX101" fmla="*/ 4045564 w 6232217"/>
            <a:gd name="connsiteY101" fmla="*/ 1037389 h 4437712"/>
            <a:gd name="connsiteX102" fmla="*/ 3758790 w 6232217"/>
            <a:gd name="connsiteY102" fmla="*/ 842792 h 4437712"/>
            <a:gd name="connsiteX103" fmla="*/ 3656371 w 6232217"/>
            <a:gd name="connsiteY103" fmla="*/ 781341 h 4437712"/>
            <a:gd name="connsiteX104" fmla="*/ 3461774 w 6232217"/>
            <a:gd name="connsiteY104" fmla="*/ 648196 h 4437712"/>
            <a:gd name="connsiteX105" fmla="*/ 3410564 w 6232217"/>
            <a:gd name="connsiteY105" fmla="*/ 617470 h 4437712"/>
            <a:gd name="connsiteX106" fmla="*/ 3308145 w 6232217"/>
            <a:gd name="connsiteY106" fmla="*/ 474083 h 4437712"/>
            <a:gd name="connsiteX107" fmla="*/ 3195484 w 6232217"/>
            <a:gd name="connsiteY107" fmla="*/ 310212 h 4437712"/>
            <a:gd name="connsiteX108" fmla="*/ 3093064 w 6232217"/>
            <a:gd name="connsiteY108" fmla="*/ 218034 h 4437712"/>
            <a:gd name="connsiteX109" fmla="*/ 3062338 w 6232217"/>
            <a:gd name="connsiteY109" fmla="*/ 187309 h 4437712"/>
            <a:gd name="connsiteX110" fmla="*/ 3000887 w 6232217"/>
            <a:gd name="connsiteY110" fmla="*/ 156583 h 4437712"/>
            <a:gd name="connsiteX111" fmla="*/ 2970161 w 6232217"/>
            <a:gd name="connsiteY111" fmla="*/ 125857 h 4437712"/>
            <a:gd name="connsiteX112" fmla="*/ 2867742 w 6232217"/>
            <a:gd name="connsiteY112" fmla="*/ 84889 h 4437712"/>
            <a:gd name="connsiteX113" fmla="*/ 2837016 w 6232217"/>
            <a:gd name="connsiteY113" fmla="*/ 64405 h 4437712"/>
            <a:gd name="connsiteX114" fmla="*/ 2744838 w 6232217"/>
            <a:gd name="connsiteY114" fmla="*/ 43922 h 4437712"/>
            <a:gd name="connsiteX115" fmla="*/ 2703871 w 6232217"/>
            <a:gd name="connsiteY115" fmla="*/ 33680 h 4437712"/>
            <a:gd name="connsiteX116" fmla="*/ 2017661 w 6232217"/>
            <a:gd name="connsiteY116" fmla="*/ 23438 h 4437712"/>
            <a:gd name="connsiteX117" fmla="*/ 1792338 w 6232217"/>
            <a:gd name="connsiteY117" fmla="*/ 2954 h 4437712"/>
            <a:gd name="connsiteX118" fmla="*/ 1218790 w 6232217"/>
            <a:gd name="connsiteY118" fmla="*/ 23438 h 4437712"/>
            <a:gd name="connsiteX119" fmla="*/ 583790 w 6232217"/>
            <a:gd name="connsiteY119" fmla="*/ 23438 h 4437712"/>
            <a:gd name="connsiteX0" fmla="*/ 583790 w 6232217"/>
            <a:gd name="connsiteY0" fmla="*/ 23438 h 4418935"/>
            <a:gd name="connsiteX1" fmla="*/ 297016 w 6232217"/>
            <a:gd name="connsiteY1" fmla="*/ 115615 h 4418935"/>
            <a:gd name="connsiteX2" fmla="*/ 133145 w 6232217"/>
            <a:gd name="connsiteY2" fmla="*/ 299970 h 4418935"/>
            <a:gd name="connsiteX3" fmla="*/ 61451 w 6232217"/>
            <a:gd name="connsiteY3" fmla="*/ 422873 h 4418935"/>
            <a:gd name="connsiteX4" fmla="*/ 0 w 6232217"/>
            <a:gd name="connsiteY4" fmla="*/ 556018 h 4418935"/>
            <a:gd name="connsiteX5" fmla="*/ 10242 w 6232217"/>
            <a:gd name="connsiteY5" fmla="*/ 750615 h 4418935"/>
            <a:gd name="connsiteX6" fmla="*/ 30725 w 6232217"/>
            <a:gd name="connsiteY6" fmla="*/ 781341 h 4418935"/>
            <a:gd name="connsiteX7" fmla="*/ 61451 w 6232217"/>
            <a:gd name="connsiteY7" fmla="*/ 832551 h 4418935"/>
            <a:gd name="connsiteX8" fmla="*/ 133145 w 6232217"/>
            <a:gd name="connsiteY8" fmla="*/ 904244 h 4418935"/>
            <a:gd name="connsiteX9" fmla="*/ 194596 w 6232217"/>
            <a:gd name="connsiteY9" fmla="*/ 986180 h 4418935"/>
            <a:gd name="connsiteX10" fmla="*/ 245806 w 6232217"/>
            <a:gd name="connsiteY10" fmla="*/ 1027147 h 4418935"/>
            <a:gd name="connsiteX11" fmla="*/ 286774 w 6232217"/>
            <a:gd name="connsiteY11" fmla="*/ 1068115 h 4418935"/>
            <a:gd name="connsiteX12" fmla="*/ 471129 w 6232217"/>
            <a:gd name="connsiteY12" fmla="*/ 1191018 h 4418935"/>
            <a:gd name="connsiteX13" fmla="*/ 604274 w 6232217"/>
            <a:gd name="connsiteY13" fmla="*/ 1283196 h 4418935"/>
            <a:gd name="connsiteX14" fmla="*/ 655484 w 6232217"/>
            <a:gd name="connsiteY14" fmla="*/ 1313922 h 4418935"/>
            <a:gd name="connsiteX15" fmla="*/ 757903 w 6232217"/>
            <a:gd name="connsiteY15" fmla="*/ 1365131 h 4418935"/>
            <a:gd name="connsiteX16" fmla="*/ 809113 w 6232217"/>
            <a:gd name="connsiteY16" fmla="*/ 1385615 h 4418935"/>
            <a:gd name="connsiteX17" fmla="*/ 839838 w 6232217"/>
            <a:gd name="connsiteY17" fmla="*/ 1395857 h 4418935"/>
            <a:gd name="connsiteX18" fmla="*/ 870564 w 6232217"/>
            <a:gd name="connsiteY18" fmla="*/ 1416341 h 4418935"/>
            <a:gd name="connsiteX19" fmla="*/ 972984 w 6232217"/>
            <a:gd name="connsiteY19" fmla="*/ 1467551 h 4418935"/>
            <a:gd name="connsiteX20" fmla="*/ 1075403 w 6232217"/>
            <a:gd name="connsiteY20" fmla="*/ 1488034 h 4418935"/>
            <a:gd name="connsiteX21" fmla="*/ 1126613 w 6232217"/>
            <a:gd name="connsiteY21" fmla="*/ 1498276 h 4418935"/>
            <a:gd name="connsiteX22" fmla="*/ 1249516 w 6232217"/>
            <a:gd name="connsiteY22" fmla="*/ 1549486 h 4418935"/>
            <a:gd name="connsiteX23" fmla="*/ 1454354 w 6232217"/>
            <a:gd name="connsiteY23" fmla="*/ 1703115 h 4418935"/>
            <a:gd name="connsiteX24" fmla="*/ 1515806 w 6232217"/>
            <a:gd name="connsiteY24" fmla="*/ 1764567 h 4418935"/>
            <a:gd name="connsiteX25" fmla="*/ 1587500 w 6232217"/>
            <a:gd name="connsiteY25" fmla="*/ 1815776 h 4418935"/>
            <a:gd name="connsiteX26" fmla="*/ 1751371 w 6232217"/>
            <a:gd name="connsiteY26" fmla="*/ 1907954 h 4418935"/>
            <a:gd name="connsiteX27" fmla="*/ 1792338 w 6232217"/>
            <a:gd name="connsiteY27" fmla="*/ 1959163 h 4418935"/>
            <a:gd name="connsiteX28" fmla="*/ 2181532 w 6232217"/>
            <a:gd name="connsiteY28" fmla="*/ 2204970 h 4418935"/>
            <a:gd name="connsiteX29" fmla="*/ 2263467 w 6232217"/>
            <a:gd name="connsiteY29" fmla="*/ 2266422 h 4418935"/>
            <a:gd name="connsiteX30" fmla="*/ 2376129 w 6232217"/>
            <a:gd name="connsiteY30" fmla="*/ 2327873 h 4418935"/>
            <a:gd name="connsiteX31" fmla="*/ 2437580 w 6232217"/>
            <a:gd name="connsiteY31" fmla="*/ 2389325 h 4418935"/>
            <a:gd name="connsiteX32" fmla="*/ 2488790 w 6232217"/>
            <a:gd name="connsiteY32" fmla="*/ 2430292 h 4418935"/>
            <a:gd name="connsiteX33" fmla="*/ 2580967 w 6232217"/>
            <a:gd name="connsiteY33" fmla="*/ 2542954 h 4418935"/>
            <a:gd name="connsiteX34" fmla="*/ 2621935 w 6232217"/>
            <a:gd name="connsiteY34" fmla="*/ 2614647 h 4418935"/>
            <a:gd name="connsiteX35" fmla="*/ 2714113 w 6232217"/>
            <a:gd name="connsiteY35" fmla="*/ 2717067 h 4418935"/>
            <a:gd name="connsiteX36" fmla="*/ 2714113 w 6232217"/>
            <a:gd name="connsiteY36" fmla="*/ 2717067 h 4418935"/>
            <a:gd name="connsiteX37" fmla="*/ 2744838 w 6232217"/>
            <a:gd name="connsiteY37" fmla="*/ 2758034 h 4418935"/>
            <a:gd name="connsiteX38" fmla="*/ 2785806 w 6232217"/>
            <a:gd name="connsiteY38" fmla="*/ 2799002 h 4418935"/>
            <a:gd name="connsiteX39" fmla="*/ 2806290 w 6232217"/>
            <a:gd name="connsiteY39" fmla="*/ 2839970 h 4418935"/>
            <a:gd name="connsiteX40" fmla="*/ 2877984 w 6232217"/>
            <a:gd name="connsiteY40" fmla="*/ 2942389 h 4418935"/>
            <a:gd name="connsiteX41" fmla="*/ 2939435 w 6232217"/>
            <a:gd name="connsiteY41" fmla="*/ 3034567 h 4418935"/>
            <a:gd name="connsiteX42" fmla="*/ 3031613 w 6232217"/>
            <a:gd name="connsiteY42" fmla="*/ 3116502 h 4418935"/>
            <a:gd name="connsiteX43" fmla="*/ 3103306 w 6232217"/>
            <a:gd name="connsiteY43" fmla="*/ 3177954 h 4418935"/>
            <a:gd name="connsiteX44" fmla="*/ 3134032 w 6232217"/>
            <a:gd name="connsiteY44" fmla="*/ 3198438 h 4418935"/>
            <a:gd name="connsiteX45" fmla="*/ 3175000 w 6232217"/>
            <a:gd name="connsiteY45" fmla="*/ 3239405 h 4418935"/>
            <a:gd name="connsiteX46" fmla="*/ 3277419 w 6232217"/>
            <a:gd name="connsiteY46" fmla="*/ 3321341 h 4418935"/>
            <a:gd name="connsiteX47" fmla="*/ 3359354 w 6232217"/>
            <a:gd name="connsiteY47" fmla="*/ 3382792 h 4418935"/>
            <a:gd name="connsiteX48" fmla="*/ 3492500 w 6232217"/>
            <a:gd name="connsiteY48" fmla="*/ 3515938 h 4418935"/>
            <a:gd name="connsiteX49" fmla="*/ 3564193 w 6232217"/>
            <a:gd name="connsiteY49" fmla="*/ 3536422 h 4418935"/>
            <a:gd name="connsiteX50" fmla="*/ 3810000 w 6232217"/>
            <a:gd name="connsiteY50" fmla="*/ 3679809 h 4418935"/>
            <a:gd name="connsiteX51" fmla="*/ 3912419 w 6232217"/>
            <a:gd name="connsiteY51" fmla="*/ 3731018 h 4418935"/>
            <a:gd name="connsiteX52" fmla="*/ 3994354 w 6232217"/>
            <a:gd name="connsiteY52" fmla="*/ 3782228 h 4418935"/>
            <a:gd name="connsiteX53" fmla="*/ 4076290 w 6232217"/>
            <a:gd name="connsiteY53" fmla="*/ 3812954 h 4418935"/>
            <a:gd name="connsiteX54" fmla="*/ 4137742 w 6232217"/>
            <a:gd name="connsiteY54" fmla="*/ 3843680 h 4418935"/>
            <a:gd name="connsiteX55" fmla="*/ 4209435 w 6232217"/>
            <a:gd name="connsiteY55" fmla="*/ 3874405 h 4418935"/>
            <a:gd name="connsiteX56" fmla="*/ 4311854 w 6232217"/>
            <a:gd name="connsiteY56" fmla="*/ 3925615 h 4418935"/>
            <a:gd name="connsiteX57" fmla="*/ 4373306 w 6232217"/>
            <a:gd name="connsiteY57" fmla="*/ 3946099 h 4418935"/>
            <a:gd name="connsiteX58" fmla="*/ 4445000 w 6232217"/>
            <a:gd name="connsiteY58" fmla="*/ 3976825 h 4418935"/>
            <a:gd name="connsiteX59" fmla="*/ 4506451 w 6232217"/>
            <a:gd name="connsiteY59" fmla="*/ 3997309 h 4418935"/>
            <a:gd name="connsiteX60" fmla="*/ 4629354 w 6232217"/>
            <a:gd name="connsiteY60" fmla="*/ 4069002 h 4418935"/>
            <a:gd name="connsiteX61" fmla="*/ 4731774 w 6232217"/>
            <a:gd name="connsiteY61" fmla="*/ 4140696 h 4418935"/>
            <a:gd name="connsiteX62" fmla="*/ 4772742 w 6232217"/>
            <a:gd name="connsiteY62" fmla="*/ 4150938 h 4418935"/>
            <a:gd name="connsiteX63" fmla="*/ 4905887 w 6232217"/>
            <a:gd name="connsiteY63" fmla="*/ 4191905 h 4418935"/>
            <a:gd name="connsiteX64" fmla="*/ 4967338 w 6232217"/>
            <a:gd name="connsiteY64" fmla="*/ 4212389 h 4418935"/>
            <a:gd name="connsiteX65" fmla="*/ 5028790 w 6232217"/>
            <a:gd name="connsiteY65" fmla="*/ 4222631 h 4418935"/>
            <a:gd name="connsiteX66" fmla="*/ 5069758 w 6232217"/>
            <a:gd name="connsiteY66" fmla="*/ 4243115 h 4418935"/>
            <a:gd name="connsiteX67" fmla="*/ 5141451 w 6232217"/>
            <a:gd name="connsiteY67" fmla="*/ 4253357 h 4418935"/>
            <a:gd name="connsiteX68" fmla="*/ 5336048 w 6232217"/>
            <a:gd name="connsiteY68" fmla="*/ 4304567 h 4418935"/>
            <a:gd name="connsiteX69" fmla="*/ 5417984 w 6232217"/>
            <a:gd name="connsiteY69" fmla="*/ 4335292 h 4418935"/>
            <a:gd name="connsiteX70" fmla="*/ 5530645 w 6232217"/>
            <a:gd name="connsiteY70" fmla="*/ 4366018 h 4418935"/>
            <a:gd name="connsiteX71" fmla="*/ 5622822 w 6232217"/>
            <a:gd name="connsiteY71" fmla="*/ 4406986 h 4418935"/>
            <a:gd name="connsiteX72" fmla="*/ 6145161 w 6232217"/>
            <a:gd name="connsiteY72" fmla="*/ 4386502 h 4418935"/>
            <a:gd name="connsiteX73" fmla="*/ 6145161 w 6232217"/>
            <a:gd name="connsiteY73" fmla="*/ 4089486 h 4418935"/>
            <a:gd name="connsiteX74" fmla="*/ 6124677 w 6232217"/>
            <a:gd name="connsiteY74" fmla="*/ 4038276 h 4418935"/>
            <a:gd name="connsiteX75" fmla="*/ 6114435 w 6232217"/>
            <a:gd name="connsiteY75" fmla="*/ 3925615 h 4418935"/>
            <a:gd name="connsiteX76" fmla="*/ 6083709 w 6232217"/>
            <a:gd name="connsiteY76" fmla="*/ 3843680 h 4418935"/>
            <a:gd name="connsiteX77" fmla="*/ 6073467 w 6232217"/>
            <a:gd name="connsiteY77" fmla="*/ 3792470 h 4418935"/>
            <a:gd name="connsiteX78" fmla="*/ 6042742 w 6232217"/>
            <a:gd name="connsiteY78" fmla="*/ 3720776 h 4418935"/>
            <a:gd name="connsiteX79" fmla="*/ 6022258 w 6232217"/>
            <a:gd name="connsiteY79" fmla="*/ 3628599 h 4418935"/>
            <a:gd name="connsiteX80" fmla="*/ 5981290 w 6232217"/>
            <a:gd name="connsiteY80" fmla="*/ 3546663 h 4418935"/>
            <a:gd name="connsiteX81" fmla="*/ 5971048 w 6232217"/>
            <a:gd name="connsiteY81" fmla="*/ 3515938 h 4418935"/>
            <a:gd name="connsiteX82" fmla="*/ 5940322 w 6232217"/>
            <a:gd name="connsiteY82" fmla="*/ 3474970 h 4418935"/>
            <a:gd name="connsiteX83" fmla="*/ 5858387 w 6232217"/>
            <a:gd name="connsiteY83" fmla="*/ 3300857 h 4418935"/>
            <a:gd name="connsiteX84" fmla="*/ 5817419 w 6232217"/>
            <a:gd name="connsiteY84" fmla="*/ 3249647 h 4418935"/>
            <a:gd name="connsiteX85" fmla="*/ 5786693 w 6232217"/>
            <a:gd name="connsiteY85" fmla="*/ 3198438 h 4418935"/>
            <a:gd name="connsiteX86" fmla="*/ 5755967 w 6232217"/>
            <a:gd name="connsiteY86" fmla="*/ 3167712 h 4418935"/>
            <a:gd name="connsiteX87" fmla="*/ 5725242 w 6232217"/>
            <a:gd name="connsiteY87" fmla="*/ 3116502 h 4418935"/>
            <a:gd name="connsiteX88" fmla="*/ 5663790 w 6232217"/>
            <a:gd name="connsiteY88" fmla="*/ 3034567 h 4418935"/>
            <a:gd name="connsiteX89" fmla="*/ 5643306 w 6232217"/>
            <a:gd name="connsiteY89" fmla="*/ 2993599 h 4418935"/>
            <a:gd name="connsiteX90" fmla="*/ 5602338 w 6232217"/>
            <a:gd name="connsiteY90" fmla="*/ 2891180 h 4418935"/>
            <a:gd name="connsiteX91" fmla="*/ 5458951 w 6232217"/>
            <a:gd name="connsiteY91" fmla="*/ 2645373 h 4418935"/>
            <a:gd name="connsiteX92" fmla="*/ 5325806 w 6232217"/>
            <a:gd name="connsiteY92" fmla="*/ 2450776 h 4418935"/>
            <a:gd name="connsiteX93" fmla="*/ 5284838 w 6232217"/>
            <a:gd name="connsiteY93" fmla="*/ 2399567 h 4418935"/>
            <a:gd name="connsiteX94" fmla="*/ 5243871 w 6232217"/>
            <a:gd name="connsiteY94" fmla="*/ 2338115 h 4418935"/>
            <a:gd name="connsiteX95" fmla="*/ 5202903 w 6232217"/>
            <a:gd name="connsiteY95" fmla="*/ 2297147 h 4418935"/>
            <a:gd name="connsiteX96" fmla="*/ 5182419 w 6232217"/>
            <a:gd name="connsiteY96" fmla="*/ 2256180 h 4418935"/>
            <a:gd name="connsiteX97" fmla="*/ 5141451 w 6232217"/>
            <a:gd name="connsiteY97" fmla="*/ 2215212 h 4418935"/>
            <a:gd name="connsiteX98" fmla="*/ 5090242 w 6232217"/>
            <a:gd name="connsiteY98" fmla="*/ 2143518 h 4418935"/>
            <a:gd name="connsiteX99" fmla="*/ 4823951 w 6232217"/>
            <a:gd name="connsiteY99" fmla="*/ 1815776 h 4418935"/>
            <a:gd name="connsiteX100" fmla="*/ 4485967 w 6232217"/>
            <a:gd name="connsiteY100" fmla="*/ 1416341 h 4418935"/>
            <a:gd name="connsiteX101" fmla="*/ 4045564 w 6232217"/>
            <a:gd name="connsiteY101" fmla="*/ 1037389 h 4418935"/>
            <a:gd name="connsiteX102" fmla="*/ 3758790 w 6232217"/>
            <a:gd name="connsiteY102" fmla="*/ 842792 h 4418935"/>
            <a:gd name="connsiteX103" fmla="*/ 3656371 w 6232217"/>
            <a:gd name="connsiteY103" fmla="*/ 781341 h 4418935"/>
            <a:gd name="connsiteX104" fmla="*/ 3461774 w 6232217"/>
            <a:gd name="connsiteY104" fmla="*/ 648196 h 4418935"/>
            <a:gd name="connsiteX105" fmla="*/ 3410564 w 6232217"/>
            <a:gd name="connsiteY105" fmla="*/ 617470 h 4418935"/>
            <a:gd name="connsiteX106" fmla="*/ 3308145 w 6232217"/>
            <a:gd name="connsiteY106" fmla="*/ 474083 h 4418935"/>
            <a:gd name="connsiteX107" fmla="*/ 3195484 w 6232217"/>
            <a:gd name="connsiteY107" fmla="*/ 310212 h 4418935"/>
            <a:gd name="connsiteX108" fmla="*/ 3093064 w 6232217"/>
            <a:gd name="connsiteY108" fmla="*/ 218034 h 4418935"/>
            <a:gd name="connsiteX109" fmla="*/ 3062338 w 6232217"/>
            <a:gd name="connsiteY109" fmla="*/ 187309 h 4418935"/>
            <a:gd name="connsiteX110" fmla="*/ 3000887 w 6232217"/>
            <a:gd name="connsiteY110" fmla="*/ 156583 h 4418935"/>
            <a:gd name="connsiteX111" fmla="*/ 2970161 w 6232217"/>
            <a:gd name="connsiteY111" fmla="*/ 125857 h 4418935"/>
            <a:gd name="connsiteX112" fmla="*/ 2867742 w 6232217"/>
            <a:gd name="connsiteY112" fmla="*/ 84889 h 4418935"/>
            <a:gd name="connsiteX113" fmla="*/ 2837016 w 6232217"/>
            <a:gd name="connsiteY113" fmla="*/ 64405 h 4418935"/>
            <a:gd name="connsiteX114" fmla="*/ 2744838 w 6232217"/>
            <a:gd name="connsiteY114" fmla="*/ 43922 h 4418935"/>
            <a:gd name="connsiteX115" fmla="*/ 2703871 w 6232217"/>
            <a:gd name="connsiteY115" fmla="*/ 33680 h 4418935"/>
            <a:gd name="connsiteX116" fmla="*/ 2017661 w 6232217"/>
            <a:gd name="connsiteY116" fmla="*/ 23438 h 4418935"/>
            <a:gd name="connsiteX117" fmla="*/ 1792338 w 6232217"/>
            <a:gd name="connsiteY117" fmla="*/ 2954 h 4418935"/>
            <a:gd name="connsiteX118" fmla="*/ 1218790 w 6232217"/>
            <a:gd name="connsiteY118" fmla="*/ 23438 h 4418935"/>
            <a:gd name="connsiteX119" fmla="*/ 583790 w 6232217"/>
            <a:gd name="connsiteY119" fmla="*/ 23438 h 4418935"/>
            <a:gd name="connsiteX0" fmla="*/ 583790 w 6232217"/>
            <a:gd name="connsiteY0" fmla="*/ 23438 h 4432591"/>
            <a:gd name="connsiteX1" fmla="*/ 297016 w 6232217"/>
            <a:gd name="connsiteY1" fmla="*/ 115615 h 4432591"/>
            <a:gd name="connsiteX2" fmla="*/ 133145 w 6232217"/>
            <a:gd name="connsiteY2" fmla="*/ 299970 h 4432591"/>
            <a:gd name="connsiteX3" fmla="*/ 61451 w 6232217"/>
            <a:gd name="connsiteY3" fmla="*/ 422873 h 4432591"/>
            <a:gd name="connsiteX4" fmla="*/ 0 w 6232217"/>
            <a:gd name="connsiteY4" fmla="*/ 556018 h 4432591"/>
            <a:gd name="connsiteX5" fmla="*/ 10242 w 6232217"/>
            <a:gd name="connsiteY5" fmla="*/ 750615 h 4432591"/>
            <a:gd name="connsiteX6" fmla="*/ 30725 w 6232217"/>
            <a:gd name="connsiteY6" fmla="*/ 781341 h 4432591"/>
            <a:gd name="connsiteX7" fmla="*/ 61451 w 6232217"/>
            <a:gd name="connsiteY7" fmla="*/ 832551 h 4432591"/>
            <a:gd name="connsiteX8" fmla="*/ 133145 w 6232217"/>
            <a:gd name="connsiteY8" fmla="*/ 904244 h 4432591"/>
            <a:gd name="connsiteX9" fmla="*/ 194596 w 6232217"/>
            <a:gd name="connsiteY9" fmla="*/ 986180 h 4432591"/>
            <a:gd name="connsiteX10" fmla="*/ 245806 w 6232217"/>
            <a:gd name="connsiteY10" fmla="*/ 1027147 h 4432591"/>
            <a:gd name="connsiteX11" fmla="*/ 286774 w 6232217"/>
            <a:gd name="connsiteY11" fmla="*/ 1068115 h 4432591"/>
            <a:gd name="connsiteX12" fmla="*/ 471129 w 6232217"/>
            <a:gd name="connsiteY12" fmla="*/ 1191018 h 4432591"/>
            <a:gd name="connsiteX13" fmla="*/ 604274 w 6232217"/>
            <a:gd name="connsiteY13" fmla="*/ 1283196 h 4432591"/>
            <a:gd name="connsiteX14" fmla="*/ 655484 w 6232217"/>
            <a:gd name="connsiteY14" fmla="*/ 1313922 h 4432591"/>
            <a:gd name="connsiteX15" fmla="*/ 757903 w 6232217"/>
            <a:gd name="connsiteY15" fmla="*/ 1365131 h 4432591"/>
            <a:gd name="connsiteX16" fmla="*/ 809113 w 6232217"/>
            <a:gd name="connsiteY16" fmla="*/ 1385615 h 4432591"/>
            <a:gd name="connsiteX17" fmla="*/ 839838 w 6232217"/>
            <a:gd name="connsiteY17" fmla="*/ 1395857 h 4432591"/>
            <a:gd name="connsiteX18" fmla="*/ 870564 w 6232217"/>
            <a:gd name="connsiteY18" fmla="*/ 1416341 h 4432591"/>
            <a:gd name="connsiteX19" fmla="*/ 972984 w 6232217"/>
            <a:gd name="connsiteY19" fmla="*/ 1467551 h 4432591"/>
            <a:gd name="connsiteX20" fmla="*/ 1075403 w 6232217"/>
            <a:gd name="connsiteY20" fmla="*/ 1488034 h 4432591"/>
            <a:gd name="connsiteX21" fmla="*/ 1126613 w 6232217"/>
            <a:gd name="connsiteY21" fmla="*/ 1498276 h 4432591"/>
            <a:gd name="connsiteX22" fmla="*/ 1249516 w 6232217"/>
            <a:gd name="connsiteY22" fmla="*/ 1549486 h 4432591"/>
            <a:gd name="connsiteX23" fmla="*/ 1454354 w 6232217"/>
            <a:gd name="connsiteY23" fmla="*/ 1703115 h 4432591"/>
            <a:gd name="connsiteX24" fmla="*/ 1515806 w 6232217"/>
            <a:gd name="connsiteY24" fmla="*/ 1764567 h 4432591"/>
            <a:gd name="connsiteX25" fmla="*/ 1587500 w 6232217"/>
            <a:gd name="connsiteY25" fmla="*/ 1815776 h 4432591"/>
            <a:gd name="connsiteX26" fmla="*/ 1751371 w 6232217"/>
            <a:gd name="connsiteY26" fmla="*/ 1907954 h 4432591"/>
            <a:gd name="connsiteX27" fmla="*/ 1792338 w 6232217"/>
            <a:gd name="connsiteY27" fmla="*/ 1959163 h 4432591"/>
            <a:gd name="connsiteX28" fmla="*/ 2181532 w 6232217"/>
            <a:gd name="connsiteY28" fmla="*/ 2204970 h 4432591"/>
            <a:gd name="connsiteX29" fmla="*/ 2263467 w 6232217"/>
            <a:gd name="connsiteY29" fmla="*/ 2266422 h 4432591"/>
            <a:gd name="connsiteX30" fmla="*/ 2376129 w 6232217"/>
            <a:gd name="connsiteY30" fmla="*/ 2327873 h 4432591"/>
            <a:gd name="connsiteX31" fmla="*/ 2437580 w 6232217"/>
            <a:gd name="connsiteY31" fmla="*/ 2389325 h 4432591"/>
            <a:gd name="connsiteX32" fmla="*/ 2488790 w 6232217"/>
            <a:gd name="connsiteY32" fmla="*/ 2430292 h 4432591"/>
            <a:gd name="connsiteX33" fmla="*/ 2580967 w 6232217"/>
            <a:gd name="connsiteY33" fmla="*/ 2542954 h 4432591"/>
            <a:gd name="connsiteX34" fmla="*/ 2621935 w 6232217"/>
            <a:gd name="connsiteY34" fmla="*/ 2614647 h 4432591"/>
            <a:gd name="connsiteX35" fmla="*/ 2714113 w 6232217"/>
            <a:gd name="connsiteY35" fmla="*/ 2717067 h 4432591"/>
            <a:gd name="connsiteX36" fmla="*/ 2714113 w 6232217"/>
            <a:gd name="connsiteY36" fmla="*/ 2717067 h 4432591"/>
            <a:gd name="connsiteX37" fmla="*/ 2744838 w 6232217"/>
            <a:gd name="connsiteY37" fmla="*/ 2758034 h 4432591"/>
            <a:gd name="connsiteX38" fmla="*/ 2785806 w 6232217"/>
            <a:gd name="connsiteY38" fmla="*/ 2799002 h 4432591"/>
            <a:gd name="connsiteX39" fmla="*/ 2806290 w 6232217"/>
            <a:gd name="connsiteY39" fmla="*/ 2839970 h 4432591"/>
            <a:gd name="connsiteX40" fmla="*/ 2877984 w 6232217"/>
            <a:gd name="connsiteY40" fmla="*/ 2942389 h 4432591"/>
            <a:gd name="connsiteX41" fmla="*/ 2939435 w 6232217"/>
            <a:gd name="connsiteY41" fmla="*/ 3034567 h 4432591"/>
            <a:gd name="connsiteX42" fmla="*/ 3031613 w 6232217"/>
            <a:gd name="connsiteY42" fmla="*/ 3116502 h 4432591"/>
            <a:gd name="connsiteX43" fmla="*/ 3103306 w 6232217"/>
            <a:gd name="connsiteY43" fmla="*/ 3177954 h 4432591"/>
            <a:gd name="connsiteX44" fmla="*/ 3134032 w 6232217"/>
            <a:gd name="connsiteY44" fmla="*/ 3198438 h 4432591"/>
            <a:gd name="connsiteX45" fmla="*/ 3175000 w 6232217"/>
            <a:gd name="connsiteY45" fmla="*/ 3239405 h 4432591"/>
            <a:gd name="connsiteX46" fmla="*/ 3277419 w 6232217"/>
            <a:gd name="connsiteY46" fmla="*/ 3321341 h 4432591"/>
            <a:gd name="connsiteX47" fmla="*/ 3359354 w 6232217"/>
            <a:gd name="connsiteY47" fmla="*/ 3382792 h 4432591"/>
            <a:gd name="connsiteX48" fmla="*/ 3492500 w 6232217"/>
            <a:gd name="connsiteY48" fmla="*/ 3515938 h 4432591"/>
            <a:gd name="connsiteX49" fmla="*/ 3564193 w 6232217"/>
            <a:gd name="connsiteY49" fmla="*/ 3536422 h 4432591"/>
            <a:gd name="connsiteX50" fmla="*/ 3810000 w 6232217"/>
            <a:gd name="connsiteY50" fmla="*/ 3679809 h 4432591"/>
            <a:gd name="connsiteX51" fmla="*/ 3912419 w 6232217"/>
            <a:gd name="connsiteY51" fmla="*/ 3731018 h 4432591"/>
            <a:gd name="connsiteX52" fmla="*/ 3994354 w 6232217"/>
            <a:gd name="connsiteY52" fmla="*/ 3782228 h 4432591"/>
            <a:gd name="connsiteX53" fmla="*/ 4076290 w 6232217"/>
            <a:gd name="connsiteY53" fmla="*/ 3812954 h 4432591"/>
            <a:gd name="connsiteX54" fmla="*/ 4137742 w 6232217"/>
            <a:gd name="connsiteY54" fmla="*/ 3843680 h 4432591"/>
            <a:gd name="connsiteX55" fmla="*/ 4209435 w 6232217"/>
            <a:gd name="connsiteY55" fmla="*/ 3874405 h 4432591"/>
            <a:gd name="connsiteX56" fmla="*/ 4311854 w 6232217"/>
            <a:gd name="connsiteY56" fmla="*/ 3925615 h 4432591"/>
            <a:gd name="connsiteX57" fmla="*/ 4373306 w 6232217"/>
            <a:gd name="connsiteY57" fmla="*/ 3946099 h 4432591"/>
            <a:gd name="connsiteX58" fmla="*/ 4445000 w 6232217"/>
            <a:gd name="connsiteY58" fmla="*/ 3976825 h 4432591"/>
            <a:gd name="connsiteX59" fmla="*/ 4506451 w 6232217"/>
            <a:gd name="connsiteY59" fmla="*/ 3997309 h 4432591"/>
            <a:gd name="connsiteX60" fmla="*/ 4629354 w 6232217"/>
            <a:gd name="connsiteY60" fmla="*/ 4069002 h 4432591"/>
            <a:gd name="connsiteX61" fmla="*/ 4731774 w 6232217"/>
            <a:gd name="connsiteY61" fmla="*/ 4140696 h 4432591"/>
            <a:gd name="connsiteX62" fmla="*/ 4772742 w 6232217"/>
            <a:gd name="connsiteY62" fmla="*/ 4150938 h 4432591"/>
            <a:gd name="connsiteX63" fmla="*/ 4905887 w 6232217"/>
            <a:gd name="connsiteY63" fmla="*/ 4191905 h 4432591"/>
            <a:gd name="connsiteX64" fmla="*/ 4967338 w 6232217"/>
            <a:gd name="connsiteY64" fmla="*/ 4212389 h 4432591"/>
            <a:gd name="connsiteX65" fmla="*/ 5028790 w 6232217"/>
            <a:gd name="connsiteY65" fmla="*/ 4222631 h 4432591"/>
            <a:gd name="connsiteX66" fmla="*/ 5069758 w 6232217"/>
            <a:gd name="connsiteY66" fmla="*/ 4243115 h 4432591"/>
            <a:gd name="connsiteX67" fmla="*/ 5141451 w 6232217"/>
            <a:gd name="connsiteY67" fmla="*/ 4253357 h 4432591"/>
            <a:gd name="connsiteX68" fmla="*/ 5336048 w 6232217"/>
            <a:gd name="connsiteY68" fmla="*/ 4304567 h 4432591"/>
            <a:gd name="connsiteX69" fmla="*/ 5417984 w 6232217"/>
            <a:gd name="connsiteY69" fmla="*/ 4335292 h 4432591"/>
            <a:gd name="connsiteX70" fmla="*/ 5530645 w 6232217"/>
            <a:gd name="connsiteY70" fmla="*/ 4366018 h 4432591"/>
            <a:gd name="connsiteX71" fmla="*/ 6145161 w 6232217"/>
            <a:gd name="connsiteY71" fmla="*/ 4386502 h 4432591"/>
            <a:gd name="connsiteX72" fmla="*/ 6145161 w 6232217"/>
            <a:gd name="connsiteY72" fmla="*/ 4089486 h 4432591"/>
            <a:gd name="connsiteX73" fmla="*/ 6124677 w 6232217"/>
            <a:gd name="connsiteY73" fmla="*/ 4038276 h 4432591"/>
            <a:gd name="connsiteX74" fmla="*/ 6114435 w 6232217"/>
            <a:gd name="connsiteY74" fmla="*/ 3925615 h 4432591"/>
            <a:gd name="connsiteX75" fmla="*/ 6083709 w 6232217"/>
            <a:gd name="connsiteY75" fmla="*/ 3843680 h 4432591"/>
            <a:gd name="connsiteX76" fmla="*/ 6073467 w 6232217"/>
            <a:gd name="connsiteY76" fmla="*/ 3792470 h 4432591"/>
            <a:gd name="connsiteX77" fmla="*/ 6042742 w 6232217"/>
            <a:gd name="connsiteY77" fmla="*/ 3720776 h 4432591"/>
            <a:gd name="connsiteX78" fmla="*/ 6022258 w 6232217"/>
            <a:gd name="connsiteY78" fmla="*/ 3628599 h 4432591"/>
            <a:gd name="connsiteX79" fmla="*/ 5981290 w 6232217"/>
            <a:gd name="connsiteY79" fmla="*/ 3546663 h 4432591"/>
            <a:gd name="connsiteX80" fmla="*/ 5971048 w 6232217"/>
            <a:gd name="connsiteY80" fmla="*/ 3515938 h 4432591"/>
            <a:gd name="connsiteX81" fmla="*/ 5940322 w 6232217"/>
            <a:gd name="connsiteY81" fmla="*/ 3474970 h 4432591"/>
            <a:gd name="connsiteX82" fmla="*/ 5858387 w 6232217"/>
            <a:gd name="connsiteY82" fmla="*/ 3300857 h 4432591"/>
            <a:gd name="connsiteX83" fmla="*/ 5817419 w 6232217"/>
            <a:gd name="connsiteY83" fmla="*/ 3249647 h 4432591"/>
            <a:gd name="connsiteX84" fmla="*/ 5786693 w 6232217"/>
            <a:gd name="connsiteY84" fmla="*/ 3198438 h 4432591"/>
            <a:gd name="connsiteX85" fmla="*/ 5755967 w 6232217"/>
            <a:gd name="connsiteY85" fmla="*/ 3167712 h 4432591"/>
            <a:gd name="connsiteX86" fmla="*/ 5725242 w 6232217"/>
            <a:gd name="connsiteY86" fmla="*/ 3116502 h 4432591"/>
            <a:gd name="connsiteX87" fmla="*/ 5663790 w 6232217"/>
            <a:gd name="connsiteY87" fmla="*/ 3034567 h 4432591"/>
            <a:gd name="connsiteX88" fmla="*/ 5643306 w 6232217"/>
            <a:gd name="connsiteY88" fmla="*/ 2993599 h 4432591"/>
            <a:gd name="connsiteX89" fmla="*/ 5602338 w 6232217"/>
            <a:gd name="connsiteY89" fmla="*/ 2891180 h 4432591"/>
            <a:gd name="connsiteX90" fmla="*/ 5458951 w 6232217"/>
            <a:gd name="connsiteY90" fmla="*/ 2645373 h 4432591"/>
            <a:gd name="connsiteX91" fmla="*/ 5325806 w 6232217"/>
            <a:gd name="connsiteY91" fmla="*/ 2450776 h 4432591"/>
            <a:gd name="connsiteX92" fmla="*/ 5284838 w 6232217"/>
            <a:gd name="connsiteY92" fmla="*/ 2399567 h 4432591"/>
            <a:gd name="connsiteX93" fmla="*/ 5243871 w 6232217"/>
            <a:gd name="connsiteY93" fmla="*/ 2338115 h 4432591"/>
            <a:gd name="connsiteX94" fmla="*/ 5202903 w 6232217"/>
            <a:gd name="connsiteY94" fmla="*/ 2297147 h 4432591"/>
            <a:gd name="connsiteX95" fmla="*/ 5182419 w 6232217"/>
            <a:gd name="connsiteY95" fmla="*/ 2256180 h 4432591"/>
            <a:gd name="connsiteX96" fmla="*/ 5141451 w 6232217"/>
            <a:gd name="connsiteY96" fmla="*/ 2215212 h 4432591"/>
            <a:gd name="connsiteX97" fmla="*/ 5090242 w 6232217"/>
            <a:gd name="connsiteY97" fmla="*/ 2143518 h 4432591"/>
            <a:gd name="connsiteX98" fmla="*/ 4823951 w 6232217"/>
            <a:gd name="connsiteY98" fmla="*/ 1815776 h 4432591"/>
            <a:gd name="connsiteX99" fmla="*/ 4485967 w 6232217"/>
            <a:gd name="connsiteY99" fmla="*/ 1416341 h 4432591"/>
            <a:gd name="connsiteX100" fmla="*/ 4045564 w 6232217"/>
            <a:gd name="connsiteY100" fmla="*/ 1037389 h 4432591"/>
            <a:gd name="connsiteX101" fmla="*/ 3758790 w 6232217"/>
            <a:gd name="connsiteY101" fmla="*/ 842792 h 4432591"/>
            <a:gd name="connsiteX102" fmla="*/ 3656371 w 6232217"/>
            <a:gd name="connsiteY102" fmla="*/ 781341 h 4432591"/>
            <a:gd name="connsiteX103" fmla="*/ 3461774 w 6232217"/>
            <a:gd name="connsiteY103" fmla="*/ 648196 h 4432591"/>
            <a:gd name="connsiteX104" fmla="*/ 3410564 w 6232217"/>
            <a:gd name="connsiteY104" fmla="*/ 617470 h 4432591"/>
            <a:gd name="connsiteX105" fmla="*/ 3308145 w 6232217"/>
            <a:gd name="connsiteY105" fmla="*/ 474083 h 4432591"/>
            <a:gd name="connsiteX106" fmla="*/ 3195484 w 6232217"/>
            <a:gd name="connsiteY106" fmla="*/ 310212 h 4432591"/>
            <a:gd name="connsiteX107" fmla="*/ 3093064 w 6232217"/>
            <a:gd name="connsiteY107" fmla="*/ 218034 h 4432591"/>
            <a:gd name="connsiteX108" fmla="*/ 3062338 w 6232217"/>
            <a:gd name="connsiteY108" fmla="*/ 187309 h 4432591"/>
            <a:gd name="connsiteX109" fmla="*/ 3000887 w 6232217"/>
            <a:gd name="connsiteY109" fmla="*/ 156583 h 4432591"/>
            <a:gd name="connsiteX110" fmla="*/ 2970161 w 6232217"/>
            <a:gd name="connsiteY110" fmla="*/ 125857 h 4432591"/>
            <a:gd name="connsiteX111" fmla="*/ 2867742 w 6232217"/>
            <a:gd name="connsiteY111" fmla="*/ 84889 h 4432591"/>
            <a:gd name="connsiteX112" fmla="*/ 2837016 w 6232217"/>
            <a:gd name="connsiteY112" fmla="*/ 64405 h 4432591"/>
            <a:gd name="connsiteX113" fmla="*/ 2744838 w 6232217"/>
            <a:gd name="connsiteY113" fmla="*/ 43922 h 4432591"/>
            <a:gd name="connsiteX114" fmla="*/ 2703871 w 6232217"/>
            <a:gd name="connsiteY114" fmla="*/ 33680 h 4432591"/>
            <a:gd name="connsiteX115" fmla="*/ 2017661 w 6232217"/>
            <a:gd name="connsiteY115" fmla="*/ 23438 h 4432591"/>
            <a:gd name="connsiteX116" fmla="*/ 1792338 w 6232217"/>
            <a:gd name="connsiteY116" fmla="*/ 2954 h 4432591"/>
            <a:gd name="connsiteX117" fmla="*/ 1218790 w 6232217"/>
            <a:gd name="connsiteY117" fmla="*/ 23438 h 4432591"/>
            <a:gd name="connsiteX118" fmla="*/ 583790 w 6232217"/>
            <a:gd name="connsiteY118" fmla="*/ 23438 h 4432591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82419 w 6232217"/>
            <a:gd name="connsiteY95" fmla="*/ 2256180 h 4391623"/>
            <a:gd name="connsiteX96" fmla="*/ 5141451 w 6232217"/>
            <a:gd name="connsiteY96" fmla="*/ 2215212 h 4391623"/>
            <a:gd name="connsiteX97" fmla="*/ 5090242 w 6232217"/>
            <a:gd name="connsiteY97" fmla="*/ 2143518 h 4391623"/>
            <a:gd name="connsiteX98" fmla="*/ 4823951 w 6232217"/>
            <a:gd name="connsiteY98" fmla="*/ 1815776 h 4391623"/>
            <a:gd name="connsiteX99" fmla="*/ 4485967 w 6232217"/>
            <a:gd name="connsiteY99" fmla="*/ 1416341 h 4391623"/>
            <a:gd name="connsiteX100" fmla="*/ 4045564 w 6232217"/>
            <a:gd name="connsiteY100" fmla="*/ 1037389 h 4391623"/>
            <a:gd name="connsiteX101" fmla="*/ 3758790 w 6232217"/>
            <a:gd name="connsiteY101" fmla="*/ 842792 h 4391623"/>
            <a:gd name="connsiteX102" fmla="*/ 3656371 w 6232217"/>
            <a:gd name="connsiteY102" fmla="*/ 781341 h 4391623"/>
            <a:gd name="connsiteX103" fmla="*/ 3461774 w 6232217"/>
            <a:gd name="connsiteY103" fmla="*/ 648196 h 4391623"/>
            <a:gd name="connsiteX104" fmla="*/ 3410564 w 6232217"/>
            <a:gd name="connsiteY104" fmla="*/ 617470 h 4391623"/>
            <a:gd name="connsiteX105" fmla="*/ 3308145 w 6232217"/>
            <a:gd name="connsiteY105" fmla="*/ 474083 h 4391623"/>
            <a:gd name="connsiteX106" fmla="*/ 3195484 w 6232217"/>
            <a:gd name="connsiteY106" fmla="*/ 310212 h 4391623"/>
            <a:gd name="connsiteX107" fmla="*/ 3093064 w 6232217"/>
            <a:gd name="connsiteY107" fmla="*/ 218034 h 4391623"/>
            <a:gd name="connsiteX108" fmla="*/ 3062338 w 6232217"/>
            <a:gd name="connsiteY108" fmla="*/ 187309 h 4391623"/>
            <a:gd name="connsiteX109" fmla="*/ 3000887 w 6232217"/>
            <a:gd name="connsiteY109" fmla="*/ 156583 h 4391623"/>
            <a:gd name="connsiteX110" fmla="*/ 2970161 w 6232217"/>
            <a:gd name="connsiteY110" fmla="*/ 125857 h 4391623"/>
            <a:gd name="connsiteX111" fmla="*/ 2867742 w 6232217"/>
            <a:gd name="connsiteY111" fmla="*/ 84889 h 4391623"/>
            <a:gd name="connsiteX112" fmla="*/ 2837016 w 6232217"/>
            <a:gd name="connsiteY112" fmla="*/ 64405 h 4391623"/>
            <a:gd name="connsiteX113" fmla="*/ 2744838 w 6232217"/>
            <a:gd name="connsiteY113" fmla="*/ 43922 h 4391623"/>
            <a:gd name="connsiteX114" fmla="*/ 2703871 w 6232217"/>
            <a:gd name="connsiteY114" fmla="*/ 33680 h 4391623"/>
            <a:gd name="connsiteX115" fmla="*/ 2017661 w 6232217"/>
            <a:gd name="connsiteY115" fmla="*/ 23438 h 4391623"/>
            <a:gd name="connsiteX116" fmla="*/ 1792338 w 6232217"/>
            <a:gd name="connsiteY116" fmla="*/ 2954 h 4391623"/>
            <a:gd name="connsiteX117" fmla="*/ 1218790 w 6232217"/>
            <a:gd name="connsiteY117" fmla="*/ 23438 h 4391623"/>
            <a:gd name="connsiteX118" fmla="*/ 583790 w 6232217"/>
            <a:gd name="connsiteY11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41451 w 6232217"/>
            <a:gd name="connsiteY95" fmla="*/ 2215212 h 4391623"/>
            <a:gd name="connsiteX96" fmla="*/ 5090242 w 6232217"/>
            <a:gd name="connsiteY96" fmla="*/ 2143518 h 4391623"/>
            <a:gd name="connsiteX97" fmla="*/ 4823951 w 6232217"/>
            <a:gd name="connsiteY97" fmla="*/ 1815776 h 4391623"/>
            <a:gd name="connsiteX98" fmla="*/ 4485967 w 6232217"/>
            <a:gd name="connsiteY98" fmla="*/ 1416341 h 4391623"/>
            <a:gd name="connsiteX99" fmla="*/ 4045564 w 6232217"/>
            <a:gd name="connsiteY99" fmla="*/ 1037389 h 4391623"/>
            <a:gd name="connsiteX100" fmla="*/ 3758790 w 6232217"/>
            <a:gd name="connsiteY100" fmla="*/ 842792 h 4391623"/>
            <a:gd name="connsiteX101" fmla="*/ 3656371 w 6232217"/>
            <a:gd name="connsiteY101" fmla="*/ 781341 h 4391623"/>
            <a:gd name="connsiteX102" fmla="*/ 3461774 w 6232217"/>
            <a:gd name="connsiteY102" fmla="*/ 648196 h 4391623"/>
            <a:gd name="connsiteX103" fmla="*/ 3410564 w 6232217"/>
            <a:gd name="connsiteY103" fmla="*/ 617470 h 4391623"/>
            <a:gd name="connsiteX104" fmla="*/ 3308145 w 6232217"/>
            <a:gd name="connsiteY104" fmla="*/ 474083 h 4391623"/>
            <a:gd name="connsiteX105" fmla="*/ 3195484 w 6232217"/>
            <a:gd name="connsiteY105" fmla="*/ 310212 h 4391623"/>
            <a:gd name="connsiteX106" fmla="*/ 3093064 w 6232217"/>
            <a:gd name="connsiteY106" fmla="*/ 218034 h 4391623"/>
            <a:gd name="connsiteX107" fmla="*/ 3062338 w 6232217"/>
            <a:gd name="connsiteY107" fmla="*/ 187309 h 4391623"/>
            <a:gd name="connsiteX108" fmla="*/ 3000887 w 6232217"/>
            <a:gd name="connsiteY108" fmla="*/ 156583 h 4391623"/>
            <a:gd name="connsiteX109" fmla="*/ 2970161 w 6232217"/>
            <a:gd name="connsiteY109" fmla="*/ 125857 h 4391623"/>
            <a:gd name="connsiteX110" fmla="*/ 2867742 w 6232217"/>
            <a:gd name="connsiteY110" fmla="*/ 84889 h 4391623"/>
            <a:gd name="connsiteX111" fmla="*/ 2837016 w 6232217"/>
            <a:gd name="connsiteY111" fmla="*/ 64405 h 4391623"/>
            <a:gd name="connsiteX112" fmla="*/ 2744838 w 6232217"/>
            <a:gd name="connsiteY112" fmla="*/ 43922 h 4391623"/>
            <a:gd name="connsiteX113" fmla="*/ 2703871 w 6232217"/>
            <a:gd name="connsiteY113" fmla="*/ 33680 h 4391623"/>
            <a:gd name="connsiteX114" fmla="*/ 2017661 w 6232217"/>
            <a:gd name="connsiteY114" fmla="*/ 23438 h 4391623"/>
            <a:gd name="connsiteX115" fmla="*/ 1792338 w 6232217"/>
            <a:gd name="connsiteY115" fmla="*/ 2954 h 4391623"/>
            <a:gd name="connsiteX116" fmla="*/ 1218790 w 6232217"/>
            <a:gd name="connsiteY116" fmla="*/ 23438 h 4391623"/>
            <a:gd name="connsiteX117" fmla="*/ 583790 w 6232217"/>
            <a:gd name="connsiteY11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141451 w 6232217"/>
            <a:gd name="connsiteY94" fmla="*/ 2215212 h 4391623"/>
            <a:gd name="connsiteX95" fmla="*/ 5090242 w 6232217"/>
            <a:gd name="connsiteY95" fmla="*/ 2143518 h 4391623"/>
            <a:gd name="connsiteX96" fmla="*/ 4823951 w 6232217"/>
            <a:gd name="connsiteY96" fmla="*/ 1815776 h 4391623"/>
            <a:gd name="connsiteX97" fmla="*/ 4485967 w 6232217"/>
            <a:gd name="connsiteY97" fmla="*/ 1416341 h 4391623"/>
            <a:gd name="connsiteX98" fmla="*/ 4045564 w 6232217"/>
            <a:gd name="connsiteY98" fmla="*/ 1037389 h 4391623"/>
            <a:gd name="connsiteX99" fmla="*/ 3758790 w 6232217"/>
            <a:gd name="connsiteY99" fmla="*/ 842792 h 4391623"/>
            <a:gd name="connsiteX100" fmla="*/ 3656371 w 6232217"/>
            <a:gd name="connsiteY100" fmla="*/ 781341 h 4391623"/>
            <a:gd name="connsiteX101" fmla="*/ 3461774 w 6232217"/>
            <a:gd name="connsiteY101" fmla="*/ 648196 h 4391623"/>
            <a:gd name="connsiteX102" fmla="*/ 3410564 w 6232217"/>
            <a:gd name="connsiteY102" fmla="*/ 617470 h 4391623"/>
            <a:gd name="connsiteX103" fmla="*/ 3308145 w 6232217"/>
            <a:gd name="connsiteY103" fmla="*/ 474083 h 4391623"/>
            <a:gd name="connsiteX104" fmla="*/ 3195484 w 6232217"/>
            <a:gd name="connsiteY104" fmla="*/ 310212 h 4391623"/>
            <a:gd name="connsiteX105" fmla="*/ 3093064 w 6232217"/>
            <a:gd name="connsiteY105" fmla="*/ 218034 h 4391623"/>
            <a:gd name="connsiteX106" fmla="*/ 3062338 w 6232217"/>
            <a:gd name="connsiteY106" fmla="*/ 187309 h 4391623"/>
            <a:gd name="connsiteX107" fmla="*/ 3000887 w 6232217"/>
            <a:gd name="connsiteY107" fmla="*/ 156583 h 4391623"/>
            <a:gd name="connsiteX108" fmla="*/ 2970161 w 6232217"/>
            <a:gd name="connsiteY108" fmla="*/ 125857 h 4391623"/>
            <a:gd name="connsiteX109" fmla="*/ 2867742 w 6232217"/>
            <a:gd name="connsiteY109" fmla="*/ 84889 h 4391623"/>
            <a:gd name="connsiteX110" fmla="*/ 2837016 w 6232217"/>
            <a:gd name="connsiteY110" fmla="*/ 64405 h 4391623"/>
            <a:gd name="connsiteX111" fmla="*/ 2744838 w 6232217"/>
            <a:gd name="connsiteY111" fmla="*/ 43922 h 4391623"/>
            <a:gd name="connsiteX112" fmla="*/ 2703871 w 6232217"/>
            <a:gd name="connsiteY112" fmla="*/ 33680 h 4391623"/>
            <a:gd name="connsiteX113" fmla="*/ 2017661 w 6232217"/>
            <a:gd name="connsiteY113" fmla="*/ 23438 h 4391623"/>
            <a:gd name="connsiteX114" fmla="*/ 1792338 w 6232217"/>
            <a:gd name="connsiteY114" fmla="*/ 2954 h 4391623"/>
            <a:gd name="connsiteX115" fmla="*/ 1218790 w 6232217"/>
            <a:gd name="connsiteY115" fmla="*/ 23438 h 4391623"/>
            <a:gd name="connsiteX116" fmla="*/ 583790 w 6232217"/>
            <a:gd name="connsiteY11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141451 w 6232217"/>
            <a:gd name="connsiteY93" fmla="*/ 2215212 h 4391623"/>
            <a:gd name="connsiteX94" fmla="*/ 5090242 w 6232217"/>
            <a:gd name="connsiteY94" fmla="*/ 2143518 h 4391623"/>
            <a:gd name="connsiteX95" fmla="*/ 4823951 w 6232217"/>
            <a:gd name="connsiteY95" fmla="*/ 1815776 h 4391623"/>
            <a:gd name="connsiteX96" fmla="*/ 4485967 w 6232217"/>
            <a:gd name="connsiteY96" fmla="*/ 1416341 h 4391623"/>
            <a:gd name="connsiteX97" fmla="*/ 4045564 w 6232217"/>
            <a:gd name="connsiteY97" fmla="*/ 1037389 h 4391623"/>
            <a:gd name="connsiteX98" fmla="*/ 3758790 w 6232217"/>
            <a:gd name="connsiteY98" fmla="*/ 842792 h 4391623"/>
            <a:gd name="connsiteX99" fmla="*/ 3656371 w 6232217"/>
            <a:gd name="connsiteY99" fmla="*/ 781341 h 4391623"/>
            <a:gd name="connsiteX100" fmla="*/ 3461774 w 6232217"/>
            <a:gd name="connsiteY100" fmla="*/ 648196 h 4391623"/>
            <a:gd name="connsiteX101" fmla="*/ 3410564 w 6232217"/>
            <a:gd name="connsiteY101" fmla="*/ 617470 h 4391623"/>
            <a:gd name="connsiteX102" fmla="*/ 3308145 w 6232217"/>
            <a:gd name="connsiteY102" fmla="*/ 474083 h 4391623"/>
            <a:gd name="connsiteX103" fmla="*/ 3195484 w 6232217"/>
            <a:gd name="connsiteY103" fmla="*/ 310212 h 4391623"/>
            <a:gd name="connsiteX104" fmla="*/ 3093064 w 6232217"/>
            <a:gd name="connsiteY104" fmla="*/ 218034 h 4391623"/>
            <a:gd name="connsiteX105" fmla="*/ 3062338 w 6232217"/>
            <a:gd name="connsiteY105" fmla="*/ 187309 h 4391623"/>
            <a:gd name="connsiteX106" fmla="*/ 3000887 w 6232217"/>
            <a:gd name="connsiteY106" fmla="*/ 156583 h 4391623"/>
            <a:gd name="connsiteX107" fmla="*/ 2970161 w 6232217"/>
            <a:gd name="connsiteY107" fmla="*/ 125857 h 4391623"/>
            <a:gd name="connsiteX108" fmla="*/ 2867742 w 6232217"/>
            <a:gd name="connsiteY108" fmla="*/ 84889 h 4391623"/>
            <a:gd name="connsiteX109" fmla="*/ 2837016 w 6232217"/>
            <a:gd name="connsiteY109" fmla="*/ 64405 h 4391623"/>
            <a:gd name="connsiteX110" fmla="*/ 2744838 w 6232217"/>
            <a:gd name="connsiteY110" fmla="*/ 43922 h 4391623"/>
            <a:gd name="connsiteX111" fmla="*/ 2703871 w 6232217"/>
            <a:gd name="connsiteY111" fmla="*/ 33680 h 4391623"/>
            <a:gd name="connsiteX112" fmla="*/ 2017661 w 6232217"/>
            <a:gd name="connsiteY112" fmla="*/ 23438 h 4391623"/>
            <a:gd name="connsiteX113" fmla="*/ 1792338 w 6232217"/>
            <a:gd name="connsiteY113" fmla="*/ 2954 h 4391623"/>
            <a:gd name="connsiteX114" fmla="*/ 1218790 w 6232217"/>
            <a:gd name="connsiteY114" fmla="*/ 23438 h 4391623"/>
            <a:gd name="connsiteX115" fmla="*/ 583790 w 6232217"/>
            <a:gd name="connsiteY11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090242 w 6232217"/>
            <a:gd name="connsiteY93" fmla="*/ 2143518 h 4391623"/>
            <a:gd name="connsiteX94" fmla="*/ 4823951 w 6232217"/>
            <a:gd name="connsiteY94" fmla="*/ 1815776 h 4391623"/>
            <a:gd name="connsiteX95" fmla="*/ 4485967 w 6232217"/>
            <a:gd name="connsiteY95" fmla="*/ 1416341 h 4391623"/>
            <a:gd name="connsiteX96" fmla="*/ 4045564 w 6232217"/>
            <a:gd name="connsiteY96" fmla="*/ 1037389 h 4391623"/>
            <a:gd name="connsiteX97" fmla="*/ 3758790 w 6232217"/>
            <a:gd name="connsiteY97" fmla="*/ 842792 h 4391623"/>
            <a:gd name="connsiteX98" fmla="*/ 3656371 w 6232217"/>
            <a:gd name="connsiteY98" fmla="*/ 781341 h 4391623"/>
            <a:gd name="connsiteX99" fmla="*/ 3461774 w 6232217"/>
            <a:gd name="connsiteY99" fmla="*/ 648196 h 4391623"/>
            <a:gd name="connsiteX100" fmla="*/ 3410564 w 6232217"/>
            <a:gd name="connsiteY100" fmla="*/ 617470 h 4391623"/>
            <a:gd name="connsiteX101" fmla="*/ 3308145 w 6232217"/>
            <a:gd name="connsiteY101" fmla="*/ 474083 h 4391623"/>
            <a:gd name="connsiteX102" fmla="*/ 3195484 w 6232217"/>
            <a:gd name="connsiteY102" fmla="*/ 310212 h 4391623"/>
            <a:gd name="connsiteX103" fmla="*/ 3093064 w 6232217"/>
            <a:gd name="connsiteY103" fmla="*/ 218034 h 4391623"/>
            <a:gd name="connsiteX104" fmla="*/ 3062338 w 6232217"/>
            <a:gd name="connsiteY104" fmla="*/ 187309 h 4391623"/>
            <a:gd name="connsiteX105" fmla="*/ 3000887 w 6232217"/>
            <a:gd name="connsiteY105" fmla="*/ 156583 h 4391623"/>
            <a:gd name="connsiteX106" fmla="*/ 2970161 w 6232217"/>
            <a:gd name="connsiteY106" fmla="*/ 125857 h 4391623"/>
            <a:gd name="connsiteX107" fmla="*/ 2867742 w 6232217"/>
            <a:gd name="connsiteY107" fmla="*/ 84889 h 4391623"/>
            <a:gd name="connsiteX108" fmla="*/ 2837016 w 6232217"/>
            <a:gd name="connsiteY108" fmla="*/ 64405 h 4391623"/>
            <a:gd name="connsiteX109" fmla="*/ 2744838 w 6232217"/>
            <a:gd name="connsiteY109" fmla="*/ 43922 h 4391623"/>
            <a:gd name="connsiteX110" fmla="*/ 2703871 w 6232217"/>
            <a:gd name="connsiteY110" fmla="*/ 33680 h 4391623"/>
            <a:gd name="connsiteX111" fmla="*/ 2017661 w 6232217"/>
            <a:gd name="connsiteY111" fmla="*/ 23438 h 4391623"/>
            <a:gd name="connsiteX112" fmla="*/ 1792338 w 6232217"/>
            <a:gd name="connsiteY112" fmla="*/ 2954 h 4391623"/>
            <a:gd name="connsiteX113" fmla="*/ 1218790 w 6232217"/>
            <a:gd name="connsiteY113" fmla="*/ 23438 h 4391623"/>
            <a:gd name="connsiteX114" fmla="*/ 583790 w 6232217"/>
            <a:gd name="connsiteY11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090242 w 6232217"/>
            <a:gd name="connsiteY92" fmla="*/ 2143518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485967 w 6232217"/>
            <a:gd name="connsiteY93" fmla="*/ 1416341 h 4391623"/>
            <a:gd name="connsiteX94" fmla="*/ 4045564 w 6232217"/>
            <a:gd name="connsiteY94" fmla="*/ 1037389 h 4391623"/>
            <a:gd name="connsiteX95" fmla="*/ 3758790 w 6232217"/>
            <a:gd name="connsiteY95" fmla="*/ 842792 h 4391623"/>
            <a:gd name="connsiteX96" fmla="*/ 3656371 w 6232217"/>
            <a:gd name="connsiteY96" fmla="*/ 781341 h 4391623"/>
            <a:gd name="connsiteX97" fmla="*/ 3461774 w 6232217"/>
            <a:gd name="connsiteY97" fmla="*/ 648196 h 4391623"/>
            <a:gd name="connsiteX98" fmla="*/ 3410564 w 6232217"/>
            <a:gd name="connsiteY98" fmla="*/ 617470 h 4391623"/>
            <a:gd name="connsiteX99" fmla="*/ 3308145 w 6232217"/>
            <a:gd name="connsiteY99" fmla="*/ 474083 h 4391623"/>
            <a:gd name="connsiteX100" fmla="*/ 3195484 w 6232217"/>
            <a:gd name="connsiteY100" fmla="*/ 310212 h 4391623"/>
            <a:gd name="connsiteX101" fmla="*/ 3093064 w 6232217"/>
            <a:gd name="connsiteY101" fmla="*/ 218034 h 4391623"/>
            <a:gd name="connsiteX102" fmla="*/ 3062338 w 6232217"/>
            <a:gd name="connsiteY102" fmla="*/ 187309 h 4391623"/>
            <a:gd name="connsiteX103" fmla="*/ 3000887 w 6232217"/>
            <a:gd name="connsiteY103" fmla="*/ 156583 h 4391623"/>
            <a:gd name="connsiteX104" fmla="*/ 2970161 w 6232217"/>
            <a:gd name="connsiteY104" fmla="*/ 125857 h 4391623"/>
            <a:gd name="connsiteX105" fmla="*/ 2867742 w 6232217"/>
            <a:gd name="connsiteY105" fmla="*/ 84889 h 4391623"/>
            <a:gd name="connsiteX106" fmla="*/ 2837016 w 6232217"/>
            <a:gd name="connsiteY106" fmla="*/ 64405 h 4391623"/>
            <a:gd name="connsiteX107" fmla="*/ 2744838 w 6232217"/>
            <a:gd name="connsiteY107" fmla="*/ 43922 h 4391623"/>
            <a:gd name="connsiteX108" fmla="*/ 2703871 w 6232217"/>
            <a:gd name="connsiteY108" fmla="*/ 33680 h 4391623"/>
            <a:gd name="connsiteX109" fmla="*/ 2017661 w 6232217"/>
            <a:gd name="connsiteY109" fmla="*/ 23438 h 4391623"/>
            <a:gd name="connsiteX110" fmla="*/ 1792338 w 6232217"/>
            <a:gd name="connsiteY110" fmla="*/ 2954 h 4391623"/>
            <a:gd name="connsiteX111" fmla="*/ 1218790 w 6232217"/>
            <a:gd name="connsiteY111" fmla="*/ 23438 h 4391623"/>
            <a:gd name="connsiteX112" fmla="*/ 583790 w 6232217"/>
            <a:gd name="connsiteY112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458951 w 6232217"/>
            <a:gd name="connsiteY89" fmla="*/ 2645373 h 4391623"/>
            <a:gd name="connsiteX90" fmla="*/ 5387258 w 6232217"/>
            <a:gd name="connsiteY90" fmla="*/ 2420051 h 4391623"/>
            <a:gd name="connsiteX91" fmla="*/ 5100484 w 6232217"/>
            <a:gd name="connsiteY91" fmla="*/ 2051341 h 4391623"/>
            <a:gd name="connsiteX92" fmla="*/ 4485967 w 6232217"/>
            <a:gd name="connsiteY92" fmla="*/ 1416341 h 4391623"/>
            <a:gd name="connsiteX93" fmla="*/ 4045564 w 6232217"/>
            <a:gd name="connsiteY93" fmla="*/ 1037389 h 4391623"/>
            <a:gd name="connsiteX94" fmla="*/ 3758790 w 6232217"/>
            <a:gd name="connsiteY94" fmla="*/ 842792 h 4391623"/>
            <a:gd name="connsiteX95" fmla="*/ 3656371 w 6232217"/>
            <a:gd name="connsiteY95" fmla="*/ 781341 h 4391623"/>
            <a:gd name="connsiteX96" fmla="*/ 3461774 w 6232217"/>
            <a:gd name="connsiteY96" fmla="*/ 648196 h 4391623"/>
            <a:gd name="connsiteX97" fmla="*/ 3410564 w 6232217"/>
            <a:gd name="connsiteY97" fmla="*/ 617470 h 4391623"/>
            <a:gd name="connsiteX98" fmla="*/ 3308145 w 6232217"/>
            <a:gd name="connsiteY98" fmla="*/ 474083 h 4391623"/>
            <a:gd name="connsiteX99" fmla="*/ 3195484 w 6232217"/>
            <a:gd name="connsiteY99" fmla="*/ 310212 h 4391623"/>
            <a:gd name="connsiteX100" fmla="*/ 3093064 w 6232217"/>
            <a:gd name="connsiteY100" fmla="*/ 218034 h 4391623"/>
            <a:gd name="connsiteX101" fmla="*/ 3062338 w 6232217"/>
            <a:gd name="connsiteY101" fmla="*/ 187309 h 4391623"/>
            <a:gd name="connsiteX102" fmla="*/ 3000887 w 6232217"/>
            <a:gd name="connsiteY102" fmla="*/ 156583 h 4391623"/>
            <a:gd name="connsiteX103" fmla="*/ 2970161 w 6232217"/>
            <a:gd name="connsiteY103" fmla="*/ 125857 h 4391623"/>
            <a:gd name="connsiteX104" fmla="*/ 2867742 w 6232217"/>
            <a:gd name="connsiteY104" fmla="*/ 84889 h 4391623"/>
            <a:gd name="connsiteX105" fmla="*/ 2837016 w 6232217"/>
            <a:gd name="connsiteY105" fmla="*/ 64405 h 4391623"/>
            <a:gd name="connsiteX106" fmla="*/ 2744838 w 6232217"/>
            <a:gd name="connsiteY106" fmla="*/ 43922 h 4391623"/>
            <a:gd name="connsiteX107" fmla="*/ 2703871 w 6232217"/>
            <a:gd name="connsiteY107" fmla="*/ 33680 h 4391623"/>
            <a:gd name="connsiteX108" fmla="*/ 2017661 w 6232217"/>
            <a:gd name="connsiteY108" fmla="*/ 23438 h 4391623"/>
            <a:gd name="connsiteX109" fmla="*/ 1792338 w 6232217"/>
            <a:gd name="connsiteY109" fmla="*/ 2954 h 4391623"/>
            <a:gd name="connsiteX110" fmla="*/ 1218790 w 6232217"/>
            <a:gd name="connsiteY110" fmla="*/ 23438 h 4391623"/>
            <a:gd name="connsiteX111" fmla="*/ 583790 w 6232217"/>
            <a:gd name="connsiteY111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458951 w 6232217"/>
            <a:gd name="connsiteY88" fmla="*/ 2645373 h 4391623"/>
            <a:gd name="connsiteX89" fmla="*/ 5387258 w 6232217"/>
            <a:gd name="connsiteY89" fmla="*/ 2420051 h 4391623"/>
            <a:gd name="connsiteX90" fmla="*/ 5100484 w 6232217"/>
            <a:gd name="connsiteY90" fmla="*/ 2051341 h 4391623"/>
            <a:gd name="connsiteX91" fmla="*/ 4485967 w 6232217"/>
            <a:gd name="connsiteY91" fmla="*/ 1416341 h 4391623"/>
            <a:gd name="connsiteX92" fmla="*/ 4045564 w 6232217"/>
            <a:gd name="connsiteY92" fmla="*/ 1037389 h 4391623"/>
            <a:gd name="connsiteX93" fmla="*/ 3758790 w 6232217"/>
            <a:gd name="connsiteY93" fmla="*/ 842792 h 4391623"/>
            <a:gd name="connsiteX94" fmla="*/ 3656371 w 6232217"/>
            <a:gd name="connsiteY94" fmla="*/ 781341 h 4391623"/>
            <a:gd name="connsiteX95" fmla="*/ 3461774 w 6232217"/>
            <a:gd name="connsiteY95" fmla="*/ 648196 h 4391623"/>
            <a:gd name="connsiteX96" fmla="*/ 3410564 w 6232217"/>
            <a:gd name="connsiteY96" fmla="*/ 617470 h 4391623"/>
            <a:gd name="connsiteX97" fmla="*/ 3308145 w 6232217"/>
            <a:gd name="connsiteY97" fmla="*/ 474083 h 4391623"/>
            <a:gd name="connsiteX98" fmla="*/ 3195484 w 6232217"/>
            <a:gd name="connsiteY98" fmla="*/ 310212 h 4391623"/>
            <a:gd name="connsiteX99" fmla="*/ 3093064 w 6232217"/>
            <a:gd name="connsiteY99" fmla="*/ 218034 h 4391623"/>
            <a:gd name="connsiteX100" fmla="*/ 3062338 w 6232217"/>
            <a:gd name="connsiteY100" fmla="*/ 187309 h 4391623"/>
            <a:gd name="connsiteX101" fmla="*/ 3000887 w 6232217"/>
            <a:gd name="connsiteY101" fmla="*/ 156583 h 4391623"/>
            <a:gd name="connsiteX102" fmla="*/ 2970161 w 6232217"/>
            <a:gd name="connsiteY102" fmla="*/ 125857 h 4391623"/>
            <a:gd name="connsiteX103" fmla="*/ 2867742 w 6232217"/>
            <a:gd name="connsiteY103" fmla="*/ 84889 h 4391623"/>
            <a:gd name="connsiteX104" fmla="*/ 2837016 w 6232217"/>
            <a:gd name="connsiteY104" fmla="*/ 64405 h 4391623"/>
            <a:gd name="connsiteX105" fmla="*/ 2744838 w 6232217"/>
            <a:gd name="connsiteY105" fmla="*/ 43922 h 4391623"/>
            <a:gd name="connsiteX106" fmla="*/ 2703871 w 6232217"/>
            <a:gd name="connsiteY106" fmla="*/ 33680 h 4391623"/>
            <a:gd name="connsiteX107" fmla="*/ 2017661 w 6232217"/>
            <a:gd name="connsiteY107" fmla="*/ 23438 h 4391623"/>
            <a:gd name="connsiteX108" fmla="*/ 1792338 w 6232217"/>
            <a:gd name="connsiteY108" fmla="*/ 2954 h 4391623"/>
            <a:gd name="connsiteX109" fmla="*/ 1218790 w 6232217"/>
            <a:gd name="connsiteY109" fmla="*/ 23438 h 4391623"/>
            <a:gd name="connsiteX110" fmla="*/ 583790 w 6232217"/>
            <a:gd name="connsiteY110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663790 w 6232217"/>
            <a:gd name="connsiteY86" fmla="*/ 3034567 h 4391623"/>
            <a:gd name="connsiteX87" fmla="*/ 5458951 w 6232217"/>
            <a:gd name="connsiteY87" fmla="*/ 2645373 h 4391623"/>
            <a:gd name="connsiteX88" fmla="*/ 5387258 w 6232217"/>
            <a:gd name="connsiteY88" fmla="*/ 2420051 h 4391623"/>
            <a:gd name="connsiteX89" fmla="*/ 5100484 w 6232217"/>
            <a:gd name="connsiteY89" fmla="*/ 2051341 h 4391623"/>
            <a:gd name="connsiteX90" fmla="*/ 4485967 w 6232217"/>
            <a:gd name="connsiteY90" fmla="*/ 1416341 h 4391623"/>
            <a:gd name="connsiteX91" fmla="*/ 4045564 w 6232217"/>
            <a:gd name="connsiteY91" fmla="*/ 1037389 h 4391623"/>
            <a:gd name="connsiteX92" fmla="*/ 3758790 w 6232217"/>
            <a:gd name="connsiteY92" fmla="*/ 842792 h 4391623"/>
            <a:gd name="connsiteX93" fmla="*/ 3656371 w 6232217"/>
            <a:gd name="connsiteY93" fmla="*/ 781341 h 4391623"/>
            <a:gd name="connsiteX94" fmla="*/ 3461774 w 6232217"/>
            <a:gd name="connsiteY94" fmla="*/ 648196 h 4391623"/>
            <a:gd name="connsiteX95" fmla="*/ 3410564 w 6232217"/>
            <a:gd name="connsiteY95" fmla="*/ 617470 h 4391623"/>
            <a:gd name="connsiteX96" fmla="*/ 3308145 w 6232217"/>
            <a:gd name="connsiteY96" fmla="*/ 474083 h 4391623"/>
            <a:gd name="connsiteX97" fmla="*/ 3195484 w 6232217"/>
            <a:gd name="connsiteY97" fmla="*/ 310212 h 4391623"/>
            <a:gd name="connsiteX98" fmla="*/ 3093064 w 6232217"/>
            <a:gd name="connsiteY98" fmla="*/ 218034 h 4391623"/>
            <a:gd name="connsiteX99" fmla="*/ 3062338 w 6232217"/>
            <a:gd name="connsiteY99" fmla="*/ 187309 h 4391623"/>
            <a:gd name="connsiteX100" fmla="*/ 3000887 w 6232217"/>
            <a:gd name="connsiteY100" fmla="*/ 156583 h 4391623"/>
            <a:gd name="connsiteX101" fmla="*/ 2970161 w 6232217"/>
            <a:gd name="connsiteY101" fmla="*/ 125857 h 4391623"/>
            <a:gd name="connsiteX102" fmla="*/ 2867742 w 6232217"/>
            <a:gd name="connsiteY102" fmla="*/ 84889 h 4391623"/>
            <a:gd name="connsiteX103" fmla="*/ 2837016 w 6232217"/>
            <a:gd name="connsiteY103" fmla="*/ 64405 h 4391623"/>
            <a:gd name="connsiteX104" fmla="*/ 2744838 w 6232217"/>
            <a:gd name="connsiteY104" fmla="*/ 43922 h 4391623"/>
            <a:gd name="connsiteX105" fmla="*/ 2703871 w 6232217"/>
            <a:gd name="connsiteY105" fmla="*/ 33680 h 4391623"/>
            <a:gd name="connsiteX106" fmla="*/ 2017661 w 6232217"/>
            <a:gd name="connsiteY106" fmla="*/ 23438 h 4391623"/>
            <a:gd name="connsiteX107" fmla="*/ 1792338 w 6232217"/>
            <a:gd name="connsiteY107" fmla="*/ 2954 h 4391623"/>
            <a:gd name="connsiteX108" fmla="*/ 1218790 w 6232217"/>
            <a:gd name="connsiteY108" fmla="*/ 23438 h 4391623"/>
            <a:gd name="connsiteX109" fmla="*/ 583790 w 6232217"/>
            <a:gd name="connsiteY109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55967 w 6232217"/>
            <a:gd name="connsiteY84" fmla="*/ 3167712 h 4391623"/>
            <a:gd name="connsiteX85" fmla="*/ 5663790 w 6232217"/>
            <a:gd name="connsiteY85" fmla="*/ 3034567 h 4391623"/>
            <a:gd name="connsiteX86" fmla="*/ 5458951 w 6232217"/>
            <a:gd name="connsiteY86" fmla="*/ 2645373 h 4391623"/>
            <a:gd name="connsiteX87" fmla="*/ 5387258 w 6232217"/>
            <a:gd name="connsiteY87" fmla="*/ 2420051 h 4391623"/>
            <a:gd name="connsiteX88" fmla="*/ 5100484 w 6232217"/>
            <a:gd name="connsiteY88" fmla="*/ 2051341 h 4391623"/>
            <a:gd name="connsiteX89" fmla="*/ 4485967 w 6232217"/>
            <a:gd name="connsiteY89" fmla="*/ 1416341 h 4391623"/>
            <a:gd name="connsiteX90" fmla="*/ 4045564 w 6232217"/>
            <a:gd name="connsiteY90" fmla="*/ 1037389 h 4391623"/>
            <a:gd name="connsiteX91" fmla="*/ 3758790 w 6232217"/>
            <a:gd name="connsiteY91" fmla="*/ 842792 h 4391623"/>
            <a:gd name="connsiteX92" fmla="*/ 3656371 w 6232217"/>
            <a:gd name="connsiteY92" fmla="*/ 781341 h 4391623"/>
            <a:gd name="connsiteX93" fmla="*/ 3461774 w 6232217"/>
            <a:gd name="connsiteY93" fmla="*/ 648196 h 4391623"/>
            <a:gd name="connsiteX94" fmla="*/ 3410564 w 6232217"/>
            <a:gd name="connsiteY94" fmla="*/ 617470 h 4391623"/>
            <a:gd name="connsiteX95" fmla="*/ 3308145 w 6232217"/>
            <a:gd name="connsiteY95" fmla="*/ 474083 h 4391623"/>
            <a:gd name="connsiteX96" fmla="*/ 3195484 w 6232217"/>
            <a:gd name="connsiteY96" fmla="*/ 310212 h 4391623"/>
            <a:gd name="connsiteX97" fmla="*/ 3093064 w 6232217"/>
            <a:gd name="connsiteY97" fmla="*/ 218034 h 4391623"/>
            <a:gd name="connsiteX98" fmla="*/ 3062338 w 6232217"/>
            <a:gd name="connsiteY98" fmla="*/ 187309 h 4391623"/>
            <a:gd name="connsiteX99" fmla="*/ 3000887 w 6232217"/>
            <a:gd name="connsiteY99" fmla="*/ 156583 h 4391623"/>
            <a:gd name="connsiteX100" fmla="*/ 2970161 w 6232217"/>
            <a:gd name="connsiteY100" fmla="*/ 125857 h 4391623"/>
            <a:gd name="connsiteX101" fmla="*/ 2867742 w 6232217"/>
            <a:gd name="connsiteY101" fmla="*/ 84889 h 4391623"/>
            <a:gd name="connsiteX102" fmla="*/ 2837016 w 6232217"/>
            <a:gd name="connsiteY102" fmla="*/ 64405 h 4391623"/>
            <a:gd name="connsiteX103" fmla="*/ 2744838 w 6232217"/>
            <a:gd name="connsiteY103" fmla="*/ 43922 h 4391623"/>
            <a:gd name="connsiteX104" fmla="*/ 2703871 w 6232217"/>
            <a:gd name="connsiteY104" fmla="*/ 33680 h 4391623"/>
            <a:gd name="connsiteX105" fmla="*/ 2017661 w 6232217"/>
            <a:gd name="connsiteY105" fmla="*/ 23438 h 4391623"/>
            <a:gd name="connsiteX106" fmla="*/ 1792338 w 6232217"/>
            <a:gd name="connsiteY106" fmla="*/ 2954 h 4391623"/>
            <a:gd name="connsiteX107" fmla="*/ 1218790 w 6232217"/>
            <a:gd name="connsiteY107" fmla="*/ 23438 h 4391623"/>
            <a:gd name="connsiteX108" fmla="*/ 583790 w 6232217"/>
            <a:gd name="connsiteY10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755967 w 6232217"/>
            <a:gd name="connsiteY83" fmla="*/ 3167712 h 4391623"/>
            <a:gd name="connsiteX84" fmla="*/ 5663790 w 6232217"/>
            <a:gd name="connsiteY84" fmla="*/ 3034567 h 4391623"/>
            <a:gd name="connsiteX85" fmla="*/ 5458951 w 6232217"/>
            <a:gd name="connsiteY85" fmla="*/ 2645373 h 4391623"/>
            <a:gd name="connsiteX86" fmla="*/ 5387258 w 6232217"/>
            <a:gd name="connsiteY86" fmla="*/ 2420051 h 4391623"/>
            <a:gd name="connsiteX87" fmla="*/ 5100484 w 6232217"/>
            <a:gd name="connsiteY87" fmla="*/ 2051341 h 4391623"/>
            <a:gd name="connsiteX88" fmla="*/ 4485967 w 6232217"/>
            <a:gd name="connsiteY88" fmla="*/ 1416341 h 4391623"/>
            <a:gd name="connsiteX89" fmla="*/ 4045564 w 6232217"/>
            <a:gd name="connsiteY89" fmla="*/ 1037389 h 4391623"/>
            <a:gd name="connsiteX90" fmla="*/ 3758790 w 6232217"/>
            <a:gd name="connsiteY90" fmla="*/ 842792 h 4391623"/>
            <a:gd name="connsiteX91" fmla="*/ 3656371 w 6232217"/>
            <a:gd name="connsiteY91" fmla="*/ 781341 h 4391623"/>
            <a:gd name="connsiteX92" fmla="*/ 3461774 w 6232217"/>
            <a:gd name="connsiteY92" fmla="*/ 648196 h 4391623"/>
            <a:gd name="connsiteX93" fmla="*/ 3410564 w 6232217"/>
            <a:gd name="connsiteY93" fmla="*/ 617470 h 4391623"/>
            <a:gd name="connsiteX94" fmla="*/ 3308145 w 6232217"/>
            <a:gd name="connsiteY94" fmla="*/ 474083 h 4391623"/>
            <a:gd name="connsiteX95" fmla="*/ 3195484 w 6232217"/>
            <a:gd name="connsiteY95" fmla="*/ 310212 h 4391623"/>
            <a:gd name="connsiteX96" fmla="*/ 3093064 w 6232217"/>
            <a:gd name="connsiteY96" fmla="*/ 218034 h 4391623"/>
            <a:gd name="connsiteX97" fmla="*/ 3062338 w 6232217"/>
            <a:gd name="connsiteY97" fmla="*/ 187309 h 4391623"/>
            <a:gd name="connsiteX98" fmla="*/ 3000887 w 6232217"/>
            <a:gd name="connsiteY98" fmla="*/ 156583 h 4391623"/>
            <a:gd name="connsiteX99" fmla="*/ 2970161 w 6232217"/>
            <a:gd name="connsiteY99" fmla="*/ 125857 h 4391623"/>
            <a:gd name="connsiteX100" fmla="*/ 2867742 w 6232217"/>
            <a:gd name="connsiteY100" fmla="*/ 84889 h 4391623"/>
            <a:gd name="connsiteX101" fmla="*/ 2837016 w 6232217"/>
            <a:gd name="connsiteY101" fmla="*/ 64405 h 4391623"/>
            <a:gd name="connsiteX102" fmla="*/ 2744838 w 6232217"/>
            <a:gd name="connsiteY102" fmla="*/ 43922 h 4391623"/>
            <a:gd name="connsiteX103" fmla="*/ 2703871 w 6232217"/>
            <a:gd name="connsiteY103" fmla="*/ 33680 h 4391623"/>
            <a:gd name="connsiteX104" fmla="*/ 2017661 w 6232217"/>
            <a:gd name="connsiteY104" fmla="*/ 23438 h 4391623"/>
            <a:gd name="connsiteX105" fmla="*/ 1792338 w 6232217"/>
            <a:gd name="connsiteY105" fmla="*/ 2954 h 4391623"/>
            <a:gd name="connsiteX106" fmla="*/ 1218790 w 6232217"/>
            <a:gd name="connsiteY106" fmla="*/ 23438 h 4391623"/>
            <a:gd name="connsiteX107" fmla="*/ 583790 w 6232217"/>
            <a:gd name="connsiteY10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40322 w 6232217"/>
            <a:gd name="connsiteY80" fmla="*/ 3474970 h 4391623"/>
            <a:gd name="connsiteX81" fmla="*/ 5858387 w 6232217"/>
            <a:gd name="connsiteY81" fmla="*/ 3300857 h 4391623"/>
            <a:gd name="connsiteX82" fmla="*/ 5755967 w 6232217"/>
            <a:gd name="connsiteY82" fmla="*/ 3167712 h 4391623"/>
            <a:gd name="connsiteX83" fmla="*/ 5663790 w 6232217"/>
            <a:gd name="connsiteY83" fmla="*/ 3034567 h 4391623"/>
            <a:gd name="connsiteX84" fmla="*/ 5458951 w 6232217"/>
            <a:gd name="connsiteY84" fmla="*/ 2645373 h 4391623"/>
            <a:gd name="connsiteX85" fmla="*/ 5387258 w 6232217"/>
            <a:gd name="connsiteY85" fmla="*/ 2420051 h 4391623"/>
            <a:gd name="connsiteX86" fmla="*/ 5100484 w 6232217"/>
            <a:gd name="connsiteY86" fmla="*/ 2051341 h 4391623"/>
            <a:gd name="connsiteX87" fmla="*/ 4485967 w 6232217"/>
            <a:gd name="connsiteY87" fmla="*/ 1416341 h 4391623"/>
            <a:gd name="connsiteX88" fmla="*/ 4045564 w 6232217"/>
            <a:gd name="connsiteY88" fmla="*/ 1037389 h 4391623"/>
            <a:gd name="connsiteX89" fmla="*/ 3758790 w 6232217"/>
            <a:gd name="connsiteY89" fmla="*/ 842792 h 4391623"/>
            <a:gd name="connsiteX90" fmla="*/ 3656371 w 6232217"/>
            <a:gd name="connsiteY90" fmla="*/ 781341 h 4391623"/>
            <a:gd name="connsiteX91" fmla="*/ 3461774 w 6232217"/>
            <a:gd name="connsiteY91" fmla="*/ 648196 h 4391623"/>
            <a:gd name="connsiteX92" fmla="*/ 3410564 w 6232217"/>
            <a:gd name="connsiteY92" fmla="*/ 617470 h 4391623"/>
            <a:gd name="connsiteX93" fmla="*/ 3308145 w 6232217"/>
            <a:gd name="connsiteY93" fmla="*/ 474083 h 4391623"/>
            <a:gd name="connsiteX94" fmla="*/ 3195484 w 6232217"/>
            <a:gd name="connsiteY94" fmla="*/ 310212 h 4391623"/>
            <a:gd name="connsiteX95" fmla="*/ 3093064 w 6232217"/>
            <a:gd name="connsiteY95" fmla="*/ 218034 h 4391623"/>
            <a:gd name="connsiteX96" fmla="*/ 3062338 w 6232217"/>
            <a:gd name="connsiteY96" fmla="*/ 187309 h 4391623"/>
            <a:gd name="connsiteX97" fmla="*/ 3000887 w 6232217"/>
            <a:gd name="connsiteY97" fmla="*/ 156583 h 4391623"/>
            <a:gd name="connsiteX98" fmla="*/ 2970161 w 6232217"/>
            <a:gd name="connsiteY98" fmla="*/ 125857 h 4391623"/>
            <a:gd name="connsiteX99" fmla="*/ 2867742 w 6232217"/>
            <a:gd name="connsiteY99" fmla="*/ 84889 h 4391623"/>
            <a:gd name="connsiteX100" fmla="*/ 2837016 w 6232217"/>
            <a:gd name="connsiteY100" fmla="*/ 64405 h 4391623"/>
            <a:gd name="connsiteX101" fmla="*/ 2744838 w 6232217"/>
            <a:gd name="connsiteY101" fmla="*/ 43922 h 4391623"/>
            <a:gd name="connsiteX102" fmla="*/ 2703871 w 6232217"/>
            <a:gd name="connsiteY102" fmla="*/ 33680 h 4391623"/>
            <a:gd name="connsiteX103" fmla="*/ 2017661 w 6232217"/>
            <a:gd name="connsiteY103" fmla="*/ 23438 h 4391623"/>
            <a:gd name="connsiteX104" fmla="*/ 1792338 w 6232217"/>
            <a:gd name="connsiteY104" fmla="*/ 2954 h 4391623"/>
            <a:gd name="connsiteX105" fmla="*/ 1218790 w 6232217"/>
            <a:gd name="connsiteY105" fmla="*/ 23438 h 4391623"/>
            <a:gd name="connsiteX106" fmla="*/ 583790 w 6232217"/>
            <a:gd name="connsiteY10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22258 w 6232217"/>
            <a:gd name="connsiteY77" fmla="*/ 3628599 h 4391623"/>
            <a:gd name="connsiteX78" fmla="*/ 5981290 w 6232217"/>
            <a:gd name="connsiteY78" fmla="*/ 3546663 h 4391623"/>
            <a:gd name="connsiteX79" fmla="*/ 5940322 w 6232217"/>
            <a:gd name="connsiteY79" fmla="*/ 3474970 h 4391623"/>
            <a:gd name="connsiteX80" fmla="*/ 5858387 w 6232217"/>
            <a:gd name="connsiteY80" fmla="*/ 3300857 h 4391623"/>
            <a:gd name="connsiteX81" fmla="*/ 5755967 w 6232217"/>
            <a:gd name="connsiteY81" fmla="*/ 3167712 h 4391623"/>
            <a:gd name="connsiteX82" fmla="*/ 5663790 w 6232217"/>
            <a:gd name="connsiteY82" fmla="*/ 3034567 h 4391623"/>
            <a:gd name="connsiteX83" fmla="*/ 5458951 w 6232217"/>
            <a:gd name="connsiteY83" fmla="*/ 2645373 h 4391623"/>
            <a:gd name="connsiteX84" fmla="*/ 5387258 w 6232217"/>
            <a:gd name="connsiteY84" fmla="*/ 2420051 h 4391623"/>
            <a:gd name="connsiteX85" fmla="*/ 5100484 w 6232217"/>
            <a:gd name="connsiteY85" fmla="*/ 2051341 h 4391623"/>
            <a:gd name="connsiteX86" fmla="*/ 4485967 w 6232217"/>
            <a:gd name="connsiteY86" fmla="*/ 1416341 h 4391623"/>
            <a:gd name="connsiteX87" fmla="*/ 4045564 w 6232217"/>
            <a:gd name="connsiteY87" fmla="*/ 1037389 h 4391623"/>
            <a:gd name="connsiteX88" fmla="*/ 3758790 w 6232217"/>
            <a:gd name="connsiteY88" fmla="*/ 842792 h 4391623"/>
            <a:gd name="connsiteX89" fmla="*/ 3656371 w 6232217"/>
            <a:gd name="connsiteY89" fmla="*/ 781341 h 4391623"/>
            <a:gd name="connsiteX90" fmla="*/ 3461774 w 6232217"/>
            <a:gd name="connsiteY90" fmla="*/ 648196 h 4391623"/>
            <a:gd name="connsiteX91" fmla="*/ 3410564 w 6232217"/>
            <a:gd name="connsiteY91" fmla="*/ 617470 h 4391623"/>
            <a:gd name="connsiteX92" fmla="*/ 3308145 w 6232217"/>
            <a:gd name="connsiteY92" fmla="*/ 474083 h 4391623"/>
            <a:gd name="connsiteX93" fmla="*/ 3195484 w 6232217"/>
            <a:gd name="connsiteY93" fmla="*/ 310212 h 4391623"/>
            <a:gd name="connsiteX94" fmla="*/ 3093064 w 6232217"/>
            <a:gd name="connsiteY94" fmla="*/ 218034 h 4391623"/>
            <a:gd name="connsiteX95" fmla="*/ 3062338 w 6232217"/>
            <a:gd name="connsiteY95" fmla="*/ 187309 h 4391623"/>
            <a:gd name="connsiteX96" fmla="*/ 3000887 w 6232217"/>
            <a:gd name="connsiteY96" fmla="*/ 156583 h 4391623"/>
            <a:gd name="connsiteX97" fmla="*/ 2970161 w 6232217"/>
            <a:gd name="connsiteY97" fmla="*/ 125857 h 4391623"/>
            <a:gd name="connsiteX98" fmla="*/ 2867742 w 6232217"/>
            <a:gd name="connsiteY98" fmla="*/ 84889 h 4391623"/>
            <a:gd name="connsiteX99" fmla="*/ 2837016 w 6232217"/>
            <a:gd name="connsiteY99" fmla="*/ 64405 h 4391623"/>
            <a:gd name="connsiteX100" fmla="*/ 2744838 w 6232217"/>
            <a:gd name="connsiteY100" fmla="*/ 43922 h 4391623"/>
            <a:gd name="connsiteX101" fmla="*/ 2703871 w 6232217"/>
            <a:gd name="connsiteY101" fmla="*/ 33680 h 4391623"/>
            <a:gd name="connsiteX102" fmla="*/ 2017661 w 6232217"/>
            <a:gd name="connsiteY102" fmla="*/ 23438 h 4391623"/>
            <a:gd name="connsiteX103" fmla="*/ 1792338 w 6232217"/>
            <a:gd name="connsiteY103" fmla="*/ 2954 h 4391623"/>
            <a:gd name="connsiteX104" fmla="*/ 1218790 w 6232217"/>
            <a:gd name="connsiteY104" fmla="*/ 23438 h 4391623"/>
            <a:gd name="connsiteX105" fmla="*/ 583790 w 6232217"/>
            <a:gd name="connsiteY10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22258 w 6232217"/>
            <a:gd name="connsiteY76" fmla="*/ 3628599 h 4391623"/>
            <a:gd name="connsiteX77" fmla="*/ 5981290 w 6232217"/>
            <a:gd name="connsiteY77" fmla="*/ 3546663 h 4391623"/>
            <a:gd name="connsiteX78" fmla="*/ 5940322 w 6232217"/>
            <a:gd name="connsiteY78" fmla="*/ 3474970 h 4391623"/>
            <a:gd name="connsiteX79" fmla="*/ 5858387 w 6232217"/>
            <a:gd name="connsiteY79" fmla="*/ 3300857 h 4391623"/>
            <a:gd name="connsiteX80" fmla="*/ 5755967 w 6232217"/>
            <a:gd name="connsiteY80" fmla="*/ 3167712 h 4391623"/>
            <a:gd name="connsiteX81" fmla="*/ 5663790 w 6232217"/>
            <a:gd name="connsiteY81" fmla="*/ 3034567 h 4391623"/>
            <a:gd name="connsiteX82" fmla="*/ 5458951 w 6232217"/>
            <a:gd name="connsiteY82" fmla="*/ 2645373 h 4391623"/>
            <a:gd name="connsiteX83" fmla="*/ 5387258 w 6232217"/>
            <a:gd name="connsiteY83" fmla="*/ 2420051 h 4391623"/>
            <a:gd name="connsiteX84" fmla="*/ 5100484 w 6232217"/>
            <a:gd name="connsiteY84" fmla="*/ 2051341 h 4391623"/>
            <a:gd name="connsiteX85" fmla="*/ 4485967 w 6232217"/>
            <a:gd name="connsiteY85" fmla="*/ 1416341 h 4391623"/>
            <a:gd name="connsiteX86" fmla="*/ 4045564 w 6232217"/>
            <a:gd name="connsiteY86" fmla="*/ 1037389 h 4391623"/>
            <a:gd name="connsiteX87" fmla="*/ 3758790 w 6232217"/>
            <a:gd name="connsiteY87" fmla="*/ 842792 h 4391623"/>
            <a:gd name="connsiteX88" fmla="*/ 3656371 w 6232217"/>
            <a:gd name="connsiteY88" fmla="*/ 781341 h 4391623"/>
            <a:gd name="connsiteX89" fmla="*/ 3461774 w 6232217"/>
            <a:gd name="connsiteY89" fmla="*/ 648196 h 4391623"/>
            <a:gd name="connsiteX90" fmla="*/ 3410564 w 6232217"/>
            <a:gd name="connsiteY90" fmla="*/ 617470 h 4391623"/>
            <a:gd name="connsiteX91" fmla="*/ 3308145 w 6232217"/>
            <a:gd name="connsiteY91" fmla="*/ 474083 h 4391623"/>
            <a:gd name="connsiteX92" fmla="*/ 3195484 w 6232217"/>
            <a:gd name="connsiteY92" fmla="*/ 310212 h 4391623"/>
            <a:gd name="connsiteX93" fmla="*/ 3093064 w 6232217"/>
            <a:gd name="connsiteY93" fmla="*/ 218034 h 4391623"/>
            <a:gd name="connsiteX94" fmla="*/ 3062338 w 6232217"/>
            <a:gd name="connsiteY94" fmla="*/ 187309 h 4391623"/>
            <a:gd name="connsiteX95" fmla="*/ 3000887 w 6232217"/>
            <a:gd name="connsiteY95" fmla="*/ 156583 h 4391623"/>
            <a:gd name="connsiteX96" fmla="*/ 2970161 w 6232217"/>
            <a:gd name="connsiteY96" fmla="*/ 125857 h 4391623"/>
            <a:gd name="connsiteX97" fmla="*/ 2867742 w 6232217"/>
            <a:gd name="connsiteY97" fmla="*/ 84889 h 4391623"/>
            <a:gd name="connsiteX98" fmla="*/ 2837016 w 6232217"/>
            <a:gd name="connsiteY98" fmla="*/ 64405 h 4391623"/>
            <a:gd name="connsiteX99" fmla="*/ 2744838 w 6232217"/>
            <a:gd name="connsiteY99" fmla="*/ 43922 h 4391623"/>
            <a:gd name="connsiteX100" fmla="*/ 2703871 w 6232217"/>
            <a:gd name="connsiteY100" fmla="*/ 33680 h 4391623"/>
            <a:gd name="connsiteX101" fmla="*/ 2017661 w 6232217"/>
            <a:gd name="connsiteY101" fmla="*/ 23438 h 4391623"/>
            <a:gd name="connsiteX102" fmla="*/ 1792338 w 6232217"/>
            <a:gd name="connsiteY102" fmla="*/ 2954 h 4391623"/>
            <a:gd name="connsiteX103" fmla="*/ 1218790 w 6232217"/>
            <a:gd name="connsiteY103" fmla="*/ 23438 h 4391623"/>
            <a:gd name="connsiteX104" fmla="*/ 583790 w 6232217"/>
            <a:gd name="connsiteY10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22258 w 6232217"/>
            <a:gd name="connsiteY75" fmla="*/ 3628599 h 4391623"/>
            <a:gd name="connsiteX76" fmla="*/ 5981290 w 6232217"/>
            <a:gd name="connsiteY76" fmla="*/ 3546663 h 4391623"/>
            <a:gd name="connsiteX77" fmla="*/ 5940322 w 6232217"/>
            <a:gd name="connsiteY77" fmla="*/ 3474970 h 4391623"/>
            <a:gd name="connsiteX78" fmla="*/ 5858387 w 6232217"/>
            <a:gd name="connsiteY78" fmla="*/ 3300857 h 4391623"/>
            <a:gd name="connsiteX79" fmla="*/ 5755967 w 6232217"/>
            <a:gd name="connsiteY79" fmla="*/ 3167712 h 4391623"/>
            <a:gd name="connsiteX80" fmla="*/ 5663790 w 6232217"/>
            <a:gd name="connsiteY80" fmla="*/ 3034567 h 4391623"/>
            <a:gd name="connsiteX81" fmla="*/ 5458951 w 6232217"/>
            <a:gd name="connsiteY81" fmla="*/ 2645373 h 4391623"/>
            <a:gd name="connsiteX82" fmla="*/ 5387258 w 6232217"/>
            <a:gd name="connsiteY82" fmla="*/ 2420051 h 4391623"/>
            <a:gd name="connsiteX83" fmla="*/ 5100484 w 6232217"/>
            <a:gd name="connsiteY83" fmla="*/ 2051341 h 4391623"/>
            <a:gd name="connsiteX84" fmla="*/ 4485967 w 6232217"/>
            <a:gd name="connsiteY84" fmla="*/ 1416341 h 4391623"/>
            <a:gd name="connsiteX85" fmla="*/ 4045564 w 6232217"/>
            <a:gd name="connsiteY85" fmla="*/ 1037389 h 4391623"/>
            <a:gd name="connsiteX86" fmla="*/ 3758790 w 6232217"/>
            <a:gd name="connsiteY86" fmla="*/ 842792 h 4391623"/>
            <a:gd name="connsiteX87" fmla="*/ 3656371 w 6232217"/>
            <a:gd name="connsiteY87" fmla="*/ 781341 h 4391623"/>
            <a:gd name="connsiteX88" fmla="*/ 3461774 w 6232217"/>
            <a:gd name="connsiteY88" fmla="*/ 648196 h 4391623"/>
            <a:gd name="connsiteX89" fmla="*/ 3410564 w 6232217"/>
            <a:gd name="connsiteY89" fmla="*/ 617470 h 4391623"/>
            <a:gd name="connsiteX90" fmla="*/ 3308145 w 6232217"/>
            <a:gd name="connsiteY90" fmla="*/ 474083 h 4391623"/>
            <a:gd name="connsiteX91" fmla="*/ 3195484 w 6232217"/>
            <a:gd name="connsiteY91" fmla="*/ 310212 h 4391623"/>
            <a:gd name="connsiteX92" fmla="*/ 3093064 w 6232217"/>
            <a:gd name="connsiteY92" fmla="*/ 218034 h 4391623"/>
            <a:gd name="connsiteX93" fmla="*/ 3062338 w 6232217"/>
            <a:gd name="connsiteY93" fmla="*/ 187309 h 4391623"/>
            <a:gd name="connsiteX94" fmla="*/ 3000887 w 6232217"/>
            <a:gd name="connsiteY94" fmla="*/ 156583 h 4391623"/>
            <a:gd name="connsiteX95" fmla="*/ 2970161 w 6232217"/>
            <a:gd name="connsiteY95" fmla="*/ 125857 h 4391623"/>
            <a:gd name="connsiteX96" fmla="*/ 2867742 w 6232217"/>
            <a:gd name="connsiteY96" fmla="*/ 84889 h 4391623"/>
            <a:gd name="connsiteX97" fmla="*/ 2837016 w 6232217"/>
            <a:gd name="connsiteY97" fmla="*/ 64405 h 4391623"/>
            <a:gd name="connsiteX98" fmla="*/ 2744838 w 6232217"/>
            <a:gd name="connsiteY98" fmla="*/ 43922 h 4391623"/>
            <a:gd name="connsiteX99" fmla="*/ 2703871 w 6232217"/>
            <a:gd name="connsiteY99" fmla="*/ 33680 h 4391623"/>
            <a:gd name="connsiteX100" fmla="*/ 2017661 w 6232217"/>
            <a:gd name="connsiteY100" fmla="*/ 23438 h 4391623"/>
            <a:gd name="connsiteX101" fmla="*/ 1792338 w 6232217"/>
            <a:gd name="connsiteY101" fmla="*/ 2954 h 4391623"/>
            <a:gd name="connsiteX102" fmla="*/ 1218790 w 6232217"/>
            <a:gd name="connsiteY102" fmla="*/ 23438 h 4391623"/>
            <a:gd name="connsiteX103" fmla="*/ 583790 w 6232217"/>
            <a:gd name="connsiteY10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14435 w 6232217"/>
            <a:gd name="connsiteY73" fmla="*/ 3925615 h 4391623"/>
            <a:gd name="connsiteX74" fmla="*/ 6022258 w 6232217"/>
            <a:gd name="connsiteY74" fmla="*/ 3628599 h 4391623"/>
            <a:gd name="connsiteX75" fmla="*/ 5981290 w 6232217"/>
            <a:gd name="connsiteY75" fmla="*/ 3546663 h 4391623"/>
            <a:gd name="connsiteX76" fmla="*/ 5940322 w 6232217"/>
            <a:gd name="connsiteY76" fmla="*/ 3474970 h 4391623"/>
            <a:gd name="connsiteX77" fmla="*/ 5858387 w 6232217"/>
            <a:gd name="connsiteY77" fmla="*/ 3300857 h 4391623"/>
            <a:gd name="connsiteX78" fmla="*/ 5755967 w 6232217"/>
            <a:gd name="connsiteY78" fmla="*/ 3167712 h 4391623"/>
            <a:gd name="connsiteX79" fmla="*/ 5663790 w 6232217"/>
            <a:gd name="connsiteY79" fmla="*/ 3034567 h 4391623"/>
            <a:gd name="connsiteX80" fmla="*/ 5458951 w 6232217"/>
            <a:gd name="connsiteY80" fmla="*/ 2645373 h 4391623"/>
            <a:gd name="connsiteX81" fmla="*/ 5387258 w 6232217"/>
            <a:gd name="connsiteY81" fmla="*/ 2420051 h 4391623"/>
            <a:gd name="connsiteX82" fmla="*/ 5100484 w 6232217"/>
            <a:gd name="connsiteY82" fmla="*/ 2051341 h 4391623"/>
            <a:gd name="connsiteX83" fmla="*/ 4485967 w 6232217"/>
            <a:gd name="connsiteY83" fmla="*/ 1416341 h 4391623"/>
            <a:gd name="connsiteX84" fmla="*/ 4045564 w 6232217"/>
            <a:gd name="connsiteY84" fmla="*/ 1037389 h 4391623"/>
            <a:gd name="connsiteX85" fmla="*/ 3758790 w 6232217"/>
            <a:gd name="connsiteY85" fmla="*/ 842792 h 4391623"/>
            <a:gd name="connsiteX86" fmla="*/ 3656371 w 6232217"/>
            <a:gd name="connsiteY86" fmla="*/ 781341 h 4391623"/>
            <a:gd name="connsiteX87" fmla="*/ 3461774 w 6232217"/>
            <a:gd name="connsiteY87" fmla="*/ 648196 h 4391623"/>
            <a:gd name="connsiteX88" fmla="*/ 3410564 w 6232217"/>
            <a:gd name="connsiteY88" fmla="*/ 617470 h 4391623"/>
            <a:gd name="connsiteX89" fmla="*/ 3308145 w 6232217"/>
            <a:gd name="connsiteY89" fmla="*/ 474083 h 4391623"/>
            <a:gd name="connsiteX90" fmla="*/ 3195484 w 6232217"/>
            <a:gd name="connsiteY90" fmla="*/ 310212 h 4391623"/>
            <a:gd name="connsiteX91" fmla="*/ 3093064 w 6232217"/>
            <a:gd name="connsiteY91" fmla="*/ 218034 h 4391623"/>
            <a:gd name="connsiteX92" fmla="*/ 3062338 w 6232217"/>
            <a:gd name="connsiteY92" fmla="*/ 187309 h 4391623"/>
            <a:gd name="connsiteX93" fmla="*/ 3000887 w 6232217"/>
            <a:gd name="connsiteY93" fmla="*/ 156583 h 4391623"/>
            <a:gd name="connsiteX94" fmla="*/ 2970161 w 6232217"/>
            <a:gd name="connsiteY94" fmla="*/ 125857 h 4391623"/>
            <a:gd name="connsiteX95" fmla="*/ 2867742 w 6232217"/>
            <a:gd name="connsiteY95" fmla="*/ 84889 h 4391623"/>
            <a:gd name="connsiteX96" fmla="*/ 2837016 w 6232217"/>
            <a:gd name="connsiteY96" fmla="*/ 64405 h 4391623"/>
            <a:gd name="connsiteX97" fmla="*/ 2744838 w 6232217"/>
            <a:gd name="connsiteY97" fmla="*/ 43922 h 4391623"/>
            <a:gd name="connsiteX98" fmla="*/ 2703871 w 6232217"/>
            <a:gd name="connsiteY98" fmla="*/ 33680 h 4391623"/>
            <a:gd name="connsiteX99" fmla="*/ 2017661 w 6232217"/>
            <a:gd name="connsiteY99" fmla="*/ 23438 h 4391623"/>
            <a:gd name="connsiteX100" fmla="*/ 1792338 w 6232217"/>
            <a:gd name="connsiteY100" fmla="*/ 2954 h 4391623"/>
            <a:gd name="connsiteX101" fmla="*/ 1218790 w 6232217"/>
            <a:gd name="connsiteY101" fmla="*/ 23438 h 4391623"/>
            <a:gd name="connsiteX102" fmla="*/ 583790 w 6232217"/>
            <a:gd name="connsiteY10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14435 w 6242459"/>
            <a:gd name="connsiteY72" fmla="*/ 3925615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51341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20615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387258 w 6242459"/>
            <a:gd name="connsiteY78" fmla="*/ 2420051 h 4391623"/>
            <a:gd name="connsiteX79" fmla="*/ 5100484 w 6242459"/>
            <a:gd name="connsiteY79" fmla="*/ 2020615 h 4391623"/>
            <a:gd name="connsiteX80" fmla="*/ 4485967 w 6242459"/>
            <a:gd name="connsiteY80" fmla="*/ 1416341 h 4391623"/>
            <a:gd name="connsiteX81" fmla="*/ 4045564 w 6242459"/>
            <a:gd name="connsiteY81" fmla="*/ 1037389 h 4391623"/>
            <a:gd name="connsiteX82" fmla="*/ 3758790 w 6242459"/>
            <a:gd name="connsiteY82" fmla="*/ 842792 h 4391623"/>
            <a:gd name="connsiteX83" fmla="*/ 3656371 w 6242459"/>
            <a:gd name="connsiteY83" fmla="*/ 781341 h 4391623"/>
            <a:gd name="connsiteX84" fmla="*/ 3461774 w 6242459"/>
            <a:gd name="connsiteY84" fmla="*/ 648196 h 4391623"/>
            <a:gd name="connsiteX85" fmla="*/ 3410564 w 6242459"/>
            <a:gd name="connsiteY85" fmla="*/ 617470 h 4391623"/>
            <a:gd name="connsiteX86" fmla="*/ 3308145 w 6242459"/>
            <a:gd name="connsiteY86" fmla="*/ 474083 h 4391623"/>
            <a:gd name="connsiteX87" fmla="*/ 3195484 w 6242459"/>
            <a:gd name="connsiteY87" fmla="*/ 310212 h 4391623"/>
            <a:gd name="connsiteX88" fmla="*/ 3093064 w 6242459"/>
            <a:gd name="connsiteY88" fmla="*/ 218034 h 4391623"/>
            <a:gd name="connsiteX89" fmla="*/ 3062338 w 6242459"/>
            <a:gd name="connsiteY89" fmla="*/ 187309 h 4391623"/>
            <a:gd name="connsiteX90" fmla="*/ 3000887 w 6242459"/>
            <a:gd name="connsiteY90" fmla="*/ 156583 h 4391623"/>
            <a:gd name="connsiteX91" fmla="*/ 2970161 w 6242459"/>
            <a:gd name="connsiteY91" fmla="*/ 125857 h 4391623"/>
            <a:gd name="connsiteX92" fmla="*/ 2867742 w 6242459"/>
            <a:gd name="connsiteY92" fmla="*/ 84889 h 4391623"/>
            <a:gd name="connsiteX93" fmla="*/ 2837016 w 6242459"/>
            <a:gd name="connsiteY93" fmla="*/ 64405 h 4391623"/>
            <a:gd name="connsiteX94" fmla="*/ 2744838 w 6242459"/>
            <a:gd name="connsiteY94" fmla="*/ 43922 h 4391623"/>
            <a:gd name="connsiteX95" fmla="*/ 2703871 w 6242459"/>
            <a:gd name="connsiteY95" fmla="*/ 33680 h 4391623"/>
            <a:gd name="connsiteX96" fmla="*/ 2017661 w 6242459"/>
            <a:gd name="connsiteY96" fmla="*/ 23438 h 4391623"/>
            <a:gd name="connsiteX97" fmla="*/ 1792338 w 6242459"/>
            <a:gd name="connsiteY97" fmla="*/ 2954 h 4391623"/>
            <a:gd name="connsiteX98" fmla="*/ 1218790 w 6242459"/>
            <a:gd name="connsiteY98" fmla="*/ 23438 h 4391623"/>
            <a:gd name="connsiteX99" fmla="*/ 583790 w 6242459"/>
            <a:gd name="connsiteY9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3000887 w 6242459"/>
            <a:gd name="connsiteY89" fmla="*/ 156583 h 4391623"/>
            <a:gd name="connsiteX90" fmla="*/ 2970161 w 6242459"/>
            <a:gd name="connsiteY90" fmla="*/ 125857 h 4391623"/>
            <a:gd name="connsiteX91" fmla="*/ 2867742 w 6242459"/>
            <a:gd name="connsiteY91" fmla="*/ 84889 h 4391623"/>
            <a:gd name="connsiteX92" fmla="*/ 2837016 w 6242459"/>
            <a:gd name="connsiteY92" fmla="*/ 64405 h 4391623"/>
            <a:gd name="connsiteX93" fmla="*/ 2744838 w 6242459"/>
            <a:gd name="connsiteY93" fmla="*/ 43922 h 4391623"/>
            <a:gd name="connsiteX94" fmla="*/ 2703871 w 6242459"/>
            <a:gd name="connsiteY94" fmla="*/ 33680 h 4391623"/>
            <a:gd name="connsiteX95" fmla="*/ 2017661 w 6242459"/>
            <a:gd name="connsiteY95" fmla="*/ 23438 h 4391623"/>
            <a:gd name="connsiteX96" fmla="*/ 1792338 w 6242459"/>
            <a:gd name="connsiteY96" fmla="*/ 2954 h 4391623"/>
            <a:gd name="connsiteX97" fmla="*/ 1218790 w 6242459"/>
            <a:gd name="connsiteY97" fmla="*/ 23438 h 4391623"/>
            <a:gd name="connsiteX98" fmla="*/ 583790 w 6242459"/>
            <a:gd name="connsiteY9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837016 w 6242459"/>
            <a:gd name="connsiteY91" fmla="*/ 64405 h 4391623"/>
            <a:gd name="connsiteX92" fmla="*/ 2744838 w 6242459"/>
            <a:gd name="connsiteY92" fmla="*/ 43922 h 4391623"/>
            <a:gd name="connsiteX93" fmla="*/ 2703871 w 6242459"/>
            <a:gd name="connsiteY93" fmla="*/ 33680 h 4391623"/>
            <a:gd name="connsiteX94" fmla="*/ 2017661 w 6242459"/>
            <a:gd name="connsiteY94" fmla="*/ 23438 h 4391623"/>
            <a:gd name="connsiteX95" fmla="*/ 1792338 w 6242459"/>
            <a:gd name="connsiteY95" fmla="*/ 2954 h 4391623"/>
            <a:gd name="connsiteX96" fmla="*/ 1218790 w 6242459"/>
            <a:gd name="connsiteY96" fmla="*/ 23438 h 4391623"/>
            <a:gd name="connsiteX97" fmla="*/ 583790 w 6242459"/>
            <a:gd name="connsiteY9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744838 w 6242459"/>
            <a:gd name="connsiteY91" fmla="*/ 43922 h 4391623"/>
            <a:gd name="connsiteX92" fmla="*/ 2703871 w 6242459"/>
            <a:gd name="connsiteY92" fmla="*/ 33680 h 4391623"/>
            <a:gd name="connsiteX93" fmla="*/ 2017661 w 6242459"/>
            <a:gd name="connsiteY93" fmla="*/ 23438 h 4391623"/>
            <a:gd name="connsiteX94" fmla="*/ 1792338 w 6242459"/>
            <a:gd name="connsiteY94" fmla="*/ 2954 h 4391623"/>
            <a:gd name="connsiteX95" fmla="*/ 1218790 w 6242459"/>
            <a:gd name="connsiteY95" fmla="*/ 23438 h 4391623"/>
            <a:gd name="connsiteX96" fmla="*/ 583790 w 6242459"/>
            <a:gd name="connsiteY9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867742 w 6242459"/>
            <a:gd name="connsiteY89" fmla="*/ 84889 h 4391623"/>
            <a:gd name="connsiteX90" fmla="*/ 2744838 w 6242459"/>
            <a:gd name="connsiteY90" fmla="*/ 43922 h 4391623"/>
            <a:gd name="connsiteX91" fmla="*/ 2703871 w 6242459"/>
            <a:gd name="connsiteY91" fmla="*/ 33680 h 4391623"/>
            <a:gd name="connsiteX92" fmla="*/ 2017661 w 6242459"/>
            <a:gd name="connsiteY92" fmla="*/ 23438 h 4391623"/>
            <a:gd name="connsiteX93" fmla="*/ 1792338 w 6242459"/>
            <a:gd name="connsiteY93" fmla="*/ 2954 h 4391623"/>
            <a:gd name="connsiteX94" fmla="*/ 1218790 w 6242459"/>
            <a:gd name="connsiteY94" fmla="*/ 23438 h 4391623"/>
            <a:gd name="connsiteX95" fmla="*/ 583790 w 6242459"/>
            <a:gd name="connsiteY95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703871 w 6242459"/>
            <a:gd name="connsiteY90" fmla="*/ 33680 h 4391623"/>
            <a:gd name="connsiteX91" fmla="*/ 2017661 w 6242459"/>
            <a:gd name="connsiteY91" fmla="*/ 23438 h 4391623"/>
            <a:gd name="connsiteX92" fmla="*/ 1792338 w 6242459"/>
            <a:gd name="connsiteY92" fmla="*/ 2954 h 4391623"/>
            <a:gd name="connsiteX93" fmla="*/ 1218790 w 6242459"/>
            <a:gd name="connsiteY93" fmla="*/ 23438 h 4391623"/>
            <a:gd name="connsiteX94" fmla="*/ 583790 w 6242459"/>
            <a:gd name="connsiteY94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017661 w 6242459"/>
            <a:gd name="connsiteY90" fmla="*/ 23438 h 4391623"/>
            <a:gd name="connsiteX91" fmla="*/ 1792338 w 6242459"/>
            <a:gd name="connsiteY91" fmla="*/ 2954 h 4391623"/>
            <a:gd name="connsiteX92" fmla="*/ 1218790 w 6242459"/>
            <a:gd name="connsiteY92" fmla="*/ 23438 h 4391623"/>
            <a:gd name="connsiteX93" fmla="*/ 583790 w 6242459"/>
            <a:gd name="connsiteY93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017661 w 6242459"/>
            <a:gd name="connsiteY89" fmla="*/ 23438 h 4391623"/>
            <a:gd name="connsiteX90" fmla="*/ 1792338 w 6242459"/>
            <a:gd name="connsiteY90" fmla="*/ 2954 h 4391623"/>
            <a:gd name="connsiteX91" fmla="*/ 1218790 w 6242459"/>
            <a:gd name="connsiteY91" fmla="*/ 23438 h 4391623"/>
            <a:gd name="connsiteX92" fmla="*/ 583790 w 6242459"/>
            <a:gd name="connsiteY9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017661 w 6242459"/>
            <a:gd name="connsiteY88" fmla="*/ 23438 h 4391623"/>
            <a:gd name="connsiteX89" fmla="*/ 1792338 w 6242459"/>
            <a:gd name="connsiteY89" fmla="*/ 2954 h 4391623"/>
            <a:gd name="connsiteX90" fmla="*/ 1218790 w 6242459"/>
            <a:gd name="connsiteY90" fmla="*/ 23438 h 4391623"/>
            <a:gd name="connsiteX91" fmla="*/ 583790 w 6242459"/>
            <a:gd name="connsiteY9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093064 w 6242459"/>
            <a:gd name="connsiteY86" fmla="*/ 218034 h 4391623"/>
            <a:gd name="connsiteX87" fmla="*/ 2017661 w 6242459"/>
            <a:gd name="connsiteY87" fmla="*/ 23438 h 4391623"/>
            <a:gd name="connsiteX88" fmla="*/ 1792338 w 6242459"/>
            <a:gd name="connsiteY88" fmla="*/ 2954 h 4391623"/>
            <a:gd name="connsiteX89" fmla="*/ 1218790 w 6242459"/>
            <a:gd name="connsiteY89" fmla="*/ 23438 h 4391623"/>
            <a:gd name="connsiteX90" fmla="*/ 583790 w 6242459"/>
            <a:gd name="connsiteY9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2017661 w 6242459"/>
            <a:gd name="connsiteY86" fmla="*/ 23438 h 4391623"/>
            <a:gd name="connsiteX87" fmla="*/ 1792338 w 6242459"/>
            <a:gd name="connsiteY87" fmla="*/ 2954 h 4391623"/>
            <a:gd name="connsiteX88" fmla="*/ 1218790 w 6242459"/>
            <a:gd name="connsiteY88" fmla="*/ 23438 h 4391623"/>
            <a:gd name="connsiteX89" fmla="*/ 583790 w 6242459"/>
            <a:gd name="connsiteY8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308145 w 6242459"/>
            <a:gd name="connsiteY84" fmla="*/ 474083 h 4391623"/>
            <a:gd name="connsiteX85" fmla="*/ 2017661 w 6242459"/>
            <a:gd name="connsiteY85" fmla="*/ 23438 h 4391623"/>
            <a:gd name="connsiteX86" fmla="*/ 1792338 w 6242459"/>
            <a:gd name="connsiteY86" fmla="*/ 2954 h 4391623"/>
            <a:gd name="connsiteX87" fmla="*/ 1218790 w 6242459"/>
            <a:gd name="connsiteY87" fmla="*/ 23438 h 4391623"/>
            <a:gd name="connsiteX88" fmla="*/ 583790 w 6242459"/>
            <a:gd name="connsiteY8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308145 w 6242459"/>
            <a:gd name="connsiteY83" fmla="*/ 474083 h 4391623"/>
            <a:gd name="connsiteX84" fmla="*/ 2017661 w 6242459"/>
            <a:gd name="connsiteY84" fmla="*/ 23438 h 4391623"/>
            <a:gd name="connsiteX85" fmla="*/ 1792338 w 6242459"/>
            <a:gd name="connsiteY85" fmla="*/ 2954 h 4391623"/>
            <a:gd name="connsiteX86" fmla="*/ 1218790 w 6242459"/>
            <a:gd name="connsiteY86" fmla="*/ 23438 h 4391623"/>
            <a:gd name="connsiteX87" fmla="*/ 583790 w 6242459"/>
            <a:gd name="connsiteY8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308145 w 6242459"/>
            <a:gd name="connsiteY82" fmla="*/ 474083 h 4391623"/>
            <a:gd name="connsiteX83" fmla="*/ 2017661 w 6242459"/>
            <a:gd name="connsiteY83" fmla="*/ 23438 h 4391623"/>
            <a:gd name="connsiteX84" fmla="*/ 1792338 w 6242459"/>
            <a:gd name="connsiteY84" fmla="*/ 2954 h 4391623"/>
            <a:gd name="connsiteX85" fmla="*/ 1218790 w 6242459"/>
            <a:gd name="connsiteY85" fmla="*/ 23438 h 4391623"/>
            <a:gd name="connsiteX86" fmla="*/ 583790 w 6242459"/>
            <a:gd name="connsiteY8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143388 w 6242459"/>
            <a:gd name="connsiteY2" fmla="*/ 310213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30725 w 6242459"/>
            <a:gd name="connsiteY4" fmla="*/ 781341 h 4391623"/>
            <a:gd name="connsiteX5" fmla="*/ 61451 w 6242459"/>
            <a:gd name="connsiteY5" fmla="*/ 832551 h 4391623"/>
            <a:gd name="connsiteX6" fmla="*/ 133145 w 6242459"/>
            <a:gd name="connsiteY6" fmla="*/ 904244 h 4391623"/>
            <a:gd name="connsiteX7" fmla="*/ 194596 w 6242459"/>
            <a:gd name="connsiteY7" fmla="*/ 986180 h 4391623"/>
            <a:gd name="connsiteX8" fmla="*/ 245806 w 6242459"/>
            <a:gd name="connsiteY8" fmla="*/ 1027147 h 4391623"/>
            <a:gd name="connsiteX9" fmla="*/ 286774 w 6242459"/>
            <a:gd name="connsiteY9" fmla="*/ 1068115 h 4391623"/>
            <a:gd name="connsiteX10" fmla="*/ 471129 w 6242459"/>
            <a:gd name="connsiteY10" fmla="*/ 1191018 h 4391623"/>
            <a:gd name="connsiteX11" fmla="*/ 604274 w 6242459"/>
            <a:gd name="connsiteY11" fmla="*/ 1283196 h 4391623"/>
            <a:gd name="connsiteX12" fmla="*/ 655484 w 6242459"/>
            <a:gd name="connsiteY12" fmla="*/ 1313922 h 4391623"/>
            <a:gd name="connsiteX13" fmla="*/ 757903 w 6242459"/>
            <a:gd name="connsiteY13" fmla="*/ 1365131 h 4391623"/>
            <a:gd name="connsiteX14" fmla="*/ 809113 w 6242459"/>
            <a:gd name="connsiteY14" fmla="*/ 1385615 h 4391623"/>
            <a:gd name="connsiteX15" fmla="*/ 839838 w 6242459"/>
            <a:gd name="connsiteY15" fmla="*/ 1395857 h 4391623"/>
            <a:gd name="connsiteX16" fmla="*/ 870564 w 6242459"/>
            <a:gd name="connsiteY16" fmla="*/ 1416341 h 4391623"/>
            <a:gd name="connsiteX17" fmla="*/ 972984 w 6242459"/>
            <a:gd name="connsiteY17" fmla="*/ 1467551 h 4391623"/>
            <a:gd name="connsiteX18" fmla="*/ 1075403 w 6242459"/>
            <a:gd name="connsiteY18" fmla="*/ 1488034 h 4391623"/>
            <a:gd name="connsiteX19" fmla="*/ 1126613 w 6242459"/>
            <a:gd name="connsiteY19" fmla="*/ 1498276 h 4391623"/>
            <a:gd name="connsiteX20" fmla="*/ 1249516 w 6242459"/>
            <a:gd name="connsiteY20" fmla="*/ 1549486 h 4391623"/>
            <a:gd name="connsiteX21" fmla="*/ 1454354 w 6242459"/>
            <a:gd name="connsiteY21" fmla="*/ 1703115 h 4391623"/>
            <a:gd name="connsiteX22" fmla="*/ 1515806 w 6242459"/>
            <a:gd name="connsiteY22" fmla="*/ 1764567 h 4391623"/>
            <a:gd name="connsiteX23" fmla="*/ 1587500 w 6242459"/>
            <a:gd name="connsiteY23" fmla="*/ 1815776 h 4391623"/>
            <a:gd name="connsiteX24" fmla="*/ 1751371 w 6242459"/>
            <a:gd name="connsiteY24" fmla="*/ 1907954 h 4391623"/>
            <a:gd name="connsiteX25" fmla="*/ 1792338 w 6242459"/>
            <a:gd name="connsiteY25" fmla="*/ 1959163 h 4391623"/>
            <a:gd name="connsiteX26" fmla="*/ 2181532 w 6242459"/>
            <a:gd name="connsiteY26" fmla="*/ 2204970 h 4391623"/>
            <a:gd name="connsiteX27" fmla="*/ 2263467 w 6242459"/>
            <a:gd name="connsiteY27" fmla="*/ 2266422 h 4391623"/>
            <a:gd name="connsiteX28" fmla="*/ 2376129 w 6242459"/>
            <a:gd name="connsiteY28" fmla="*/ 2327873 h 4391623"/>
            <a:gd name="connsiteX29" fmla="*/ 2437580 w 6242459"/>
            <a:gd name="connsiteY29" fmla="*/ 2389325 h 4391623"/>
            <a:gd name="connsiteX30" fmla="*/ 2488790 w 6242459"/>
            <a:gd name="connsiteY30" fmla="*/ 2430292 h 4391623"/>
            <a:gd name="connsiteX31" fmla="*/ 2580967 w 6242459"/>
            <a:gd name="connsiteY31" fmla="*/ 2542954 h 4391623"/>
            <a:gd name="connsiteX32" fmla="*/ 2621935 w 6242459"/>
            <a:gd name="connsiteY32" fmla="*/ 2614647 h 4391623"/>
            <a:gd name="connsiteX33" fmla="*/ 2714113 w 6242459"/>
            <a:gd name="connsiteY33" fmla="*/ 2717067 h 4391623"/>
            <a:gd name="connsiteX34" fmla="*/ 2714113 w 6242459"/>
            <a:gd name="connsiteY34" fmla="*/ 2717067 h 4391623"/>
            <a:gd name="connsiteX35" fmla="*/ 2744838 w 6242459"/>
            <a:gd name="connsiteY35" fmla="*/ 2758034 h 4391623"/>
            <a:gd name="connsiteX36" fmla="*/ 2785806 w 6242459"/>
            <a:gd name="connsiteY36" fmla="*/ 2799002 h 4391623"/>
            <a:gd name="connsiteX37" fmla="*/ 2806290 w 6242459"/>
            <a:gd name="connsiteY37" fmla="*/ 2839970 h 4391623"/>
            <a:gd name="connsiteX38" fmla="*/ 2877984 w 6242459"/>
            <a:gd name="connsiteY38" fmla="*/ 2942389 h 4391623"/>
            <a:gd name="connsiteX39" fmla="*/ 2939435 w 6242459"/>
            <a:gd name="connsiteY39" fmla="*/ 3034567 h 4391623"/>
            <a:gd name="connsiteX40" fmla="*/ 3031613 w 6242459"/>
            <a:gd name="connsiteY40" fmla="*/ 3116502 h 4391623"/>
            <a:gd name="connsiteX41" fmla="*/ 3103306 w 6242459"/>
            <a:gd name="connsiteY41" fmla="*/ 3177954 h 4391623"/>
            <a:gd name="connsiteX42" fmla="*/ 3134032 w 6242459"/>
            <a:gd name="connsiteY42" fmla="*/ 3198438 h 4391623"/>
            <a:gd name="connsiteX43" fmla="*/ 3175000 w 6242459"/>
            <a:gd name="connsiteY43" fmla="*/ 3239405 h 4391623"/>
            <a:gd name="connsiteX44" fmla="*/ 3277419 w 6242459"/>
            <a:gd name="connsiteY44" fmla="*/ 3321341 h 4391623"/>
            <a:gd name="connsiteX45" fmla="*/ 3359354 w 6242459"/>
            <a:gd name="connsiteY45" fmla="*/ 3382792 h 4391623"/>
            <a:gd name="connsiteX46" fmla="*/ 3492500 w 6242459"/>
            <a:gd name="connsiteY46" fmla="*/ 3515938 h 4391623"/>
            <a:gd name="connsiteX47" fmla="*/ 3564193 w 6242459"/>
            <a:gd name="connsiteY47" fmla="*/ 3536422 h 4391623"/>
            <a:gd name="connsiteX48" fmla="*/ 3810000 w 6242459"/>
            <a:gd name="connsiteY48" fmla="*/ 3679809 h 4391623"/>
            <a:gd name="connsiteX49" fmla="*/ 3912419 w 6242459"/>
            <a:gd name="connsiteY49" fmla="*/ 3731018 h 4391623"/>
            <a:gd name="connsiteX50" fmla="*/ 3994354 w 6242459"/>
            <a:gd name="connsiteY50" fmla="*/ 3782228 h 4391623"/>
            <a:gd name="connsiteX51" fmla="*/ 4076290 w 6242459"/>
            <a:gd name="connsiteY51" fmla="*/ 3812954 h 4391623"/>
            <a:gd name="connsiteX52" fmla="*/ 4137742 w 6242459"/>
            <a:gd name="connsiteY52" fmla="*/ 3843680 h 4391623"/>
            <a:gd name="connsiteX53" fmla="*/ 4209435 w 6242459"/>
            <a:gd name="connsiteY53" fmla="*/ 3874405 h 4391623"/>
            <a:gd name="connsiteX54" fmla="*/ 4311854 w 6242459"/>
            <a:gd name="connsiteY54" fmla="*/ 3925615 h 4391623"/>
            <a:gd name="connsiteX55" fmla="*/ 4373306 w 6242459"/>
            <a:gd name="connsiteY55" fmla="*/ 3946099 h 4391623"/>
            <a:gd name="connsiteX56" fmla="*/ 4445000 w 6242459"/>
            <a:gd name="connsiteY56" fmla="*/ 3976825 h 4391623"/>
            <a:gd name="connsiteX57" fmla="*/ 4506451 w 6242459"/>
            <a:gd name="connsiteY57" fmla="*/ 3997309 h 4391623"/>
            <a:gd name="connsiteX58" fmla="*/ 4629354 w 6242459"/>
            <a:gd name="connsiteY58" fmla="*/ 4069002 h 4391623"/>
            <a:gd name="connsiteX59" fmla="*/ 4731774 w 6242459"/>
            <a:gd name="connsiteY59" fmla="*/ 4140696 h 4391623"/>
            <a:gd name="connsiteX60" fmla="*/ 4772742 w 6242459"/>
            <a:gd name="connsiteY60" fmla="*/ 4150938 h 4391623"/>
            <a:gd name="connsiteX61" fmla="*/ 4905887 w 6242459"/>
            <a:gd name="connsiteY61" fmla="*/ 4191905 h 4391623"/>
            <a:gd name="connsiteX62" fmla="*/ 4967338 w 6242459"/>
            <a:gd name="connsiteY62" fmla="*/ 4212389 h 4391623"/>
            <a:gd name="connsiteX63" fmla="*/ 5028790 w 6242459"/>
            <a:gd name="connsiteY63" fmla="*/ 4222631 h 4391623"/>
            <a:gd name="connsiteX64" fmla="*/ 5069758 w 6242459"/>
            <a:gd name="connsiteY64" fmla="*/ 4243115 h 4391623"/>
            <a:gd name="connsiteX65" fmla="*/ 5141451 w 6242459"/>
            <a:gd name="connsiteY65" fmla="*/ 4253357 h 4391623"/>
            <a:gd name="connsiteX66" fmla="*/ 5336048 w 6242459"/>
            <a:gd name="connsiteY66" fmla="*/ 4304567 h 4391623"/>
            <a:gd name="connsiteX67" fmla="*/ 5417984 w 6242459"/>
            <a:gd name="connsiteY67" fmla="*/ 4335292 h 4391623"/>
            <a:gd name="connsiteX68" fmla="*/ 5530645 w 6242459"/>
            <a:gd name="connsiteY68" fmla="*/ 4366018 h 4391623"/>
            <a:gd name="connsiteX69" fmla="*/ 6145161 w 6242459"/>
            <a:gd name="connsiteY69" fmla="*/ 4345534 h 4391623"/>
            <a:gd name="connsiteX70" fmla="*/ 6165645 w 6242459"/>
            <a:gd name="connsiteY70" fmla="*/ 3894889 h 4391623"/>
            <a:gd name="connsiteX71" fmla="*/ 6022258 w 6242459"/>
            <a:gd name="connsiteY71" fmla="*/ 3628599 h 4391623"/>
            <a:gd name="connsiteX72" fmla="*/ 5981290 w 6242459"/>
            <a:gd name="connsiteY72" fmla="*/ 3546663 h 4391623"/>
            <a:gd name="connsiteX73" fmla="*/ 5940322 w 6242459"/>
            <a:gd name="connsiteY73" fmla="*/ 3474970 h 4391623"/>
            <a:gd name="connsiteX74" fmla="*/ 5858387 w 6242459"/>
            <a:gd name="connsiteY74" fmla="*/ 3300857 h 4391623"/>
            <a:gd name="connsiteX75" fmla="*/ 5387258 w 6242459"/>
            <a:gd name="connsiteY75" fmla="*/ 2420051 h 4391623"/>
            <a:gd name="connsiteX76" fmla="*/ 5100484 w 6242459"/>
            <a:gd name="connsiteY76" fmla="*/ 2020615 h 4391623"/>
            <a:gd name="connsiteX77" fmla="*/ 4485967 w 6242459"/>
            <a:gd name="connsiteY77" fmla="*/ 1416341 h 4391623"/>
            <a:gd name="connsiteX78" fmla="*/ 4045564 w 6242459"/>
            <a:gd name="connsiteY78" fmla="*/ 1037389 h 4391623"/>
            <a:gd name="connsiteX79" fmla="*/ 3308145 w 6242459"/>
            <a:gd name="connsiteY79" fmla="*/ 474083 h 4391623"/>
            <a:gd name="connsiteX80" fmla="*/ 2017661 w 6242459"/>
            <a:gd name="connsiteY80" fmla="*/ 23438 h 4391623"/>
            <a:gd name="connsiteX81" fmla="*/ 1792338 w 6242459"/>
            <a:gd name="connsiteY81" fmla="*/ 2954 h 4391623"/>
            <a:gd name="connsiteX82" fmla="*/ 1218790 w 6242459"/>
            <a:gd name="connsiteY82" fmla="*/ 23438 h 4391623"/>
            <a:gd name="connsiteX83" fmla="*/ 583790 w 6242459"/>
            <a:gd name="connsiteY8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61451 w 6242459"/>
            <a:gd name="connsiteY4" fmla="*/ 832551 h 4391623"/>
            <a:gd name="connsiteX5" fmla="*/ 133145 w 6242459"/>
            <a:gd name="connsiteY5" fmla="*/ 904244 h 4391623"/>
            <a:gd name="connsiteX6" fmla="*/ 194596 w 6242459"/>
            <a:gd name="connsiteY6" fmla="*/ 986180 h 4391623"/>
            <a:gd name="connsiteX7" fmla="*/ 245806 w 6242459"/>
            <a:gd name="connsiteY7" fmla="*/ 1027147 h 4391623"/>
            <a:gd name="connsiteX8" fmla="*/ 286774 w 6242459"/>
            <a:gd name="connsiteY8" fmla="*/ 1068115 h 4391623"/>
            <a:gd name="connsiteX9" fmla="*/ 471129 w 6242459"/>
            <a:gd name="connsiteY9" fmla="*/ 1191018 h 4391623"/>
            <a:gd name="connsiteX10" fmla="*/ 604274 w 6242459"/>
            <a:gd name="connsiteY10" fmla="*/ 1283196 h 4391623"/>
            <a:gd name="connsiteX11" fmla="*/ 655484 w 6242459"/>
            <a:gd name="connsiteY11" fmla="*/ 1313922 h 4391623"/>
            <a:gd name="connsiteX12" fmla="*/ 757903 w 6242459"/>
            <a:gd name="connsiteY12" fmla="*/ 1365131 h 4391623"/>
            <a:gd name="connsiteX13" fmla="*/ 809113 w 6242459"/>
            <a:gd name="connsiteY13" fmla="*/ 1385615 h 4391623"/>
            <a:gd name="connsiteX14" fmla="*/ 839838 w 6242459"/>
            <a:gd name="connsiteY14" fmla="*/ 1395857 h 4391623"/>
            <a:gd name="connsiteX15" fmla="*/ 870564 w 6242459"/>
            <a:gd name="connsiteY15" fmla="*/ 1416341 h 4391623"/>
            <a:gd name="connsiteX16" fmla="*/ 972984 w 6242459"/>
            <a:gd name="connsiteY16" fmla="*/ 1467551 h 4391623"/>
            <a:gd name="connsiteX17" fmla="*/ 1075403 w 6242459"/>
            <a:gd name="connsiteY17" fmla="*/ 1488034 h 4391623"/>
            <a:gd name="connsiteX18" fmla="*/ 1126613 w 6242459"/>
            <a:gd name="connsiteY18" fmla="*/ 1498276 h 4391623"/>
            <a:gd name="connsiteX19" fmla="*/ 1249516 w 6242459"/>
            <a:gd name="connsiteY19" fmla="*/ 1549486 h 4391623"/>
            <a:gd name="connsiteX20" fmla="*/ 1454354 w 6242459"/>
            <a:gd name="connsiteY20" fmla="*/ 1703115 h 4391623"/>
            <a:gd name="connsiteX21" fmla="*/ 1515806 w 6242459"/>
            <a:gd name="connsiteY21" fmla="*/ 1764567 h 4391623"/>
            <a:gd name="connsiteX22" fmla="*/ 1587500 w 6242459"/>
            <a:gd name="connsiteY22" fmla="*/ 1815776 h 4391623"/>
            <a:gd name="connsiteX23" fmla="*/ 1751371 w 6242459"/>
            <a:gd name="connsiteY23" fmla="*/ 1907954 h 4391623"/>
            <a:gd name="connsiteX24" fmla="*/ 1792338 w 6242459"/>
            <a:gd name="connsiteY24" fmla="*/ 1959163 h 4391623"/>
            <a:gd name="connsiteX25" fmla="*/ 2181532 w 6242459"/>
            <a:gd name="connsiteY25" fmla="*/ 2204970 h 4391623"/>
            <a:gd name="connsiteX26" fmla="*/ 2263467 w 6242459"/>
            <a:gd name="connsiteY26" fmla="*/ 2266422 h 4391623"/>
            <a:gd name="connsiteX27" fmla="*/ 2376129 w 6242459"/>
            <a:gd name="connsiteY27" fmla="*/ 2327873 h 4391623"/>
            <a:gd name="connsiteX28" fmla="*/ 2437580 w 6242459"/>
            <a:gd name="connsiteY28" fmla="*/ 2389325 h 4391623"/>
            <a:gd name="connsiteX29" fmla="*/ 2488790 w 6242459"/>
            <a:gd name="connsiteY29" fmla="*/ 2430292 h 4391623"/>
            <a:gd name="connsiteX30" fmla="*/ 2580967 w 6242459"/>
            <a:gd name="connsiteY30" fmla="*/ 2542954 h 4391623"/>
            <a:gd name="connsiteX31" fmla="*/ 2621935 w 6242459"/>
            <a:gd name="connsiteY31" fmla="*/ 2614647 h 4391623"/>
            <a:gd name="connsiteX32" fmla="*/ 2714113 w 6242459"/>
            <a:gd name="connsiteY32" fmla="*/ 2717067 h 4391623"/>
            <a:gd name="connsiteX33" fmla="*/ 2714113 w 6242459"/>
            <a:gd name="connsiteY33" fmla="*/ 2717067 h 4391623"/>
            <a:gd name="connsiteX34" fmla="*/ 2744838 w 6242459"/>
            <a:gd name="connsiteY34" fmla="*/ 2758034 h 4391623"/>
            <a:gd name="connsiteX35" fmla="*/ 2785806 w 6242459"/>
            <a:gd name="connsiteY35" fmla="*/ 2799002 h 4391623"/>
            <a:gd name="connsiteX36" fmla="*/ 2806290 w 6242459"/>
            <a:gd name="connsiteY36" fmla="*/ 2839970 h 4391623"/>
            <a:gd name="connsiteX37" fmla="*/ 2877984 w 6242459"/>
            <a:gd name="connsiteY37" fmla="*/ 2942389 h 4391623"/>
            <a:gd name="connsiteX38" fmla="*/ 2939435 w 6242459"/>
            <a:gd name="connsiteY38" fmla="*/ 3034567 h 4391623"/>
            <a:gd name="connsiteX39" fmla="*/ 3031613 w 6242459"/>
            <a:gd name="connsiteY39" fmla="*/ 3116502 h 4391623"/>
            <a:gd name="connsiteX40" fmla="*/ 3103306 w 6242459"/>
            <a:gd name="connsiteY40" fmla="*/ 3177954 h 4391623"/>
            <a:gd name="connsiteX41" fmla="*/ 3134032 w 6242459"/>
            <a:gd name="connsiteY41" fmla="*/ 3198438 h 4391623"/>
            <a:gd name="connsiteX42" fmla="*/ 3175000 w 6242459"/>
            <a:gd name="connsiteY42" fmla="*/ 3239405 h 4391623"/>
            <a:gd name="connsiteX43" fmla="*/ 3277419 w 6242459"/>
            <a:gd name="connsiteY43" fmla="*/ 3321341 h 4391623"/>
            <a:gd name="connsiteX44" fmla="*/ 3359354 w 6242459"/>
            <a:gd name="connsiteY44" fmla="*/ 3382792 h 4391623"/>
            <a:gd name="connsiteX45" fmla="*/ 3492500 w 6242459"/>
            <a:gd name="connsiteY45" fmla="*/ 3515938 h 4391623"/>
            <a:gd name="connsiteX46" fmla="*/ 3564193 w 6242459"/>
            <a:gd name="connsiteY46" fmla="*/ 3536422 h 4391623"/>
            <a:gd name="connsiteX47" fmla="*/ 3810000 w 6242459"/>
            <a:gd name="connsiteY47" fmla="*/ 3679809 h 4391623"/>
            <a:gd name="connsiteX48" fmla="*/ 3912419 w 6242459"/>
            <a:gd name="connsiteY48" fmla="*/ 3731018 h 4391623"/>
            <a:gd name="connsiteX49" fmla="*/ 3994354 w 6242459"/>
            <a:gd name="connsiteY49" fmla="*/ 3782228 h 4391623"/>
            <a:gd name="connsiteX50" fmla="*/ 4076290 w 6242459"/>
            <a:gd name="connsiteY50" fmla="*/ 3812954 h 4391623"/>
            <a:gd name="connsiteX51" fmla="*/ 4137742 w 6242459"/>
            <a:gd name="connsiteY51" fmla="*/ 3843680 h 4391623"/>
            <a:gd name="connsiteX52" fmla="*/ 4209435 w 6242459"/>
            <a:gd name="connsiteY52" fmla="*/ 3874405 h 4391623"/>
            <a:gd name="connsiteX53" fmla="*/ 4311854 w 6242459"/>
            <a:gd name="connsiteY53" fmla="*/ 3925615 h 4391623"/>
            <a:gd name="connsiteX54" fmla="*/ 4373306 w 6242459"/>
            <a:gd name="connsiteY54" fmla="*/ 3946099 h 4391623"/>
            <a:gd name="connsiteX55" fmla="*/ 4445000 w 6242459"/>
            <a:gd name="connsiteY55" fmla="*/ 3976825 h 4391623"/>
            <a:gd name="connsiteX56" fmla="*/ 4506451 w 6242459"/>
            <a:gd name="connsiteY56" fmla="*/ 3997309 h 4391623"/>
            <a:gd name="connsiteX57" fmla="*/ 4629354 w 6242459"/>
            <a:gd name="connsiteY57" fmla="*/ 4069002 h 4391623"/>
            <a:gd name="connsiteX58" fmla="*/ 4731774 w 6242459"/>
            <a:gd name="connsiteY58" fmla="*/ 4140696 h 4391623"/>
            <a:gd name="connsiteX59" fmla="*/ 4772742 w 6242459"/>
            <a:gd name="connsiteY59" fmla="*/ 4150938 h 4391623"/>
            <a:gd name="connsiteX60" fmla="*/ 4905887 w 6242459"/>
            <a:gd name="connsiteY60" fmla="*/ 4191905 h 4391623"/>
            <a:gd name="connsiteX61" fmla="*/ 4967338 w 6242459"/>
            <a:gd name="connsiteY61" fmla="*/ 4212389 h 4391623"/>
            <a:gd name="connsiteX62" fmla="*/ 5028790 w 6242459"/>
            <a:gd name="connsiteY62" fmla="*/ 4222631 h 4391623"/>
            <a:gd name="connsiteX63" fmla="*/ 5069758 w 6242459"/>
            <a:gd name="connsiteY63" fmla="*/ 4243115 h 4391623"/>
            <a:gd name="connsiteX64" fmla="*/ 5141451 w 6242459"/>
            <a:gd name="connsiteY64" fmla="*/ 4253357 h 4391623"/>
            <a:gd name="connsiteX65" fmla="*/ 5336048 w 6242459"/>
            <a:gd name="connsiteY65" fmla="*/ 4304567 h 4391623"/>
            <a:gd name="connsiteX66" fmla="*/ 5417984 w 6242459"/>
            <a:gd name="connsiteY66" fmla="*/ 4335292 h 4391623"/>
            <a:gd name="connsiteX67" fmla="*/ 5530645 w 6242459"/>
            <a:gd name="connsiteY67" fmla="*/ 4366018 h 4391623"/>
            <a:gd name="connsiteX68" fmla="*/ 6145161 w 6242459"/>
            <a:gd name="connsiteY68" fmla="*/ 4345534 h 4391623"/>
            <a:gd name="connsiteX69" fmla="*/ 6165645 w 6242459"/>
            <a:gd name="connsiteY69" fmla="*/ 3894889 h 4391623"/>
            <a:gd name="connsiteX70" fmla="*/ 6022258 w 6242459"/>
            <a:gd name="connsiteY70" fmla="*/ 3628599 h 4391623"/>
            <a:gd name="connsiteX71" fmla="*/ 5981290 w 6242459"/>
            <a:gd name="connsiteY71" fmla="*/ 3546663 h 4391623"/>
            <a:gd name="connsiteX72" fmla="*/ 5940322 w 6242459"/>
            <a:gd name="connsiteY72" fmla="*/ 3474970 h 4391623"/>
            <a:gd name="connsiteX73" fmla="*/ 5858387 w 6242459"/>
            <a:gd name="connsiteY73" fmla="*/ 3300857 h 4391623"/>
            <a:gd name="connsiteX74" fmla="*/ 5387258 w 6242459"/>
            <a:gd name="connsiteY74" fmla="*/ 2420051 h 4391623"/>
            <a:gd name="connsiteX75" fmla="*/ 5100484 w 6242459"/>
            <a:gd name="connsiteY75" fmla="*/ 2020615 h 4391623"/>
            <a:gd name="connsiteX76" fmla="*/ 4485967 w 6242459"/>
            <a:gd name="connsiteY76" fmla="*/ 1416341 h 4391623"/>
            <a:gd name="connsiteX77" fmla="*/ 4045564 w 6242459"/>
            <a:gd name="connsiteY77" fmla="*/ 1037389 h 4391623"/>
            <a:gd name="connsiteX78" fmla="*/ 3308145 w 6242459"/>
            <a:gd name="connsiteY78" fmla="*/ 474083 h 4391623"/>
            <a:gd name="connsiteX79" fmla="*/ 2017661 w 6242459"/>
            <a:gd name="connsiteY79" fmla="*/ 23438 h 4391623"/>
            <a:gd name="connsiteX80" fmla="*/ 1792338 w 6242459"/>
            <a:gd name="connsiteY80" fmla="*/ 2954 h 4391623"/>
            <a:gd name="connsiteX81" fmla="*/ 1218790 w 6242459"/>
            <a:gd name="connsiteY81" fmla="*/ 23438 h 4391623"/>
            <a:gd name="connsiteX82" fmla="*/ 583790 w 6242459"/>
            <a:gd name="connsiteY8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45806 w 6242459"/>
            <a:gd name="connsiteY6" fmla="*/ 1027147 h 4391623"/>
            <a:gd name="connsiteX7" fmla="*/ 286774 w 6242459"/>
            <a:gd name="connsiteY7" fmla="*/ 1068115 h 4391623"/>
            <a:gd name="connsiteX8" fmla="*/ 471129 w 6242459"/>
            <a:gd name="connsiteY8" fmla="*/ 1191018 h 4391623"/>
            <a:gd name="connsiteX9" fmla="*/ 604274 w 6242459"/>
            <a:gd name="connsiteY9" fmla="*/ 1283196 h 4391623"/>
            <a:gd name="connsiteX10" fmla="*/ 655484 w 6242459"/>
            <a:gd name="connsiteY10" fmla="*/ 1313922 h 4391623"/>
            <a:gd name="connsiteX11" fmla="*/ 757903 w 6242459"/>
            <a:gd name="connsiteY11" fmla="*/ 1365131 h 4391623"/>
            <a:gd name="connsiteX12" fmla="*/ 809113 w 6242459"/>
            <a:gd name="connsiteY12" fmla="*/ 1385615 h 4391623"/>
            <a:gd name="connsiteX13" fmla="*/ 839838 w 6242459"/>
            <a:gd name="connsiteY13" fmla="*/ 1395857 h 4391623"/>
            <a:gd name="connsiteX14" fmla="*/ 870564 w 6242459"/>
            <a:gd name="connsiteY14" fmla="*/ 1416341 h 4391623"/>
            <a:gd name="connsiteX15" fmla="*/ 972984 w 6242459"/>
            <a:gd name="connsiteY15" fmla="*/ 1467551 h 4391623"/>
            <a:gd name="connsiteX16" fmla="*/ 1075403 w 6242459"/>
            <a:gd name="connsiteY16" fmla="*/ 1488034 h 4391623"/>
            <a:gd name="connsiteX17" fmla="*/ 1126613 w 6242459"/>
            <a:gd name="connsiteY17" fmla="*/ 1498276 h 4391623"/>
            <a:gd name="connsiteX18" fmla="*/ 1249516 w 6242459"/>
            <a:gd name="connsiteY18" fmla="*/ 1549486 h 4391623"/>
            <a:gd name="connsiteX19" fmla="*/ 1454354 w 6242459"/>
            <a:gd name="connsiteY19" fmla="*/ 1703115 h 4391623"/>
            <a:gd name="connsiteX20" fmla="*/ 1515806 w 6242459"/>
            <a:gd name="connsiteY20" fmla="*/ 1764567 h 4391623"/>
            <a:gd name="connsiteX21" fmla="*/ 1587500 w 6242459"/>
            <a:gd name="connsiteY21" fmla="*/ 1815776 h 4391623"/>
            <a:gd name="connsiteX22" fmla="*/ 1751371 w 6242459"/>
            <a:gd name="connsiteY22" fmla="*/ 1907954 h 4391623"/>
            <a:gd name="connsiteX23" fmla="*/ 1792338 w 6242459"/>
            <a:gd name="connsiteY23" fmla="*/ 1959163 h 4391623"/>
            <a:gd name="connsiteX24" fmla="*/ 2181532 w 6242459"/>
            <a:gd name="connsiteY24" fmla="*/ 2204970 h 4391623"/>
            <a:gd name="connsiteX25" fmla="*/ 2263467 w 6242459"/>
            <a:gd name="connsiteY25" fmla="*/ 2266422 h 4391623"/>
            <a:gd name="connsiteX26" fmla="*/ 2376129 w 6242459"/>
            <a:gd name="connsiteY26" fmla="*/ 2327873 h 4391623"/>
            <a:gd name="connsiteX27" fmla="*/ 2437580 w 6242459"/>
            <a:gd name="connsiteY27" fmla="*/ 2389325 h 4391623"/>
            <a:gd name="connsiteX28" fmla="*/ 2488790 w 6242459"/>
            <a:gd name="connsiteY28" fmla="*/ 2430292 h 4391623"/>
            <a:gd name="connsiteX29" fmla="*/ 2580967 w 6242459"/>
            <a:gd name="connsiteY29" fmla="*/ 2542954 h 4391623"/>
            <a:gd name="connsiteX30" fmla="*/ 2621935 w 6242459"/>
            <a:gd name="connsiteY30" fmla="*/ 2614647 h 4391623"/>
            <a:gd name="connsiteX31" fmla="*/ 2714113 w 6242459"/>
            <a:gd name="connsiteY31" fmla="*/ 2717067 h 4391623"/>
            <a:gd name="connsiteX32" fmla="*/ 2714113 w 6242459"/>
            <a:gd name="connsiteY32" fmla="*/ 2717067 h 4391623"/>
            <a:gd name="connsiteX33" fmla="*/ 2744838 w 6242459"/>
            <a:gd name="connsiteY33" fmla="*/ 2758034 h 4391623"/>
            <a:gd name="connsiteX34" fmla="*/ 2785806 w 6242459"/>
            <a:gd name="connsiteY34" fmla="*/ 2799002 h 4391623"/>
            <a:gd name="connsiteX35" fmla="*/ 2806290 w 6242459"/>
            <a:gd name="connsiteY35" fmla="*/ 2839970 h 4391623"/>
            <a:gd name="connsiteX36" fmla="*/ 2877984 w 6242459"/>
            <a:gd name="connsiteY36" fmla="*/ 2942389 h 4391623"/>
            <a:gd name="connsiteX37" fmla="*/ 2939435 w 6242459"/>
            <a:gd name="connsiteY37" fmla="*/ 3034567 h 4391623"/>
            <a:gd name="connsiteX38" fmla="*/ 3031613 w 6242459"/>
            <a:gd name="connsiteY38" fmla="*/ 3116502 h 4391623"/>
            <a:gd name="connsiteX39" fmla="*/ 3103306 w 6242459"/>
            <a:gd name="connsiteY39" fmla="*/ 3177954 h 4391623"/>
            <a:gd name="connsiteX40" fmla="*/ 3134032 w 6242459"/>
            <a:gd name="connsiteY40" fmla="*/ 3198438 h 4391623"/>
            <a:gd name="connsiteX41" fmla="*/ 3175000 w 6242459"/>
            <a:gd name="connsiteY41" fmla="*/ 3239405 h 4391623"/>
            <a:gd name="connsiteX42" fmla="*/ 3277419 w 6242459"/>
            <a:gd name="connsiteY42" fmla="*/ 3321341 h 4391623"/>
            <a:gd name="connsiteX43" fmla="*/ 3359354 w 6242459"/>
            <a:gd name="connsiteY43" fmla="*/ 3382792 h 4391623"/>
            <a:gd name="connsiteX44" fmla="*/ 3492500 w 6242459"/>
            <a:gd name="connsiteY44" fmla="*/ 3515938 h 4391623"/>
            <a:gd name="connsiteX45" fmla="*/ 3564193 w 6242459"/>
            <a:gd name="connsiteY45" fmla="*/ 3536422 h 4391623"/>
            <a:gd name="connsiteX46" fmla="*/ 3810000 w 6242459"/>
            <a:gd name="connsiteY46" fmla="*/ 3679809 h 4391623"/>
            <a:gd name="connsiteX47" fmla="*/ 3912419 w 6242459"/>
            <a:gd name="connsiteY47" fmla="*/ 3731018 h 4391623"/>
            <a:gd name="connsiteX48" fmla="*/ 3994354 w 6242459"/>
            <a:gd name="connsiteY48" fmla="*/ 3782228 h 4391623"/>
            <a:gd name="connsiteX49" fmla="*/ 4076290 w 6242459"/>
            <a:gd name="connsiteY49" fmla="*/ 3812954 h 4391623"/>
            <a:gd name="connsiteX50" fmla="*/ 4137742 w 6242459"/>
            <a:gd name="connsiteY50" fmla="*/ 3843680 h 4391623"/>
            <a:gd name="connsiteX51" fmla="*/ 4209435 w 6242459"/>
            <a:gd name="connsiteY51" fmla="*/ 3874405 h 4391623"/>
            <a:gd name="connsiteX52" fmla="*/ 4311854 w 6242459"/>
            <a:gd name="connsiteY52" fmla="*/ 3925615 h 4391623"/>
            <a:gd name="connsiteX53" fmla="*/ 4373306 w 6242459"/>
            <a:gd name="connsiteY53" fmla="*/ 3946099 h 4391623"/>
            <a:gd name="connsiteX54" fmla="*/ 4445000 w 6242459"/>
            <a:gd name="connsiteY54" fmla="*/ 3976825 h 4391623"/>
            <a:gd name="connsiteX55" fmla="*/ 4506451 w 6242459"/>
            <a:gd name="connsiteY55" fmla="*/ 3997309 h 4391623"/>
            <a:gd name="connsiteX56" fmla="*/ 4629354 w 6242459"/>
            <a:gd name="connsiteY56" fmla="*/ 4069002 h 4391623"/>
            <a:gd name="connsiteX57" fmla="*/ 4731774 w 6242459"/>
            <a:gd name="connsiteY57" fmla="*/ 4140696 h 4391623"/>
            <a:gd name="connsiteX58" fmla="*/ 4772742 w 6242459"/>
            <a:gd name="connsiteY58" fmla="*/ 4150938 h 4391623"/>
            <a:gd name="connsiteX59" fmla="*/ 4905887 w 6242459"/>
            <a:gd name="connsiteY59" fmla="*/ 4191905 h 4391623"/>
            <a:gd name="connsiteX60" fmla="*/ 4967338 w 6242459"/>
            <a:gd name="connsiteY60" fmla="*/ 4212389 h 4391623"/>
            <a:gd name="connsiteX61" fmla="*/ 5028790 w 6242459"/>
            <a:gd name="connsiteY61" fmla="*/ 4222631 h 4391623"/>
            <a:gd name="connsiteX62" fmla="*/ 5069758 w 6242459"/>
            <a:gd name="connsiteY62" fmla="*/ 4243115 h 4391623"/>
            <a:gd name="connsiteX63" fmla="*/ 5141451 w 6242459"/>
            <a:gd name="connsiteY63" fmla="*/ 4253357 h 4391623"/>
            <a:gd name="connsiteX64" fmla="*/ 5336048 w 6242459"/>
            <a:gd name="connsiteY64" fmla="*/ 4304567 h 4391623"/>
            <a:gd name="connsiteX65" fmla="*/ 5417984 w 6242459"/>
            <a:gd name="connsiteY65" fmla="*/ 4335292 h 4391623"/>
            <a:gd name="connsiteX66" fmla="*/ 5530645 w 6242459"/>
            <a:gd name="connsiteY66" fmla="*/ 4366018 h 4391623"/>
            <a:gd name="connsiteX67" fmla="*/ 6145161 w 6242459"/>
            <a:gd name="connsiteY67" fmla="*/ 4345534 h 4391623"/>
            <a:gd name="connsiteX68" fmla="*/ 6165645 w 6242459"/>
            <a:gd name="connsiteY68" fmla="*/ 3894889 h 4391623"/>
            <a:gd name="connsiteX69" fmla="*/ 6022258 w 6242459"/>
            <a:gd name="connsiteY69" fmla="*/ 3628599 h 4391623"/>
            <a:gd name="connsiteX70" fmla="*/ 5981290 w 6242459"/>
            <a:gd name="connsiteY70" fmla="*/ 3546663 h 4391623"/>
            <a:gd name="connsiteX71" fmla="*/ 5940322 w 6242459"/>
            <a:gd name="connsiteY71" fmla="*/ 3474970 h 4391623"/>
            <a:gd name="connsiteX72" fmla="*/ 5858387 w 6242459"/>
            <a:gd name="connsiteY72" fmla="*/ 3300857 h 4391623"/>
            <a:gd name="connsiteX73" fmla="*/ 5387258 w 6242459"/>
            <a:gd name="connsiteY73" fmla="*/ 2420051 h 4391623"/>
            <a:gd name="connsiteX74" fmla="*/ 5100484 w 6242459"/>
            <a:gd name="connsiteY74" fmla="*/ 2020615 h 4391623"/>
            <a:gd name="connsiteX75" fmla="*/ 4485967 w 6242459"/>
            <a:gd name="connsiteY75" fmla="*/ 1416341 h 4391623"/>
            <a:gd name="connsiteX76" fmla="*/ 4045564 w 6242459"/>
            <a:gd name="connsiteY76" fmla="*/ 1037389 h 4391623"/>
            <a:gd name="connsiteX77" fmla="*/ 3308145 w 6242459"/>
            <a:gd name="connsiteY77" fmla="*/ 474083 h 4391623"/>
            <a:gd name="connsiteX78" fmla="*/ 2017661 w 6242459"/>
            <a:gd name="connsiteY78" fmla="*/ 23438 h 4391623"/>
            <a:gd name="connsiteX79" fmla="*/ 1792338 w 6242459"/>
            <a:gd name="connsiteY79" fmla="*/ 2954 h 4391623"/>
            <a:gd name="connsiteX80" fmla="*/ 1218790 w 6242459"/>
            <a:gd name="connsiteY80" fmla="*/ 23438 h 4391623"/>
            <a:gd name="connsiteX81" fmla="*/ 583790 w 6242459"/>
            <a:gd name="connsiteY8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86774 w 6242459"/>
            <a:gd name="connsiteY6" fmla="*/ 1068115 h 4391623"/>
            <a:gd name="connsiteX7" fmla="*/ 471129 w 6242459"/>
            <a:gd name="connsiteY7" fmla="*/ 1191018 h 4391623"/>
            <a:gd name="connsiteX8" fmla="*/ 604274 w 6242459"/>
            <a:gd name="connsiteY8" fmla="*/ 1283196 h 4391623"/>
            <a:gd name="connsiteX9" fmla="*/ 655484 w 6242459"/>
            <a:gd name="connsiteY9" fmla="*/ 1313922 h 4391623"/>
            <a:gd name="connsiteX10" fmla="*/ 757903 w 6242459"/>
            <a:gd name="connsiteY10" fmla="*/ 1365131 h 4391623"/>
            <a:gd name="connsiteX11" fmla="*/ 809113 w 6242459"/>
            <a:gd name="connsiteY11" fmla="*/ 1385615 h 4391623"/>
            <a:gd name="connsiteX12" fmla="*/ 839838 w 6242459"/>
            <a:gd name="connsiteY12" fmla="*/ 1395857 h 4391623"/>
            <a:gd name="connsiteX13" fmla="*/ 870564 w 6242459"/>
            <a:gd name="connsiteY13" fmla="*/ 1416341 h 4391623"/>
            <a:gd name="connsiteX14" fmla="*/ 972984 w 6242459"/>
            <a:gd name="connsiteY14" fmla="*/ 1467551 h 4391623"/>
            <a:gd name="connsiteX15" fmla="*/ 1075403 w 6242459"/>
            <a:gd name="connsiteY15" fmla="*/ 1488034 h 4391623"/>
            <a:gd name="connsiteX16" fmla="*/ 1126613 w 6242459"/>
            <a:gd name="connsiteY16" fmla="*/ 1498276 h 4391623"/>
            <a:gd name="connsiteX17" fmla="*/ 1249516 w 6242459"/>
            <a:gd name="connsiteY17" fmla="*/ 1549486 h 4391623"/>
            <a:gd name="connsiteX18" fmla="*/ 1454354 w 6242459"/>
            <a:gd name="connsiteY18" fmla="*/ 1703115 h 4391623"/>
            <a:gd name="connsiteX19" fmla="*/ 1515806 w 6242459"/>
            <a:gd name="connsiteY19" fmla="*/ 1764567 h 4391623"/>
            <a:gd name="connsiteX20" fmla="*/ 1587500 w 6242459"/>
            <a:gd name="connsiteY20" fmla="*/ 1815776 h 4391623"/>
            <a:gd name="connsiteX21" fmla="*/ 1751371 w 6242459"/>
            <a:gd name="connsiteY21" fmla="*/ 1907954 h 4391623"/>
            <a:gd name="connsiteX22" fmla="*/ 1792338 w 6242459"/>
            <a:gd name="connsiteY22" fmla="*/ 1959163 h 4391623"/>
            <a:gd name="connsiteX23" fmla="*/ 2181532 w 6242459"/>
            <a:gd name="connsiteY23" fmla="*/ 2204970 h 4391623"/>
            <a:gd name="connsiteX24" fmla="*/ 2263467 w 6242459"/>
            <a:gd name="connsiteY24" fmla="*/ 2266422 h 4391623"/>
            <a:gd name="connsiteX25" fmla="*/ 2376129 w 6242459"/>
            <a:gd name="connsiteY25" fmla="*/ 2327873 h 4391623"/>
            <a:gd name="connsiteX26" fmla="*/ 2437580 w 6242459"/>
            <a:gd name="connsiteY26" fmla="*/ 2389325 h 4391623"/>
            <a:gd name="connsiteX27" fmla="*/ 2488790 w 6242459"/>
            <a:gd name="connsiteY27" fmla="*/ 2430292 h 4391623"/>
            <a:gd name="connsiteX28" fmla="*/ 2580967 w 6242459"/>
            <a:gd name="connsiteY28" fmla="*/ 2542954 h 4391623"/>
            <a:gd name="connsiteX29" fmla="*/ 2621935 w 6242459"/>
            <a:gd name="connsiteY29" fmla="*/ 2614647 h 4391623"/>
            <a:gd name="connsiteX30" fmla="*/ 2714113 w 6242459"/>
            <a:gd name="connsiteY30" fmla="*/ 2717067 h 4391623"/>
            <a:gd name="connsiteX31" fmla="*/ 2714113 w 6242459"/>
            <a:gd name="connsiteY31" fmla="*/ 2717067 h 4391623"/>
            <a:gd name="connsiteX32" fmla="*/ 2744838 w 6242459"/>
            <a:gd name="connsiteY32" fmla="*/ 2758034 h 4391623"/>
            <a:gd name="connsiteX33" fmla="*/ 2785806 w 6242459"/>
            <a:gd name="connsiteY33" fmla="*/ 2799002 h 4391623"/>
            <a:gd name="connsiteX34" fmla="*/ 2806290 w 6242459"/>
            <a:gd name="connsiteY34" fmla="*/ 2839970 h 4391623"/>
            <a:gd name="connsiteX35" fmla="*/ 2877984 w 6242459"/>
            <a:gd name="connsiteY35" fmla="*/ 2942389 h 4391623"/>
            <a:gd name="connsiteX36" fmla="*/ 2939435 w 6242459"/>
            <a:gd name="connsiteY36" fmla="*/ 3034567 h 4391623"/>
            <a:gd name="connsiteX37" fmla="*/ 3031613 w 6242459"/>
            <a:gd name="connsiteY37" fmla="*/ 3116502 h 4391623"/>
            <a:gd name="connsiteX38" fmla="*/ 3103306 w 6242459"/>
            <a:gd name="connsiteY38" fmla="*/ 3177954 h 4391623"/>
            <a:gd name="connsiteX39" fmla="*/ 3134032 w 6242459"/>
            <a:gd name="connsiteY39" fmla="*/ 3198438 h 4391623"/>
            <a:gd name="connsiteX40" fmla="*/ 3175000 w 6242459"/>
            <a:gd name="connsiteY40" fmla="*/ 3239405 h 4391623"/>
            <a:gd name="connsiteX41" fmla="*/ 3277419 w 6242459"/>
            <a:gd name="connsiteY41" fmla="*/ 3321341 h 4391623"/>
            <a:gd name="connsiteX42" fmla="*/ 3359354 w 6242459"/>
            <a:gd name="connsiteY42" fmla="*/ 3382792 h 4391623"/>
            <a:gd name="connsiteX43" fmla="*/ 3492500 w 6242459"/>
            <a:gd name="connsiteY43" fmla="*/ 3515938 h 4391623"/>
            <a:gd name="connsiteX44" fmla="*/ 3564193 w 6242459"/>
            <a:gd name="connsiteY44" fmla="*/ 3536422 h 4391623"/>
            <a:gd name="connsiteX45" fmla="*/ 3810000 w 6242459"/>
            <a:gd name="connsiteY45" fmla="*/ 3679809 h 4391623"/>
            <a:gd name="connsiteX46" fmla="*/ 3912419 w 6242459"/>
            <a:gd name="connsiteY46" fmla="*/ 3731018 h 4391623"/>
            <a:gd name="connsiteX47" fmla="*/ 3994354 w 6242459"/>
            <a:gd name="connsiteY47" fmla="*/ 3782228 h 4391623"/>
            <a:gd name="connsiteX48" fmla="*/ 4076290 w 6242459"/>
            <a:gd name="connsiteY48" fmla="*/ 3812954 h 4391623"/>
            <a:gd name="connsiteX49" fmla="*/ 4137742 w 6242459"/>
            <a:gd name="connsiteY49" fmla="*/ 3843680 h 4391623"/>
            <a:gd name="connsiteX50" fmla="*/ 4209435 w 6242459"/>
            <a:gd name="connsiteY50" fmla="*/ 3874405 h 4391623"/>
            <a:gd name="connsiteX51" fmla="*/ 4311854 w 6242459"/>
            <a:gd name="connsiteY51" fmla="*/ 3925615 h 4391623"/>
            <a:gd name="connsiteX52" fmla="*/ 4373306 w 6242459"/>
            <a:gd name="connsiteY52" fmla="*/ 3946099 h 4391623"/>
            <a:gd name="connsiteX53" fmla="*/ 4445000 w 6242459"/>
            <a:gd name="connsiteY53" fmla="*/ 3976825 h 4391623"/>
            <a:gd name="connsiteX54" fmla="*/ 4506451 w 6242459"/>
            <a:gd name="connsiteY54" fmla="*/ 3997309 h 4391623"/>
            <a:gd name="connsiteX55" fmla="*/ 4629354 w 6242459"/>
            <a:gd name="connsiteY55" fmla="*/ 4069002 h 4391623"/>
            <a:gd name="connsiteX56" fmla="*/ 4731774 w 6242459"/>
            <a:gd name="connsiteY56" fmla="*/ 4140696 h 4391623"/>
            <a:gd name="connsiteX57" fmla="*/ 4772742 w 6242459"/>
            <a:gd name="connsiteY57" fmla="*/ 4150938 h 4391623"/>
            <a:gd name="connsiteX58" fmla="*/ 4905887 w 6242459"/>
            <a:gd name="connsiteY58" fmla="*/ 4191905 h 4391623"/>
            <a:gd name="connsiteX59" fmla="*/ 4967338 w 6242459"/>
            <a:gd name="connsiteY59" fmla="*/ 4212389 h 4391623"/>
            <a:gd name="connsiteX60" fmla="*/ 5028790 w 6242459"/>
            <a:gd name="connsiteY60" fmla="*/ 4222631 h 4391623"/>
            <a:gd name="connsiteX61" fmla="*/ 5069758 w 6242459"/>
            <a:gd name="connsiteY61" fmla="*/ 4243115 h 4391623"/>
            <a:gd name="connsiteX62" fmla="*/ 5141451 w 6242459"/>
            <a:gd name="connsiteY62" fmla="*/ 4253357 h 4391623"/>
            <a:gd name="connsiteX63" fmla="*/ 5336048 w 6242459"/>
            <a:gd name="connsiteY63" fmla="*/ 4304567 h 4391623"/>
            <a:gd name="connsiteX64" fmla="*/ 5417984 w 6242459"/>
            <a:gd name="connsiteY64" fmla="*/ 4335292 h 4391623"/>
            <a:gd name="connsiteX65" fmla="*/ 5530645 w 6242459"/>
            <a:gd name="connsiteY65" fmla="*/ 4366018 h 4391623"/>
            <a:gd name="connsiteX66" fmla="*/ 6145161 w 6242459"/>
            <a:gd name="connsiteY66" fmla="*/ 4345534 h 4391623"/>
            <a:gd name="connsiteX67" fmla="*/ 6165645 w 6242459"/>
            <a:gd name="connsiteY67" fmla="*/ 3894889 h 4391623"/>
            <a:gd name="connsiteX68" fmla="*/ 6022258 w 6242459"/>
            <a:gd name="connsiteY68" fmla="*/ 3628599 h 4391623"/>
            <a:gd name="connsiteX69" fmla="*/ 5981290 w 6242459"/>
            <a:gd name="connsiteY69" fmla="*/ 3546663 h 4391623"/>
            <a:gd name="connsiteX70" fmla="*/ 5940322 w 6242459"/>
            <a:gd name="connsiteY70" fmla="*/ 3474970 h 4391623"/>
            <a:gd name="connsiteX71" fmla="*/ 5858387 w 6242459"/>
            <a:gd name="connsiteY71" fmla="*/ 3300857 h 4391623"/>
            <a:gd name="connsiteX72" fmla="*/ 5387258 w 6242459"/>
            <a:gd name="connsiteY72" fmla="*/ 2420051 h 4391623"/>
            <a:gd name="connsiteX73" fmla="*/ 5100484 w 6242459"/>
            <a:gd name="connsiteY73" fmla="*/ 2020615 h 4391623"/>
            <a:gd name="connsiteX74" fmla="*/ 4485967 w 6242459"/>
            <a:gd name="connsiteY74" fmla="*/ 1416341 h 4391623"/>
            <a:gd name="connsiteX75" fmla="*/ 4045564 w 6242459"/>
            <a:gd name="connsiteY75" fmla="*/ 1037389 h 4391623"/>
            <a:gd name="connsiteX76" fmla="*/ 3308145 w 6242459"/>
            <a:gd name="connsiteY76" fmla="*/ 474083 h 4391623"/>
            <a:gd name="connsiteX77" fmla="*/ 2017661 w 6242459"/>
            <a:gd name="connsiteY77" fmla="*/ 23438 h 4391623"/>
            <a:gd name="connsiteX78" fmla="*/ 1792338 w 6242459"/>
            <a:gd name="connsiteY78" fmla="*/ 2954 h 4391623"/>
            <a:gd name="connsiteX79" fmla="*/ 1218790 w 6242459"/>
            <a:gd name="connsiteY79" fmla="*/ 23438 h 4391623"/>
            <a:gd name="connsiteX80" fmla="*/ 583790 w 6242459"/>
            <a:gd name="connsiteY8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286774 w 6242459"/>
            <a:gd name="connsiteY5" fmla="*/ 1068115 h 4391623"/>
            <a:gd name="connsiteX6" fmla="*/ 471129 w 6242459"/>
            <a:gd name="connsiteY6" fmla="*/ 1191018 h 4391623"/>
            <a:gd name="connsiteX7" fmla="*/ 604274 w 6242459"/>
            <a:gd name="connsiteY7" fmla="*/ 1283196 h 4391623"/>
            <a:gd name="connsiteX8" fmla="*/ 655484 w 6242459"/>
            <a:gd name="connsiteY8" fmla="*/ 1313922 h 4391623"/>
            <a:gd name="connsiteX9" fmla="*/ 757903 w 6242459"/>
            <a:gd name="connsiteY9" fmla="*/ 1365131 h 4391623"/>
            <a:gd name="connsiteX10" fmla="*/ 809113 w 6242459"/>
            <a:gd name="connsiteY10" fmla="*/ 1385615 h 4391623"/>
            <a:gd name="connsiteX11" fmla="*/ 839838 w 6242459"/>
            <a:gd name="connsiteY11" fmla="*/ 1395857 h 4391623"/>
            <a:gd name="connsiteX12" fmla="*/ 870564 w 6242459"/>
            <a:gd name="connsiteY12" fmla="*/ 1416341 h 4391623"/>
            <a:gd name="connsiteX13" fmla="*/ 972984 w 6242459"/>
            <a:gd name="connsiteY13" fmla="*/ 1467551 h 4391623"/>
            <a:gd name="connsiteX14" fmla="*/ 1075403 w 6242459"/>
            <a:gd name="connsiteY14" fmla="*/ 1488034 h 4391623"/>
            <a:gd name="connsiteX15" fmla="*/ 1126613 w 6242459"/>
            <a:gd name="connsiteY15" fmla="*/ 1498276 h 4391623"/>
            <a:gd name="connsiteX16" fmla="*/ 1249516 w 6242459"/>
            <a:gd name="connsiteY16" fmla="*/ 1549486 h 4391623"/>
            <a:gd name="connsiteX17" fmla="*/ 1454354 w 6242459"/>
            <a:gd name="connsiteY17" fmla="*/ 1703115 h 4391623"/>
            <a:gd name="connsiteX18" fmla="*/ 1515806 w 6242459"/>
            <a:gd name="connsiteY18" fmla="*/ 1764567 h 4391623"/>
            <a:gd name="connsiteX19" fmla="*/ 1587500 w 6242459"/>
            <a:gd name="connsiteY19" fmla="*/ 1815776 h 4391623"/>
            <a:gd name="connsiteX20" fmla="*/ 1751371 w 6242459"/>
            <a:gd name="connsiteY20" fmla="*/ 1907954 h 4391623"/>
            <a:gd name="connsiteX21" fmla="*/ 1792338 w 6242459"/>
            <a:gd name="connsiteY21" fmla="*/ 1959163 h 4391623"/>
            <a:gd name="connsiteX22" fmla="*/ 2181532 w 6242459"/>
            <a:gd name="connsiteY22" fmla="*/ 2204970 h 4391623"/>
            <a:gd name="connsiteX23" fmla="*/ 2263467 w 6242459"/>
            <a:gd name="connsiteY23" fmla="*/ 2266422 h 4391623"/>
            <a:gd name="connsiteX24" fmla="*/ 2376129 w 6242459"/>
            <a:gd name="connsiteY24" fmla="*/ 2327873 h 4391623"/>
            <a:gd name="connsiteX25" fmla="*/ 2437580 w 6242459"/>
            <a:gd name="connsiteY25" fmla="*/ 2389325 h 4391623"/>
            <a:gd name="connsiteX26" fmla="*/ 2488790 w 6242459"/>
            <a:gd name="connsiteY26" fmla="*/ 2430292 h 4391623"/>
            <a:gd name="connsiteX27" fmla="*/ 2580967 w 6242459"/>
            <a:gd name="connsiteY27" fmla="*/ 2542954 h 4391623"/>
            <a:gd name="connsiteX28" fmla="*/ 2621935 w 6242459"/>
            <a:gd name="connsiteY28" fmla="*/ 2614647 h 4391623"/>
            <a:gd name="connsiteX29" fmla="*/ 2714113 w 6242459"/>
            <a:gd name="connsiteY29" fmla="*/ 2717067 h 4391623"/>
            <a:gd name="connsiteX30" fmla="*/ 2714113 w 6242459"/>
            <a:gd name="connsiteY30" fmla="*/ 2717067 h 4391623"/>
            <a:gd name="connsiteX31" fmla="*/ 2744838 w 6242459"/>
            <a:gd name="connsiteY31" fmla="*/ 2758034 h 4391623"/>
            <a:gd name="connsiteX32" fmla="*/ 2785806 w 6242459"/>
            <a:gd name="connsiteY32" fmla="*/ 2799002 h 4391623"/>
            <a:gd name="connsiteX33" fmla="*/ 2806290 w 6242459"/>
            <a:gd name="connsiteY33" fmla="*/ 2839970 h 4391623"/>
            <a:gd name="connsiteX34" fmla="*/ 2877984 w 6242459"/>
            <a:gd name="connsiteY34" fmla="*/ 2942389 h 4391623"/>
            <a:gd name="connsiteX35" fmla="*/ 2939435 w 6242459"/>
            <a:gd name="connsiteY35" fmla="*/ 3034567 h 4391623"/>
            <a:gd name="connsiteX36" fmla="*/ 3031613 w 6242459"/>
            <a:gd name="connsiteY36" fmla="*/ 3116502 h 4391623"/>
            <a:gd name="connsiteX37" fmla="*/ 3103306 w 6242459"/>
            <a:gd name="connsiteY37" fmla="*/ 3177954 h 4391623"/>
            <a:gd name="connsiteX38" fmla="*/ 3134032 w 6242459"/>
            <a:gd name="connsiteY38" fmla="*/ 3198438 h 4391623"/>
            <a:gd name="connsiteX39" fmla="*/ 3175000 w 6242459"/>
            <a:gd name="connsiteY39" fmla="*/ 3239405 h 4391623"/>
            <a:gd name="connsiteX40" fmla="*/ 3277419 w 6242459"/>
            <a:gd name="connsiteY40" fmla="*/ 3321341 h 4391623"/>
            <a:gd name="connsiteX41" fmla="*/ 3359354 w 6242459"/>
            <a:gd name="connsiteY41" fmla="*/ 3382792 h 4391623"/>
            <a:gd name="connsiteX42" fmla="*/ 3492500 w 6242459"/>
            <a:gd name="connsiteY42" fmla="*/ 3515938 h 4391623"/>
            <a:gd name="connsiteX43" fmla="*/ 3564193 w 6242459"/>
            <a:gd name="connsiteY43" fmla="*/ 3536422 h 4391623"/>
            <a:gd name="connsiteX44" fmla="*/ 3810000 w 6242459"/>
            <a:gd name="connsiteY44" fmla="*/ 3679809 h 4391623"/>
            <a:gd name="connsiteX45" fmla="*/ 3912419 w 6242459"/>
            <a:gd name="connsiteY45" fmla="*/ 3731018 h 4391623"/>
            <a:gd name="connsiteX46" fmla="*/ 3994354 w 6242459"/>
            <a:gd name="connsiteY46" fmla="*/ 3782228 h 4391623"/>
            <a:gd name="connsiteX47" fmla="*/ 4076290 w 6242459"/>
            <a:gd name="connsiteY47" fmla="*/ 3812954 h 4391623"/>
            <a:gd name="connsiteX48" fmla="*/ 4137742 w 6242459"/>
            <a:gd name="connsiteY48" fmla="*/ 3843680 h 4391623"/>
            <a:gd name="connsiteX49" fmla="*/ 4209435 w 6242459"/>
            <a:gd name="connsiteY49" fmla="*/ 3874405 h 4391623"/>
            <a:gd name="connsiteX50" fmla="*/ 4311854 w 6242459"/>
            <a:gd name="connsiteY50" fmla="*/ 3925615 h 4391623"/>
            <a:gd name="connsiteX51" fmla="*/ 4373306 w 6242459"/>
            <a:gd name="connsiteY51" fmla="*/ 3946099 h 4391623"/>
            <a:gd name="connsiteX52" fmla="*/ 4445000 w 6242459"/>
            <a:gd name="connsiteY52" fmla="*/ 3976825 h 4391623"/>
            <a:gd name="connsiteX53" fmla="*/ 4506451 w 6242459"/>
            <a:gd name="connsiteY53" fmla="*/ 3997309 h 4391623"/>
            <a:gd name="connsiteX54" fmla="*/ 4629354 w 6242459"/>
            <a:gd name="connsiteY54" fmla="*/ 4069002 h 4391623"/>
            <a:gd name="connsiteX55" fmla="*/ 4731774 w 6242459"/>
            <a:gd name="connsiteY55" fmla="*/ 4140696 h 4391623"/>
            <a:gd name="connsiteX56" fmla="*/ 4772742 w 6242459"/>
            <a:gd name="connsiteY56" fmla="*/ 4150938 h 4391623"/>
            <a:gd name="connsiteX57" fmla="*/ 4905887 w 6242459"/>
            <a:gd name="connsiteY57" fmla="*/ 4191905 h 4391623"/>
            <a:gd name="connsiteX58" fmla="*/ 4967338 w 6242459"/>
            <a:gd name="connsiteY58" fmla="*/ 4212389 h 4391623"/>
            <a:gd name="connsiteX59" fmla="*/ 5028790 w 6242459"/>
            <a:gd name="connsiteY59" fmla="*/ 4222631 h 4391623"/>
            <a:gd name="connsiteX60" fmla="*/ 5069758 w 6242459"/>
            <a:gd name="connsiteY60" fmla="*/ 4243115 h 4391623"/>
            <a:gd name="connsiteX61" fmla="*/ 5141451 w 6242459"/>
            <a:gd name="connsiteY61" fmla="*/ 4253357 h 4391623"/>
            <a:gd name="connsiteX62" fmla="*/ 5336048 w 6242459"/>
            <a:gd name="connsiteY62" fmla="*/ 4304567 h 4391623"/>
            <a:gd name="connsiteX63" fmla="*/ 5417984 w 6242459"/>
            <a:gd name="connsiteY63" fmla="*/ 4335292 h 4391623"/>
            <a:gd name="connsiteX64" fmla="*/ 5530645 w 6242459"/>
            <a:gd name="connsiteY64" fmla="*/ 4366018 h 4391623"/>
            <a:gd name="connsiteX65" fmla="*/ 6145161 w 6242459"/>
            <a:gd name="connsiteY65" fmla="*/ 4345534 h 4391623"/>
            <a:gd name="connsiteX66" fmla="*/ 6165645 w 6242459"/>
            <a:gd name="connsiteY66" fmla="*/ 3894889 h 4391623"/>
            <a:gd name="connsiteX67" fmla="*/ 6022258 w 6242459"/>
            <a:gd name="connsiteY67" fmla="*/ 3628599 h 4391623"/>
            <a:gd name="connsiteX68" fmla="*/ 5981290 w 6242459"/>
            <a:gd name="connsiteY68" fmla="*/ 3546663 h 4391623"/>
            <a:gd name="connsiteX69" fmla="*/ 5940322 w 6242459"/>
            <a:gd name="connsiteY69" fmla="*/ 3474970 h 4391623"/>
            <a:gd name="connsiteX70" fmla="*/ 5858387 w 6242459"/>
            <a:gd name="connsiteY70" fmla="*/ 3300857 h 4391623"/>
            <a:gd name="connsiteX71" fmla="*/ 5387258 w 6242459"/>
            <a:gd name="connsiteY71" fmla="*/ 2420051 h 4391623"/>
            <a:gd name="connsiteX72" fmla="*/ 5100484 w 6242459"/>
            <a:gd name="connsiteY72" fmla="*/ 2020615 h 4391623"/>
            <a:gd name="connsiteX73" fmla="*/ 4485967 w 6242459"/>
            <a:gd name="connsiteY73" fmla="*/ 1416341 h 4391623"/>
            <a:gd name="connsiteX74" fmla="*/ 4045564 w 6242459"/>
            <a:gd name="connsiteY74" fmla="*/ 1037389 h 4391623"/>
            <a:gd name="connsiteX75" fmla="*/ 3308145 w 6242459"/>
            <a:gd name="connsiteY75" fmla="*/ 474083 h 4391623"/>
            <a:gd name="connsiteX76" fmla="*/ 2017661 w 6242459"/>
            <a:gd name="connsiteY76" fmla="*/ 23438 h 4391623"/>
            <a:gd name="connsiteX77" fmla="*/ 1792338 w 6242459"/>
            <a:gd name="connsiteY77" fmla="*/ 2954 h 4391623"/>
            <a:gd name="connsiteX78" fmla="*/ 1218790 w 6242459"/>
            <a:gd name="connsiteY78" fmla="*/ 23438 h 4391623"/>
            <a:gd name="connsiteX79" fmla="*/ 583790 w 6242459"/>
            <a:gd name="connsiteY7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04274 w 6242459"/>
            <a:gd name="connsiteY6" fmla="*/ 1283196 h 4391623"/>
            <a:gd name="connsiteX7" fmla="*/ 655484 w 6242459"/>
            <a:gd name="connsiteY7" fmla="*/ 1313922 h 4391623"/>
            <a:gd name="connsiteX8" fmla="*/ 757903 w 6242459"/>
            <a:gd name="connsiteY8" fmla="*/ 1365131 h 4391623"/>
            <a:gd name="connsiteX9" fmla="*/ 809113 w 6242459"/>
            <a:gd name="connsiteY9" fmla="*/ 1385615 h 4391623"/>
            <a:gd name="connsiteX10" fmla="*/ 839838 w 6242459"/>
            <a:gd name="connsiteY10" fmla="*/ 1395857 h 4391623"/>
            <a:gd name="connsiteX11" fmla="*/ 870564 w 6242459"/>
            <a:gd name="connsiteY11" fmla="*/ 1416341 h 4391623"/>
            <a:gd name="connsiteX12" fmla="*/ 972984 w 6242459"/>
            <a:gd name="connsiteY12" fmla="*/ 1467551 h 4391623"/>
            <a:gd name="connsiteX13" fmla="*/ 1075403 w 6242459"/>
            <a:gd name="connsiteY13" fmla="*/ 1488034 h 4391623"/>
            <a:gd name="connsiteX14" fmla="*/ 1126613 w 6242459"/>
            <a:gd name="connsiteY14" fmla="*/ 1498276 h 4391623"/>
            <a:gd name="connsiteX15" fmla="*/ 1249516 w 6242459"/>
            <a:gd name="connsiteY15" fmla="*/ 1549486 h 4391623"/>
            <a:gd name="connsiteX16" fmla="*/ 1454354 w 6242459"/>
            <a:gd name="connsiteY16" fmla="*/ 1703115 h 4391623"/>
            <a:gd name="connsiteX17" fmla="*/ 1515806 w 6242459"/>
            <a:gd name="connsiteY17" fmla="*/ 1764567 h 4391623"/>
            <a:gd name="connsiteX18" fmla="*/ 1587500 w 6242459"/>
            <a:gd name="connsiteY18" fmla="*/ 1815776 h 4391623"/>
            <a:gd name="connsiteX19" fmla="*/ 1751371 w 6242459"/>
            <a:gd name="connsiteY19" fmla="*/ 1907954 h 4391623"/>
            <a:gd name="connsiteX20" fmla="*/ 1792338 w 6242459"/>
            <a:gd name="connsiteY20" fmla="*/ 1959163 h 4391623"/>
            <a:gd name="connsiteX21" fmla="*/ 2181532 w 6242459"/>
            <a:gd name="connsiteY21" fmla="*/ 2204970 h 4391623"/>
            <a:gd name="connsiteX22" fmla="*/ 2263467 w 6242459"/>
            <a:gd name="connsiteY22" fmla="*/ 2266422 h 4391623"/>
            <a:gd name="connsiteX23" fmla="*/ 2376129 w 6242459"/>
            <a:gd name="connsiteY23" fmla="*/ 2327873 h 4391623"/>
            <a:gd name="connsiteX24" fmla="*/ 2437580 w 6242459"/>
            <a:gd name="connsiteY24" fmla="*/ 2389325 h 4391623"/>
            <a:gd name="connsiteX25" fmla="*/ 2488790 w 6242459"/>
            <a:gd name="connsiteY25" fmla="*/ 2430292 h 4391623"/>
            <a:gd name="connsiteX26" fmla="*/ 2580967 w 6242459"/>
            <a:gd name="connsiteY26" fmla="*/ 2542954 h 4391623"/>
            <a:gd name="connsiteX27" fmla="*/ 2621935 w 6242459"/>
            <a:gd name="connsiteY27" fmla="*/ 2614647 h 4391623"/>
            <a:gd name="connsiteX28" fmla="*/ 2714113 w 6242459"/>
            <a:gd name="connsiteY28" fmla="*/ 2717067 h 4391623"/>
            <a:gd name="connsiteX29" fmla="*/ 2714113 w 6242459"/>
            <a:gd name="connsiteY29" fmla="*/ 2717067 h 4391623"/>
            <a:gd name="connsiteX30" fmla="*/ 2744838 w 6242459"/>
            <a:gd name="connsiteY30" fmla="*/ 2758034 h 4391623"/>
            <a:gd name="connsiteX31" fmla="*/ 2785806 w 6242459"/>
            <a:gd name="connsiteY31" fmla="*/ 2799002 h 4391623"/>
            <a:gd name="connsiteX32" fmla="*/ 2806290 w 6242459"/>
            <a:gd name="connsiteY32" fmla="*/ 2839970 h 4391623"/>
            <a:gd name="connsiteX33" fmla="*/ 2877984 w 6242459"/>
            <a:gd name="connsiteY33" fmla="*/ 2942389 h 4391623"/>
            <a:gd name="connsiteX34" fmla="*/ 2939435 w 6242459"/>
            <a:gd name="connsiteY34" fmla="*/ 3034567 h 4391623"/>
            <a:gd name="connsiteX35" fmla="*/ 3031613 w 6242459"/>
            <a:gd name="connsiteY35" fmla="*/ 3116502 h 4391623"/>
            <a:gd name="connsiteX36" fmla="*/ 3103306 w 6242459"/>
            <a:gd name="connsiteY36" fmla="*/ 3177954 h 4391623"/>
            <a:gd name="connsiteX37" fmla="*/ 3134032 w 6242459"/>
            <a:gd name="connsiteY37" fmla="*/ 3198438 h 4391623"/>
            <a:gd name="connsiteX38" fmla="*/ 3175000 w 6242459"/>
            <a:gd name="connsiteY38" fmla="*/ 3239405 h 4391623"/>
            <a:gd name="connsiteX39" fmla="*/ 3277419 w 6242459"/>
            <a:gd name="connsiteY39" fmla="*/ 3321341 h 4391623"/>
            <a:gd name="connsiteX40" fmla="*/ 3359354 w 6242459"/>
            <a:gd name="connsiteY40" fmla="*/ 3382792 h 4391623"/>
            <a:gd name="connsiteX41" fmla="*/ 3492500 w 6242459"/>
            <a:gd name="connsiteY41" fmla="*/ 3515938 h 4391623"/>
            <a:gd name="connsiteX42" fmla="*/ 3564193 w 6242459"/>
            <a:gd name="connsiteY42" fmla="*/ 3536422 h 4391623"/>
            <a:gd name="connsiteX43" fmla="*/ 3810000 w 6242459"/>
            <a:gd name="connsiteY43" fmla="*/ 3679809 h 4391623"/>
            <a:gd name="connsiteX44" fmla="*/ 3912419 w 6242459"/>
            <a:gd name="connsiteY44" fmla="*/ 3731018 h 4391623"/>
            <a:gd name="connsiteX45" fmla="*/ 3994354 w 6242459"/>
            <a:gd name="connsiteY45" fmla="*/ 3782228 h 4391623"/>
            <a:gd name="connsiteX46" fmla="*/ 4076290 w 6242459"/>
            <a:gd name="connsiteY46" fmla="*/ 3812954 h 4391623"/>
            <a:gd name="connsiteX47" fmla="*/ 4137742 w 6242459"/>
            <a:gd name="connsiteY47" fmla="*/ 3843680 h 4391623"/>
            <a:gd name="connsiteX48" fmla="*/ 4209435 w 6242459"/>
            <a:gd name="connsiteY48" fmla="*/ 3874405 h 4391623"/>
            <a:gd name="connsiteX49" fmla="*/ 4311854 w 6242459"/>
            <a:gd name="connsiteY49" fmla="*/ 3925615 h 4391623"/>
            <a:gd name="connsiteX50" fmla="*/ 4373306 w 6242459"/>
            <a:gd name="connsiteY50" fmla="*/ 3946099 h 4391623"/>
            <a:gd name="connsiteX51" fmla="*/ 4445000 w 6242459"/>
            <a:gd name="connsiteY51" fmla="*/ 3976825 h 4391623"/>
            <a:gd name="connsiteX52" fmla="*/ 4506451 w 6242459"/>
            <a:gd name="connsiteY52" fmla="*/ 3997309 h 4391623"/>
            <a:gd name="connsiteX53" fmla="*/ 4629354 w 6242459"/>
            <a:gd name="connsiteY53" fmla="*/ 4069002 h 4391623"/>
            <a:gd name="connsiteX54" fmla="*/ 4731774 w 6242459"/>
            <a:gd name="connsiteY54" fmla="*/ 4140696 h 4391623"/>
            <a:gd name="connsiteX55" fmla="*/ 4772742 w 6242459"/>
            <a:gd name="connsiteY55" fmla="*/ 4150938 h 4391623"/>
            <a:gd name="connsiteX56" fmla="*/ 4905887 w 6242459"/>
            <a:gd name="connsiteY56" fmla="*/ 4191905 h 4391623"/>
            <a:gd name="connsiteX57" fmla="*/ 4967338 w 6242459"/>
            <a:gd name="connsiteY57" fmla="*/ 4212389 h 4391623"/>
            <a:gd name="connsiteX58" fmla="*/ 5028790 w 6242459"/>
            <a:gd name="connsiteY58" fmla="*/ 4222631 h 4391623"/>
            <a:gd name="connsiteX59" fmla="*/ 5069758 w 6242459"/>
            <a:gd name="connsiteY59" fmla="*/ 4243115 h 4391623"/>
            <a:gd name="connsiteX60" fmla="*/ 5141451 w 6242459"/>
            <a:gd name="connsiteY60" fmla="*/ 4253357 h 4391623"/>
            <a:gd name="connsiteX61" fmla="*/ 5336048 w 6242459"/>
            <a:gd name="connsiteY61" fmla="*/ 4304567 h 4391623"/>
            <a:gd name="connsiteX62" fmla="*/ 5417984 w 6242459"/>
            <a:gd name="connsiteY62" fmla="*/ 4335292 h 4391623"/>
            <a:gd name="connsiteX63" fmla="*/ 5530645 w 6242459"/>
            <a:gd name="connsiteY63" fmla="*/ 4366018 h 4391623"/>
            <a:gd name="connsiteX64" fmla="*/ 6145161 w 6242459"/>
            <a:gd name="connsiteY64" fmla="*/ 4345534 h 4391623"/>
            <a:gd name="connsiteX65" fmla="*/ 6165645 w 6242459"/>
            <a:gd name="connsiteY65" fmla="*/ 3894889 h 4391623"/>
            <a:gd name="connsiteX66" fmla="*/ 6022258 w 6242459"/>
            <a:gd name="connsiteY66" fmla="*/ 3628599 h 4391623"/>
            <a:gd name="connsiteX67" fmla="*/ 5981290 w 6242459"/>
            <a:gd name="connsiteY67" fmla="*/ 3546663 h 4391623"/>
            <a:gd name="connsiteX68" fmla="*/ 5940322 w 6242459"/>
            <a:gd name="connsiteY68" fmla="*/ 3474970 h 4391623"/>
            <a:gd name="connsiteX69" fmla="*/ 5858387 w 6242459"/>
            <a:gd name="connsiteY69" fmla="*/ 3300857 h 4391623"/>
            <a:gd name="connsiteX70" fmla="*/ 5387258 w 6242459"/>
            <a:gd name="connsiteY70" fmla="*/ 2420051 h 4391623"/>
            <a:gd name="connsiteX71" fmla="*/ 5100484 w 6242459"/>
            <a:gd name="connsiteY71" fmla="*/ 2020615 h 4391623"/>
            <a:gd name="connsiteX72" fmla="*/ 4485967 w 6242459"/>
            <a:gd name="connsiteY72" fmla="*/ 1416341 h 4391623"/>
            <a:gd name="connsiteX73" fmla="*/ 4045564 w 6242459"/>
            <a:gd name="connsiteY73" fmla="*/ 1037389 h 4391623"/>
            <a:gd name="connsiteX74" fmla="*/ 3308145 w 6242459"/>
            <a:gd name="connsiteY74" fmla="*/ 474083 h 4391623"/>
            <a:gd name="connsiteX75" fmla="*/ 2017661 w 6242459"/>
            <a:gd name="connsiteY75" fmla="*/ 23438 h 4391623"/>
            <a:gd name="connsiteX76" fmla="*/ 1792338 w 6242459"/>
            <a:gd name="connsiteY76" fmla="*/ 2954 h 4391623"/>
            <a:gd name="connsiteX77" fmla="*/ 1218790 w 6242459"/>
            <a:gd name="connsiteY77" fmla="*/ 23438 h 4391623"/>
            <a:gd name="connsiteX78" fmla="*/ 583790 w 6242459"/>
            <a:gd name="connsiteY7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09113 w 6242459"/>
            <a:gd name="connsiteY8" fmla="*/ 1385615 h 4391623"/>
            <a:gd name="connsiteX9" fmla="*/ 839838 w 6242459"/>
            <a:gd name="connsiteY9" fmla="*/ 1395857 h 4391623"/>
            <a:gd name="connsiteX10" fmla="*/ 870564 w 6242459"/>
            <a:gd name="connsiteY10" fmla="*/ 1416341 h 4391623"/>
            <a:gd name="connsiteX11" fmla="*/ 972984 w 6242459"/>
            <a:gd name="connsiteY11" fmla="*/ 1467551 h 4391623"/>
            <a:gd name="connsiteX12" fmla="*/ 1075403 w 6242459"/>
            <a:gd name="connsiteY12" fmla="*/ 1488034 h 4391623"/>
            <a:gd name="connsiteX13" fmla="*/ 1126613 w 6242459"/>
            <a:gd name="connsiteY13" fmla="*/ 1498276 h 4391623"/>
            <a:gd name="connsiteX14" fmla="*/ 1249516 w 6242459"/>
            <a:gd name="connsiteY14" fmla="*/ 1549486 h 4391623"/>
            <a:gd name="connsiteX15" fmla="*/ 1454354 w 6242459"/>
            <a:gd name="connsiteY15" fmla="*/ 1703115 h 4391623"/>
            <a:gd name="connsiteX16" fmla="*/ 1515806 w 6242459"/>
            <a:gd name="connsiteY16" fmla="*/ 1764567 h 4391623"/>
            <a:gd name="connsiteX17" fmla="*/ 1587500 w 6242459"/>
            <a:gd name="connsiteY17" fmla="*/ 1815776 h 4391623"/>
            <a:gd name="connsiteX18" fmla="*/ 1751371 w 6242459"/>
            <a:gd name="connsiteY18" fmla="*/ 1907954 h 4391623"/>
            <a:gd name="connsiteX19" fmla="*/ 1792338 w 6242459"/>
            <a:gd name="connsiteY19" fmla="*/ 1959163 h 4391623"/>
            <a:gd name="connsiteX20" fmla="*/ 2181532 w 6242459"/>
            <a:gd name="connsiteY20" fmla="*/ 2204970 h 4391623"/>
            <a:gd name="connsiteX21" fmla="*/ 2263467 w 6242459"/>
            <a:gd name="connsiteY21" fmla="*/ 2266422 h 4391623"/>
            <a:gd name="connsiteX22" fmla="*/ 2376129 w 6242459"/>
            <a:gd name="connsiteY22" fmla="*/ 2327873 h 4391623"/>
            <a:gd name="connsiteX23" fmla="*/ 2437580 w 6242459"/>
            <a:gd name="connsiteY23" fmla="*/ 2389325 h 4391623"/>
            <a:gd name="connsiteX24" fmla="*/ 2488790 w 6242459"/>
            <a:gd name="connsiteY24" fmla="*/ 2430292 h 4391623"/>
            <a:gd name="connsiteX25" fmla="*/ 2580967 w 6242459"/>
            <a:gd name="connsiteY25" fmla="*/ 2542954 h 4391623"/>
            <a:gd name="connsiteX26" fmla="*/ 2621935 w 6242459"/>
            <a:gd name="connsiteY26" fmla="*/ 2614647 h 4391623"/>
            <a:gd name="connsiteX27" fmla="*/ 2714113 w 6242459"/>
            <a:gd name="connsiteY27" fmla="*/ 2717067 h 4391623"/>
            <a:gd name="connsiteX28" fmla="*/ 2714113 w 6242459"/>
            <a:gd name="connsiteY28" fmla="*/ 2717067 h 4391623"/>
            <a:gd name="connsiteX29" fmla="*/ 2744838 w 6242459"/>
            <a:gd name="connsiteY29" fmla="*/ 2758034 h 4391623"/>
            <a:gd name="connsiteX30" fmla="*/ 2785806 w 6242459"/>
            <a:gd name="connsiteY30" fmla="*/ 2799002 h 4391623"/>
            <a:gd name="connsiteX31" fmla="*/ 2806290 w 6242459"/>
            <a:gd name="connsiteY31" fmla="*/ 2839970 h 4391623"/>
            <a:gd name="connsiteX32" fmla="*/ 2877984 w 6242459"/>
            <a:gd name="connsiteY32" fmla="*/ 2942389 h 4391623"/>
            <a:gd name="connsiteX33" fmla="*/ 2939435 w 6242459"/>
            <a:gd name="connsiteY33" fmla="*/ 3034567 h 4391623"/>
            <a:gd name="connsiteX34" fmla="*/ 3031613 w 6242459"/>
            <a:gd name="connsiteY34" fmla="*/ 3116502 h 4391623"/>
            <a:gd name="connsiteX35" fmla="*/ 3103306 w 6242459"/>
            <a:gd name="connsiteY35" fmla="*/ 3177954 h 4391623"/>
            <a:gd name="connsiteX36" fmla="*/ 3134032 w 6242459"/>
            <a:gd name="connsiteY36" fmla="*/ 3198438 h 4391623"/>
            <a:gd name="connsiteX37" fmla="*/ 3175000 w 6242459"/>
            <a:gd name="connsiteY37" fmla="*/ 3239405 h 4391623"/>
            <a:gd name="connsiteX38" fmla="*/ 3277419 w 6242459"/>
            <a:gd name="connsiteY38" fmla="*/ 3321341 h 4391623"/>
            <a:gd name="connsiteX39" fmla="*/ 3359354 w 6242459"/>
            <a:gd name="connsiteY39" fmla="*/ 3382792 h 4391623"/>
            <a:gd name="connsiteX40" fmla="*/ 3492500 w 6242459"/>
            <a:gd name="connsiteY40" fmla="*/ 3515938 h 4391623"/>
            <a:gd name="connsiteX41" fmla="*/ 3564193 w 6242459"/>
            <a:gd name="connsiteY41" fmla="*/ 3536422 h 4391623"/>
            <a:gd name="connsiteX42" fmla="*/ 3810000 w 6242459"/>
            <a:gd name="connsiteY42" fmla="*/ 3679809 h 4391623"/>
            <a:gd name="connsiteX43" fmla="*/ 3912419 w 6242459"/>
            <a:gd name="connsiteY43" fmla="*/ 3731018 h 4391623"/>
            <a:gd name="connsiteX44" fmla="*/ 3994354 w 6242459"/>
            <a:gd name="connsiteY44" fmla="*/ 3782228 h 4391623"/>
            <a:gd name="connsiteX45" fmla="*/ 4076290 w 6242459"/>
            <a:gd name="connsiteY45" fmla="*/ 3812954 h 4391623"/>
            <a:gd name="connsiteX46" fmla="*/ 4137742 w 6242459"/>
            <a:gd name="connsiteY46" fmla="*/ 3843680 h 4391623"/>
            <a:gd name="connsiteX47" fmla="*/ 4209435 w 6242459"/>
            <a:gd name="connsiteY47" fmla="*/ 3874405 h 4391623"/>
            <a:gd name="connsiteX48" fmla="*/ 4311854 w 6242459"/>
            <a:gd name="connsiteY48" fmla="*/ 3925615 h 4391623"/>
            <a:gd name="connsiteX49" fmla="*/ 4373306 w 6242459"/>
            <a:gd name="connsiteY49" fmla="*/ 3946099 h 4391623"/>
            <a:gd name="connsiteX50" fmla="*/ 4445000 w 6242459"/>
            <a:gd name="connsiteY50" fmla="*/ 3976825 h 4391623"/>
            <a:gd name="connsiteX51" fmla="*/ 4506451 w 6242459"/>
            <a:gd name="connsiteY51" fmla="*/ 3997309 h 4391623"/>
            <a:gd name="connsiteX52" fmla="*/ 4629354 w 6242459"/>
            <a:gd name="connsiteY52" fmla="*/ 4069002 h 4391623"/>
            <a:gd name="connsiteX53" fmla="*/ 4731774 w 6242459"/>
            <a:gd name="connsiteY53" fmla="*/ 4140696 h 4391623"/>
            <a:gd name="connsiteX54" fmla="*/ 4772742 w 6242459"/>
            <a:gd name="connsiteY54" fmla="*/ 4150938 h 4391623"/>
            <a:gd name="connsiteX55" fmla="*/ 4905887 w 6242459"/>
            <a:gd name="connsiteY55" fmla="*/ 4191905 h 4391623"/>
            <a:gd name="connsiteX56" fmla="*/ 4967338 w 6242459"/>
            <a:gd name="connsiteY56" fmla="*/ 4212389 h 4391623"/>
            <a:gd name="connsiteX57" fmla="*/ 5028790 w 6242459"/>
            <a:gd name="connsiteY57" fmla="*/ 4222631 h 4391623"/>
            <a:gd name="connsiteX58" fmla="*/ 5069758 w 6242459"/>
            <a:gd name="connsiteY58" fmla="*/ 4243115 h 4391623"/>
            <a:gd name="connsiteX59" fmla="*/ 5141451 w 6242459"/>
            <a:gd name="connsiteY59" fmla="*/ 4253357 h 4391623"/>
            <a:gd name="connsiteX60" fmla="*/ 5336048 w 6242459"/>
            <a:gd name="connsiteY60" fmla="*/ 4304567 h 4391623"/>
            <a:gd name="connsiteX61" fmla="*/ 5417984 w 6242459"/>
            <a:gd name="connsiteY61" fmla="*/ 4335292 h 4391623"/>
            <a:gd name="connsiteX62" fmla="*/ 5530645 w 6242459"/>
            <a:gd name="connsiteY62" fmla="*/ 4366018 h 4391623"/>
            <a:gd name="connsiteX63" fmla="*/ 6145161 w 6242459"/>
            <a:gd name="connsiteY63" fmla="*/ 4345534 h 4391623"/>
            <a:gd name="connsiteX64" fmla="*/ 6165645 w 6242459"/>
            <a:gd name="connsiteY64" fmla="*/ 3894889 h 4391623"/>
            <a:gd name="connsiteX65" fmla="*/ 6022258 w 6242459"/>
            <a:gd name="connsiteY65" fmla="*/ 3628599 h 4391623"/>
            <a:gd name="connsiteX66" fmla="*/ 5981290 w 6242459"/>
            <a:gd name="connsiteY66" fmla="*/ 3546663 h 4391623"/>
            <a:gd name="connsiteX67" fmla="*/ 5940322 w 6242459"/>
            <a:gd name="connsiteY67" fmla="*/ 3474970 h 4391623"/>
            <a:gd name="connsiteX68" fmla="*/ 5858387 w 6242459"/>
            <a:gd name="connsiteY68" fmla="*/ 3300857 h 4391623"/>
            <a:gd name="connsiteX69" fmla="*/ 5387258 w 6242459"/>
            <a:gd name="connsiteY69" fmla="*/ 2420051 h 4391623"/>
            <a:gd name="connsiteX70" fmla="*/ 5100484 w 6242459"/>
            <a:gd name="connsiteY70" fmla="*/ 2020615 h 4391623"/>
            <a:gd name="connsiteX71" fmla="*/ 4485967 w 6242459"/>
            <a:gd name="connsiteY71" fmla="*/ 1416341 h 4391623"/>
            <a:gd name="connsiteX72" fmla="*/ 4045564 w 6242459"/>
            <a:gd name="connsiteY72" fmla="*/ 1037389 h 4391623"/>
            <a:gd name="connsiteX73" fmla="*/ 3308145 w 6242459"/>
            <a:gd name="connsiteY73" fmla="*/ 474083 h 4391623"/>
            <a:gd name="connsiteX74" fmla="*/ 2017661 w 6242459"/>
            <a:gd name="connsiteY74" fmla="*/ 23438 h 4391623"/>
            <a:gd name="connsiteX75" fmla="*/ 1792338 w 6242459"/>
            <a:gd name="connsiteY75" fmla="*/ 2954 h 4391623"/>
            <a:gd name="connsiteX76" fmla="*/ 1218790 w 6242459"/>
            <a:gd name="connsiteY76" fmla="*/ 23438 h 4391623"/>
            <a:gd name="connsiteX77" fmla="*/ 583790 w 6242459"/>
            <a:gd name="connsiteY7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870564 w 6242459"/>
            <a:gd name="connsiteY9" fmla="*/ 1416341 h 4391623"/>
            <a:gd name="connsiteX10" fmla="*/ 972984 w 6242459"/>
            <a:gd name="connsiteY10" fmla="*/ 1467551 h 4391623"/>
            <a:gd name="connsiteX11" fmla="*/ 1075403 w 6242459"/>
            <a:gd name="connsiteY11" fmla="*/ 1488034 h 4391623"/>
            <a:gd name="connsiteX12" fmla="*/ 1126613 w 6242459"/>
            <a:gd name="connsiteY12" fmla="*/ 1498276 h 4391623"/>
            <a:gd name="connsiteX13" fmla="*/ 1249516 w 6242459"/>
            <a:gd name="connsiteY13" fmla="*/ 1549486 h 4391623"/>
            <a:gd name="connsiteX14" fmla="*/ 1454354 w 6242459"/>
            <a:gd name="connsiteY14" fmla="*/ 1703115 h 4391623"/>
            <a:gd name="connsiteX15" fmla="*/ 1515806 w 6242459"/>
            <a:gd name="connsiteY15" fmla="*/ 1764567 h 4391623"/>
            <a:gd name="connsiteX16" fmla="*/ 1587500 w 6242459"/>
            <a:gd name="connsiteY16" fmla="*/ 1815776 h 4391623"/>
            <a:gd name="connsiteX17" fmla="*/ 1751371 w 6242459"/>
            <a:gd name="connsiteY17" fmla="*/ 1907954 h 4391623"/>
            <a:gd name="connsiteX18" fmla="*/ 1792338 w 6242459"/>
            <a:gd name="connsiteY18" fmla="*/ 1959163 h 4391623"/>
            <a:gd name="connsiteX19" fmla="*/ 2181532 w 6242459"/>
            <a:gd name="connsiteY19" fmla="*/ 2204970 h 4391623"/>
            <a:gd name="connsiteX20" fmla="*/ 2263467 w 6242459"/>
            <a:gd name="connsiteY20" fmla="*/ 2266422 h 4391623"/>
            <a:gd name="connsiteX21" fmla="*/ 2376129 w 6242459"/>
            <a:gd name="connsiteY21" fmla="*/ 2327873 h 4391623"/>
            <a:gd name="connsiteX22" fmla="*/ 2437580 w 6242459"/>
            <a:gd name="connsiteY22" fmla="*/ 2389325 h 4391623"/>
            <a:gd name="connsiteX23" fmla="*/ 2488790 w 6242459"/>
            <a:gd name="connsiteY23" fmla="*/ 2430292 h 4391623"/>
            <a:gd name="connsiteX24" fmla="*/ 2580967 w 6242459"/>
            <a:gd name="connsiteY24" fmla="*/ 2542954 h 4391623"/>
            <a:gd name="connsiteX25" fmla="*/ 2621935 w 6242459"/>
            <a:gd name="connsiteY25" fmla="*/ 2614647 h 4391623"/>
            <a:gd name="connsiteX26" fmla="*/ 2714113 w 6242459"/>
            <a:gd name="connsiteY26" fmla="*/ 2717067 h 4391623"/>
            <a:gd name="connsiteX27" fmla="*/ 2714113 w 6242459"/>
            <a:gd name="connsiteY27" fmla="*/ 2717067 h 4391623"/>
            <a:gd name="connsiteX28" fmla="*/ 2744838 w 6242459"/>
            <a:gd name="connsiteY28" fmla="*/ 2758034 h 4391623"/>
            <a:gd name="connsiteX29" fmla="*/ 2785806 w 6242459"/>
            <a:gd name="connsiteY29" fmla="*/ 2799002 h 4391623"/>
            <a:gd name="connsiteX30" fmla="*/ 2806290 w 6242459"/>
            <a:gd name="connsiteY30" fmla="*/ 2839970 h 4391623"/>
            <a:gd name="connsiteX31" fmla="*/ 2877984 w 6242459"/>
            <a:gd name="connsiteY31" fmla="*/ 2942389 h 4391623"/>
            <a:gd name="connsiteX32" fmla="*/ 2939435 w 6242459"/>
            <a:gd name="connsiteY32" fmla="*/ 3034567 h 4391623"/>
            <a:gd name="connsiteX33" fmla="*/ 3031613 w 6242459"/>
            <a:gd name="connsiteY33" fmla="*/ 3116502 h 4391623"/>
            <a:gd name="connsiteX34" fmla="*/ 3103306 w 6242459"/>
            <a:gd name="connsiteY34" fmla="*/ 3177954 h 4391623"/>
            <a:gd name="connsiteX35" fmla="*/ 3134032 w 6242459"/>
            <a:gd name="connsiteY35" fmla="*/ 3198438 h 4391623"/>
            <a:gd name="connsiteX36" fmla="*/ 3175000 w 6242459"/>
            <a:gd name="connsiteY36" fmla="*/ 3239405 h 4391623"/>
            <a:gd name="connsiteX37" fmla="*/ 3277419 w 6242459"/>
            <a:gd name="connsiteY37" fmla="*/ 3321341 h 4391623"/>
            <a:gd name="connsiteX38" fmla="*/ 3359354 w 6242459"/>
            <a:gd name="connsiteY38" fmla="*/ 3382792 h 4391623"/>
            <a:gd name="connsiteX39" fmla="*/ 3492500 w 6242459"/>
            <a:gd name="connsiteY39" fmla="*/ 3515938 h 4391623"/>
            <a:gd name="connsiteX40" fmla="*/ 3564193 w 6242459"/>
            <a:gd name="connsiteY40" fmla="*/ 3536422 h 4391623"/>
            <a:gd name="connsiteX41" fmla="*/ 3810000 w 6242459"/>
            <a:gd name="connsiteY41" fmla="*/ 3679809 h 4391623"/>
            <a:gd name="connsiteX42" fmla="*/ 3912419 w 6242459"/>
            <a:gd name="connsiteY42" fmla="*/ 3731018 h 4391623"/>
            <a:gd name="connsiteX43" fmla="*/ 3994354 w 6242459"/>
            <a:gd name="connsiteY43" fmla="*/ 3782228 h 4391623"/>
            <a:gd name="connsiteX44" fmla="*/ 4076290 w 6242459"/>
            <a:gd name="connsiteY44" fmla="*/ 3812954 h 4391623"/>
            <a:gd name="connsiteX45" fmla="*/ 4137742 w 6242459"/>
            <a:gd name="connsiteY45" fmla="*/ 3843680 h 4391623"/>
            <a:gd name="connsiteX46" fmla="*/ 4209435 w 6242459"/>
            <a:gd name="connsiteY46" fmla="*/ 3874405 h 4391623"/>
            <a:gd name="connsiteX47" fmla="*/ 4311854 w 6242459"/>
            <a:gd name="connsiteY47" fmla="*/ 3925615 h 4391623"/>
            <a:gd name="connsiteX48" fmla="*/ 4373306 w 6242459"/>
            <a:gd name="connsiteY48" fmla="*/ 3946099 h 4391623"/>
            <a:gd name="connsiteX49" fmla="*/ 4445000 w 6242459"/>
            <a:gd name="connsiteY49" fmla="*/ 3976825 h 4391623"/>
            <a:gd name="connsiteX50" fmla="*/ 4506451 w 6242459"/>
            <a:gd name="connsiteY50" fmla="*/ 3997309 h 4391623"/>
            <a:gd name="connsiteX51" fmla="*/ 4629354 w 6242459"/>
            <a:gd name="connsiteY51" fmla="*/ 4069002 h 4391623"/>
            <a:gd name="connsiteX52" fmla="*/ 4731774 w 6242459"/>
            <a:gd name="connsiteY52" fmla="*/ 4140696 h 4391623"/>
            <a:gd name="connsiteX53" fmla="*/ 4772742 w 6242459"/>
            <a:gd name="connsiteY53" fmla="*/ 4150938 h 4391623"/>
            <a:gd name="connsiteX54" fmla="*/ 4905887 w 6242459"/>
            <a:gd name="connsiteY54" fmla="*/ 4191905 h 4391623"/>
            <a:gd name="connsiteX55" fmla="*/ 4967338 w 6242459"/>
            <a:gd name="connsiteY55" fmla="*/ 4212389 h 4391623"/>
            <a:gd name="connsiteX56" fmla="*/ 5028790 w 6242459"/>
            <a:gd name="connsiteY56" fmla="*/ 4222631 h 4391623"/>
            <a:gd name="connsiteX57" fmla="*/ 5069758 w 6242459"/>
            <a:gd name="connsiteY57" fmla="*/ 4243115 h 4391623"/>
            <a:gd name="connsiteX58" fmla="*/ 5141451 w 6242459"/>
            <a:gd name="connsiteY58" fmla="*/ 4253357 h 4391623"/>
            <a:gd name="connsiteX59" fmla="*/ 5336048 w 6242459"/>
            <a:gd name="connsiteY59" fmla="*/ 4304567 h 4391623"/>
            <a:gd name="connsiteX60" fmla="*/ 5417984 w 6242459"/>
            <a:gd name="connsiteY60" fmla="*/ 4335292 h 4391623"/>
            <a:gd name="connsiteX61" fmla="*/ 5530645 w 6242459"/>
            <a:gd name="connsiteY61" fmla="*/ 4366018 h 4391623"/>
            <a:gd name="connsiteX62" fmla="*/ 6145161 w 6242459"/>
            <a:gd name="connsiteY62" fmla="*/ 4345534 h 4391623"/>
            <a:gd name="connsiteX63" fmla="*/ 6165645 w 6242459"/>
            <a:gd name="connsiteY63" fmla="*/ 3894889 h 4391623"/>
            <a:gd name="connsiteX64" fmla="*/ 6022258 w 6242459"/>
            <a:gd name="connsiteY64" fmla="*/ 3628599 h 4391623"/>
            <a:gd name="connsiteX65" fmla="*/ 5981290 w 6242459"/>
            <a:gd name="connsiteY65" fmla="*/ 3546663 h 4391623"/>
            <a:gd name="connsiteX66" fmla="*/ 5940322 w 6242459"/>
            <a:gd name="connsiteY66" fmla="*/ 3474970 h 4391623"/>
            <a:gd name="connsiteX67" fmla="*/ 5858387 w 6242459"/>
            <a:gd name="connsiteY67" fmla="*/ 3300857 h 4391623"/>
            <a:gd name="connsiteX68" fmla="*/ 5387258 w 6242459"/>
            <a:gd name="connsiteY68" fmla="*/ 2420051 h 4391623"/>
            <a:gd name="connsiteX69" fmla="*/ 5100484 w 6242459"/>
            <a:gd name="connsiteY69" fmla="*/ 2020615 h 4391623"/>
            <a:gd name="connsiteX70" fmla="*/ 4485967 w 6242459"/>
            <a:gd name="connsiteY70" fmla="*/ 1416341 h 4391623"/>
            <a:gd name="connsiteX71" fmla="*/ 4045564 w 6242459"/>
            <a:gd name="connsiteY71" fmla="*/ 1037389 h 4391623"/>
            <a:gd name="connsiteX72" fmla="*/ 3308145 w 6242459"/>
            <a:gd name="connsiteY72" fmla="*/ 474083 h 4391623"/>
            <a:gd name="connsiteX73" fmla="*/ 2017661 w 6242459"/>
            <a:gd name="connsiteY73" fmla="*/ 23438 h 4391623"/>
            <a:gd name="connsiteX74" fmla="*/ 1792338 w 6242459"/>
            <a:gd name="connsiteY74" fmla="*/ 2954 h 4391623"/>
            <a:gd name="connsiteX75" fmla="*/ 1218790 w 6242459"/>
            <a:gd name="connsiteY75" fmla="*/ 23438 h 4391623"/>
            <a:gd name="connsiteX76" fmla="*/ 583790 w 6242459"/>
            <a:gd name="connsiteY7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972984 w 6242459"/>
            <a:gd name="connsiteY9" fmla="*/ 1467551 h 4391623"/>
            <a:gd name="connsiteX10" fmla="*/ 1075403 w 6242459"/>
            <a:gd name="connsiteY10" fmla="*/ 1488034 h 4391623"/>
            <a:gd name="connsiteX11" fmla="*/ 1126613 w 6242459"/>
            <a:gd name="connsiteY11" fmla="*/ 1498276 h 4391623"/>
            <a:gd name="connsiteX12" fmla="*/ 1249516 w 6242459"/>
            <a:gd name="connsiteY12" fmla="*/ 1549486 h 4391623"/>
            <a:gd name="connsiteX13" fmla="*/ 1454354 w 6242459"/>
            <a:gd name="connsiteY13" fmla="*/ 1703115 h 4391623"/>
            <a:gd name="connsiteX14" fmla="*/ 1515806 w 6242459"/>
            <a:gd name="connsiteY14" fmla="*/ 1764567 h 4391623"/>
            <a:gd name="connsiteX15" fmla="*/ 1587500 w 6242459"/>
            <a:gd name="connsiteY15" fmla="*/ 1815776 h 4391623"/>
            <a:gd name="connsiteX16" fmla="*/ 1751371 w 6242459"/>
            <a:gd name="connsiteY16" fmla="*/ 1907954 h 4391623"/>
            <a:gd name="connsiteX17" fmla="*/ 1792338 w 6242459"/>
            <a:gd name="connsiteY17" fmla="*/ 1959163 h 4391623"/>
            <a:gd name="connsiteX18" fmla="*/ 2181532 w 6242459"/>
            <a:gd name="connsiteY18" fmla="*/ 2204970 h 4391623"/>
            <a:gd name="connsiteX19" fmla="*/ 2263467 w 6242459"/>
            <a:gd name="connsiteY19" fmla="*/ 2266422 h 4391623"/>
            <a:gd name="connsiteX20" fmla="*/ 2376129 w 6242459"/>
            <a:gd name="connsiteY20" fmla="*/ 2327873 h 4391623"/>
            <a:gd name="connsiteX21" fmla="*/ 2437580 w 6242459"/>
            <a:gd name="connsiteY21" fmla="*/ 2389325 h 4391623"/>
            <a:gd name="connsiteX22" fmla="*/ 2488790 w 6242459"/>
            <a:gd name="connsiteY22" fmla="*/ 2430292 h 4391623"/>
            <a:gd name="connsiteX23" fmla="*/ 2580967 w 6242459"/>
            <a:gd name="connsiteY23" fmla="*/ 2542954 h 4391623"/>
            <a:gd name="connsiteX24" fmla="*/ 2621935 w 6242459"/>
            <a:gd name="connsiteY24" fmla="*/ 2614647 h 4391623"/>
            <a:gd name="connsiteX25" fmla="*/ 2714113 w 6242459"/>
            <a:gd name="connsiteY25" fmla="*/ 2717067 h 4391623"/>
            <a:gd name="connsiteX26" fmla="*/ 2714113 w 6242459"/>
            <a:gd name="connsiteY26" fmla="*/ 2717067 h 4391623"/>
            <a:gd name="connsiteX27" fmla="*/ 2744838 w 6242459"/>
            <a:gd name="connsiteY27" fmla="*/ 2758034 h 4391623"/>
            <a:gd name="connsiteX28" fmla="*/ 2785806 w 6242459"/>
            <a:gd name="connsiteY28" fmla="*/ 2799002 h 4391623"/>
            <a:gd name="connsiteX29" fmla="*/ 2806290 w 6242459"/>
            <a:gd name="connsiteY29" fmla="*/ 2839970 h 4391623"/>
            <a:gd name="connsiteX30" fmla="*/ 2877984 w 6242459"/>
            <a:gd name="connsiteY30" fmla="*/ 2942389 h 4391623"/>
            <a:gd name="connsiteX31" fmla="*/ 2939435 w 6242459"/>
            <a:gd name="connsiteY31" fmla="*/ 3034567 h 4391623"/>
            <a:gd name="connsiteX32" fmla="*/ 3031613 w 6242459"/>
            <a:gd name="connsiteY32" fmla="*/ 3116502 h 4391623"/>
            <a:gd name="connsiteX33" fmla="*/ 3103306 w 6242459"/>
            <a:gd name="connsiteY33" fmla="*/ 3177954 h 4391623"/>
            <a:gd name="connsiteX34" fmla="*/ 3134032 w 6242459"/>
            <a:gd name="connsiteY34" fmla="*/ 3198438 h 4391623"/>
            <a:gd name="connsiteX35" fmla="*/ 3175000 w 6242459"/>
            <a:gd name="connsiteY35" fmla="*/ 3239405 h 4391623"/>
            <a:gd name="connsiteX36" fmla="*/ 3277419 w 6242459"/>
            <a:gd name="connsiteY36" fmla="*/ 3321341 h 4391623"/>
            <a:gd name="connsiteX37" fmla="*/ 3359354 w 6242459"/>
            <a:gd name="connsiteY37" fmla="*/ 3382792 h 4391623"/>
            <a:gd name="connsiteX38" fmla="*/ 3492500 w 6242459"/>
            <a:gd name="connsiteY38" fmla="*/ 3515938 h 4391623"/>
            <a:gd name="connsiteX39" fmla="*/ 3564193 w 6242459"/>
            <a:gd name="connsiteY39" fmla="*/ 3536422 h 4391623"/>
            <a:gd name="connsiteX40" fmla="*/ 3810000 w 6242459"/>
            <a:gd name="connsiteY40" fmla="*/ 3679809 h 4391623"/>
            <a:gd name="connsiteX41" fmla="*/ 3912419 w 6242459"/>
            <a:gd name="connsiteY41" fmla="*/ 3731018 h 4391623"/>
            <a:gd name="connsiteX42" fmla="*/ 3994354 w 6242459"/>
            <a:gd name="connsiteY42" fmla="*/ 3782228 h 4391623"/>
            <a:gd name="connsiteX43" fmla="*/ 4076290 w 6242459"/>
            <a:gd name="connsiteY43" fmla="*/ 3812954 h 4391623"/>
            <a:gd name="connsiteX44" fmla="*/ 4137742 w 6242459"/>
            <a:gd name="connsiteY44" fmla="*/ 3843680 h 4391623"/>
            <a:gd name="connsiteX45" fmla="*/ 4209435 w 6242459"/>
            <a:gd name="connsiteY45" fmla="*/ 3874405 h 4391623"/>
            <a:gd name="connsiteX46" fmla="*/ 4311854 w 6242459"/>
            <a:gd name="connsiteY46" fmla="*/ 3925615 h 4391623"/>
            <a:gd name="connsiteX47" fmla="*/ 4373306 w 6242459"/>
            <a:gd name="connsiteY47" fmla="*/ 3946099 h 4391623"/>
            <a:gd name="connsiteX48" fmla="*/ 4445000 w 6242459"/>
            <a:gd name="connsiteY48" fmla="*/ 3976825 h 4391623"/>
            <a:gd name="connsiteX49" fmla="*/ 4506451 w 6242459"/>
            <a:gd name="connsiteY49" fmla="*/ 3997309 h 4391623"/>
            <a:gd name="connsiteX50" fmla="*/ 4629354 w 6242459"/>
            <a:gd name="connsiteY50" fmla="*/ 4069002 h 4391623"/>
            <a:gd name="connsiteX51" fmla="*/ 4731774 w 6242459"/>
            <a:gd name="connsiteY51" fmla="*/ 4140696 h 4391623"/>
            <a:gd name="connsiteX52" fmla="*/ 4772742 w 6242459"/>
            <a:gd name="connsiteY52" fmla="*/ 4150938 h 4391623"/>
            <a:gd name="connsiteX53" fmla="*/ 4905887 w 6242459"/>
            <a:gd name="connsiteY53" fmla="*/ 4191905 h 4391623"/>
            <a:gd name="connsiteX54" fmla="*/ 4967338 w 6242459"/>
            <a:gd name="connsiteY54" fmla="*/ 4212389 h 4391623"/>
            <a:gd name="connsiteX55" fmla="*/ 5028790 w 6242459"/>
            <a:gd name="connsiteY55" fmla="*/ 4222631 h 4391623"/>
            <a:gd name="connsiteX56" fmla="*/ 5069758 w 6242459"/>
            <a:gd name="connsiteY56" fmla="*/ 4243115 h 4391623"/>
            <a:gd name="connsiteX57" fmla="*/ 5141451 w 6242459"/>
            <a:gd name="connsiteY57" fmla="*/ 4253357 h 4391623"/>
            <a:gd name="connsiteX58" fmla="*/ 5336048 w 6242459"/>
            <a:gd name="connsiteY58" fmla="*/ 4304567 h 4391623"/>
            <a:gd name="connsiteX59" fmla="*/ 5417984 w 6242459"/>
            <a:gd name="connsiteY59" fmla="*/ 4335292 h 4391623"/>
            <a:gd name="connsiteX60" fmla="*/ 5530645 w 6242459"/>
            <a:gd name="connsiteY60" fmla="*/ 4366018 h 4391623"/>
            <a:gd name="connsiteX61" fmla="*/ 6145161 w 6242459"/>
            <a:gd name="connsiteY61" fmla="*/ 4345534 h 4391623"/>
            <a:gd name="connsiteX62" fmla="*/ 6165645 w 6242459"/>
            <a:gd name="connsiteY62" fmla="*/ 3894889 h 4391623"/>
            <a:gd name="connsiteX63" fmla="*/ 6022258 w 6242459"/>
            <a:gd name="connsiteY63" fmla="*/ 3628599 h 4391623"/>
            <a:gd name="connsiteX64" fmla="*/ 5981290 w 6242459"/>
            <a:gd name="connsiteY64" fmla="*/ 3546663 h 4391623"/>
            <a:gd name="connsiteX65" fmla="*/ 5940322 w 6242459"/>
            <a:gd name="connsiteY65" fmla="*/ 3474970 h 4391623"/>
            <a:gd name="connsiteX66" fmla="*/ 5858387 w 6242459"/>
            <a:gd name="connsiteY66" fmla="*/ 3300857 h 4391623"/>
            <a:gd name="connsiteX67" fmla="*/ 5387258 w 6242459"/>
            <a:gd name="connsiteY67" fmla="*/ 2420051 h 4391623"/>
            <a:gd name="connsiteX68" fmla="*/ 5100484 w 6242459"/>
            <a:gd name="connsiteY68" fmla="*/ 2020615 h 4391623"/>
            <a:gd name="connsiteX69" fmla="*/ 4485967 w 6242459"/>
            <a:gd name="connsiteY69" fmla="*/ 1416341 h 4391623"/>
            <a:gd name="connsiteX70" fmla="*/ 4045564 w 6242459"/>
            <a:gd name="connsiteY70" fmla="*/ 1037389 h 4391623"/>
            <a:gd name="connsiteX71" fmla="*/ 3308145 w 6242459"/>
            <a:gd name="connsiteY71" fmla="*/ 474083 h 4391623"/>
            <a:gd name="connsiteX72" fmla="*/ 2017661 w 6242459"/>
            <a:gd name="connsiteY72" fmla="*/ 23438 h 4391623"/>
            <a:gd name="connsiteX73" fmla="*/ 1792338 w 6242459"/>
            <a:gd name="connsiteY73" fmla="*/ 2954 h 4391623"/>
            <a:gd name="connsiteX74" fmla="*/ 1218790 w 6242459"/>
            <a:gd name="connsiteY74" fmla="*/ 23438 h 4391623"/>
            <a:gd name="connsiteX75" fmla="*/ 583790 w 6242459"/>
            <a:gd name="connsiteY7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972984 w 6242459"/>
            <a:gd name="connsiteY8" fmla="*/ 1467551 h 4391623"/>
            <a:gd name="connsiteX9" fmla="*/ 1075403 w 6242459"/>
            <a:gd name="connsiteY9" fmla="*/ 1488034 h 4391623"/>
            <a:gd name="connsiteX10" fmla="*/ 1126613 w 6242459"/>
            <a:gd name="connsiteY10" fmla="*/ 1498276 h 4391623"/>
            <a:gd name="connsiteX11" fmla="*/ 1249516 w 6242459"/>
            <a:gd name="connsiteY11" fmla="*/ 1549486 h 4391623"/>
            <a:gd name="connsiteX12" fmla="*/ 1454354 w 6242459"/>
            <a:gd name="connsiteY12" fmla="*/ 1703115 h 4391623"/>
            <a:gd name="connsiteX13" fmla="*/ 1515806 w 6242459"/>
            <a:gd name="connsiteY13" fmla="*/ 1764567 h 4391623"/>
            <a:gd name="connsiteX14" fmla="*/ 1587500 w 6242459"/>
            <a:gd name="connsiteY14" fmla="*/ 1815776 h 4391623"/>
            <a:gd name="connsiteX15" fmla="*/ 1751371 w 6242459"/>
            <a:gd name="connsiteY15" fmla="*/ 1907954 h 4391623"/>
            <a:gd name="connsiteX16" fmla="*/ 1792338 w 6242459"/>
            <a:gd name="connsiteY16" fmla="*/ 1959163 h 4391623"/>
            <a:gd name="connsiteX17" fmla="*/ 2181532 w 6242459"/>
            <a:gd name="connsiteY17" fmla="*/ 2204970 h 4391623"/>
            <a:gd name="connsiteX18" fmla="*/ 2263467 w 6242459"/>
            <a:gd name="connsiteY18" fmla="*/ 2266422 h 4391623"/>
            <a:gd name="connsiteX19" fmla="*/ 2376129 w 6242459"/>
            <a:gd name="connsiteY19" fmla="*/ 2327873 h 4391623"/>
            <a:gd name="connsiteX20" fmla="*/ 2437580 w 6242459"/>
            <a:gd name="connsiteY20" fmla="*/ 2389325 h 4391623"/>
            <a:gd name="connsiteX21" fmla="*/ 2488790 w 6242459"/>
            <a:gd name="connsiteY21" fmla="*/ 2430292 h 4391623"/>
            <a:gd name="connsiteX22" fmla="*/ 2580967 w 6242459"/>
            <a:gd name="connsiteY22" fmla="*/ 2542954 h 4391623"/>
            <a:gd name="connsiteX23" fmla="*/ 2621935 w 6242459"/>
            <a:gd name="connsiteY23" fmla="*/ 2614647 h 4391623"/>
            <a:gd name="connsiteX24" fmla="*/ 2714113 w 6242459"/>
            <a:gd name="connsiteY24" fmla="*/ 2717067 h 4391623"/>
            <a:gd name="connsiteX25" fmla="*/ 2714113 w 6242459"/>
            <a:gd name="connsiteY25" fmla="*/ 2717067 h 4391623"/>
            <a:gd name="connsiteX26" fmla="*/ 2744838 w 6242459"/>
            <a:gd name="connsiteY26" fmla="*/ 2758034 h 4391623"/>
            <a:gd name="connsiteX27" fmla="*/ 2785806 w 6242459"/>
            <a:gd name="connsiteY27" fmla="*/ 2799002 h 4391623"/>
            <a:gd name="connsiteX28" fmla="*/ 2806290 w 6242459"/>
            <a:gd name="connsiteY28" fmla="*/ 2839970 h 4391623"/>
            <a:gd name="connsiteX29" fmla="*/ 2877984 w 6242459"/>
            <a:gd name="connsiteY29" fmla="*/ 2942389 h 4391623"/>
            <a:gd name="connsiteX30" fmla="*/ 2939435 w 6242459"/>
            <a:gd name="connsiteY30" fmla="*/ 3034567 h 4391623"/>
            <a:gd name="connsiteX31" fmla="*/ 3031613 w 6242459"/>
            <a:gd name="connsiteY31" fmla="*/ 3116502 h 4391623"/>
            <a:gd name="connsiteX32" fmla="*/ 3103306 w 6242459"/>
            <a:gd name="connsiteY32" fmla="*/ 3177954 h 4391623"/>
            <a:gd name="connsiteX33" fmla="*/ 3134032 w 6242459"/>
            <a:gd name="connsiteY33" fmla="*/ 3198438 h 4391623"/>
            <a:gd name="connsiteX34" fmla="*/ 3175000 w 6242459"/>
            <a:gd name="connsiteY34" fmla="*/ 3239405 h 4391623"/>
            <a:gd name="connsiteX35" fmla="*/ 3277419 w 6242459"/>
            <a:gd name="connsiteY35" fmla="*/ 3321341 h 4391623"/>
            <a:gd name="connsiteX36" fmla="*/ 3359354 w 6242459"/>
            <a:gd name="connsiteY36" fmla="*/ 3382792 h 4391623"/>
            <a:gd name="connsiteX37" fmla="*/ 3492500 w 6242459"/>
            <a:gd name="connsiteY37" fmla="*/ 3515938 h 4391623"/>
            <a:gd name="connsiteX38" fmla="*/ 3564193 w 6242459"/>
            <a:gd name="connsiteY38" fmla="*/ 3536422 h 4391623"/>
            <a:gd name="connsiteX39" fmla="*/ 3810000 w 6242459"/>
            <a:gd name="connsiteY39" fmla="*/ 3679809 h 4391623"/>
            <a:gd name="connsiteX40" fmla="*/ 3912419 w 6242459"/>
            <a:gd name="connsiteY40" fmla="*/ 3731018 h 4391623"/>
            <a:gd name="connsiteX41" fmla="*/ 3994354 w 6242459"/>
            <a:gd name="connsiteY41" fmla="*/ 3782228 h 4391623"/>
            <a:gd name="connsiteX42" fmla="*/ 4076290 w 6242459"/>
            <a:gd name="connsiteY42" fmla="*/ 3812954 h 4391623"/>
            <a:gd name="connsiteX43" fmla="*/ 4137742 w 6242459"/>
            <a:gd name="connsiteY43" fmla="*/ 3843680 h 4391623"/>
            <a:gd name="connsiteX44" fmla="*/ 4209435 w 6242459"/>
            <a:gd name="connsiteY44" fmla="*/ 3874405 h 4391623"/>
            <a:gd name="connsiteX45" fmla="*/ 4311854 w 6242459"/>
            <a:gd name="connsiteY45" fmla="*/ 3925615 h 4391623"/>
            <a:gd name="connsiteX46" fmla="*/ 4373306 w 6242459"/>
            <a:gd name="connsiteY46" fmla="*/ 3946099 h 4391623"/>
            <a:gd name="connsiteX47" fmla="*/ 4445000 w 6242459"/>
            <a:gd name="connsiteY47" fmla="*/ 3976825 h 4391623"/>
            <a:gd name="connsiteX48" fmla="*/ 4506451 w 6242459"/>
            <a:gd name="connsiteY48" fmla="*/ 3997309 h 4391623"/>
            <a:gd name="connsiteX49" fmla="*/ 4629354 w 6242459"/>
            <a:gd name="connsiteY49" fmla="*/ 4069002 h 4391623"/>
            <a:gd name="connsiteX50" fmla="*/ 4731774 w 6242459"/>
            <a:gd name="connsiteY50" fmla="*/ 4140696 h 4391623"/>
            <a:gd name="connsiteX51" fmla="*/ 4772742 w 6242459"/>
            <a:gd name="connsiteY51" fmla="*/ 4150938 h 4391623"/>
            <a:gd name="connsiteX52" fmla="*/ 4905887 w 6242459"/>
            <a:gd name="connsiteY52" fmla="*/ 4191905 h 4391623"/>
            <a:gd name="connsiteX53" fmla="*/ 4967338 w 6242459"/>
            <a:gd name="connsiteY53" fmla="*/ 4212389 h 4391623"/>
            <a:gd name="connsiteX54" fmla="*/ 5028790 w 6242459"/>
            <a:gd name="connsiteY54" fmla="*/ 4222631 h 4391623"/>
            <a:gd name="connsiteX55" fmla="*/ 5069758 w 6242459"/>
            <a:gd name="connsiteY55" fmla="*/ 4243115 h 4391623"/>
            <a:gd name="connsiteX56" fmla="*/ 5141451 w 6242459"/>
            <a:gd name="connsiteY56" fmla="*/ 4253357 h 4391623"/>
            <a:gd name="connsiteX57" fmla="*/ 5336048 w 6242459"/>
            <a:gd name="connsiteY57" fmla="*/ 4304567 h 4391623"/>
            <a:gd name="connsiteX58" fmla="*/ 5417984 w 6242459"/>
            <a:gd name="connsiteY58" fmla="*/ 4335292 h 4391623"/>
            <a:gd name="connsiteX59" fmla="*/ 5530645 w 6242459"/>
            <a:gd name="connsiteY59" fmla="*/ 4366018 h 4391623"/>
            <a:gd name="connsiteX60" fmla="*/ 6145161 w 6242459"/>
            <a:gd name="connsiteY60" fmla="*/ 4345534 h 4391623"/>
            <a:gd name="connsiteX61" fmla="*/ 6165645 w 6242459"/>
            <a:gd name="connsiteY61" fmla="*/ 3894889 h 4391623"/>
            <a:gd name="connsiteX62" fmla="*/ 6022258 w 6242459"/>
            <a:gd name="connsiteY62" fmla="*/ 3628599 h 4391623"/>
            <a:gd name="connsiteX63" fmla="*/ 5981290 w 6242459"/>
            <a:gd name="connsiteY63" fmla="*/ 3546663 h 4391623"/>
            <a:gd name="connsiteX64" fmla="*/ 5940322 w 6242459"/>
            <a:gd name="connsiteY64" fmla="*/ 3474970 h 4391623"/>
            <a:gd name="connsiteX65" fmla="*/ 5858387 w 6242459"/>
            <a:gd name="connsiteY65" fmla="*/ 3300857 h 4391623"/>
            <a:gd name="connsiteX66" fmla="*/ 5387258 w 6242459"/>
            <a:gd name="connsiteY66" fmla="*/ 2420051 h 4391623"/>
            <a:gd name="connsiteX67" fmla="*/ 5100484 w 6242459"/>
            <a:gd name="connsiteY67" fmla="*/ 2020615 h 4391623"/>
            <a:gd name="connsiteX68" fmla="*/ 4485967 w 6242459"/>
            <a:gd name="connsiteY68" fmla="*/ 1416341 h 4391623"/>
            <a:gd name="connsiteX69" fmla="*/ 4045564 w 6242459"/>
            <a:gd name="connsiteY69" fmla="*/ 1037389 h 4391623"/>
            <a:gd name="connsiteX70" fmla="*/ 3308145 w 6242459"/>
            <a:gd name="connsiteY70" fmla="*/ 474083 h 4391623"/>
            <a:gd name="connsiteX71" fmla="*/ 2017661 w 6242459"/>
            <a:gd name="connsiteY71" fmla="*/ 23438 h 4391623"/>
            <a:gd name="connsiteX72" fmla="*/ 1792338 w 6242459"/>
            <a:gd name="connsiteY72" fmla="*/ 2954 h 4391623"/>
            <a:gd name="connsiteX73" fmla="*/ 1218790 w 6242459"/>
            <a:gd name="connsiteY73" fmla="*/ 23438 h 4391623"/>
            <a:gd name="connsiteX74" fmla="*/ 583790 w 6242459"/>
            <a:gd name="connsiteY7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126613 w 6242459"/>
            <a:gd name="connsiteY9" fmla="*/ 1498276 h 4391623"/>
            <a:gd name="connsiteX10" fmla="*/ 1249516 w 6242459"/>
            <a:gd name="connsiteY10" fmla="*/ 1549486 h 4391623"/>
            <a:gd name="connsiteX11" fmla="*/ 1454354 w 6242459"/>
            <a:gd name="connsiteY11" fmla="*/ 1703115 h 4391623"/>
            <a:gd name="connsiteX12" fmla="*/ 1515806 w 6242459"/>
            <a:gd name="connsiteY12" fmla="*/ 1764567 h 4391623"/>
            <a:gd name="connsiteX13" fmla="*/ 1587500 w 6242459"/>
            <a:gd name="connsiteY13" fmla="*/ 1815776 h 4391623"/>
            <a:gd name="connsiteX14" fmla="*/ 1751371 w 6242459"/>
            <a:gd name="connsiteY14" fmla="*/ 1907954 h 4391623"/>
            <a:gd name="connsiteX15" fmla="*/ 1792338 w 6242459"/>
            <a:gd name="connsiteY15" fmla="*/ 1959163 h 4391623"/>
            <a:gd name="connsiteX16" fmla="*/ 2181532 w 6242459"/>
            <a:gd name="connsiteY16" fmla="*/ 2204970 h 4391623"/>
            <a:gd name="connsiteX17" fmla="*/ 2263467 w 6242459"/>
            <a:gd name="connsiteY17" fmla="*/ 2266422 h 4391623"/>
            <a:gd name="connsiteX18" fmla="*/ 2376129 w 6242459"/>
            <a:gd name="connsiteY18" fmla="*/ 2327873 h 4391623"/>
            <a:gd name="connsiteX19" fmla="*/ 2437580 w 6242459"/>
            <a:gd name="connsiteY19" fmla="*/ 2389325 h 4391623"/>
            <a:gd name="connsiteX20" fmla="*/ 2488790 w 6242459"/>
            <a:gd name="connsiteY20" fmla="*/ 2430292 h 4391623"/>
            <a:gd name="connsiteX21" fmla="*/ 2580967 w 6242459"/>
            <a:gd name="connsiteY21" fmla="*/ 2542954 h 4391623"/>
            <a:gd name="connsiteX22" fmla="*/ 2621935 w 6242459"/>
            <a:gd name="connsiteY22" fmla="*/ 2614647 h 4391623"/>
            <a:gd name="connsiteX23" fmla="*/ 2714113 w 6242459"/>
            <a:gd name="connsiteY23" fmla="*/ 2717067 h 4391623"/>
            <a:gd name="connsiteX24" fmla="*/ 2714113 w 6242459"/>
            <a:gd name="connsiteY24" fmla="*/ 2717067 h 4391623"/>
            <a:gd name="connsiteX25" fmla="*/ 2744838 w 6242459"/>
            <a:gd name="connsiteY25" fmla="*/ 2758034 h 4391623"/>
            <a:gd name="connsiteX26" fmla="*/ 2785806 w 6242459"/>
            <a:gd name="connsiteY26" fmla="*/ 2799002 h 4391623"/>
            <a:gd name="connsiteX27" fmla="*/ 2806290 w 6242459"/>
            <a:gd name="connsiteY27" fmla="*/ 2839970 h 4391623"/>
            <a:gd name="connsiteX28" fmla="*/ 2877984 w 6242459"/>
            <a:gd name="connsiteY28" fmla="*/ 2942389 h 4391623"/>
            <a:gd name="connsiteX29" fmla="*/ 2939435 w 6242459"/>
            <a:gd name="connsiteY29" fmla="*/ 3034567 h 4391623"/>
            <a:gd name="connsiteX30" fmla="*/ 3031613 w 6242459"/>
            <a:gd name="connsiteY30" fmla="*/ 3116502 h 4391623"/>
            <a:gd name="connsiteX31" fmla="*/ 3103306 w 6242459"/>
            <a:gd name="connsiteY31" fmla="*/ 3177954 h 4391623"/>
            <a:gd name="connsiteX32" fmla="*/ 3134032 w 6242459"/>
            <a:gd name="connsiteY32" fmla="*/ 3198438 h 4391623"/>
            <a:gd name="connsiteX33" fmla="*/ 3175000 w 6242459"/>
            <a:gd name="connsiteY33" fmla="*/ 3239405 h 4391623"/>
            <a:gd name="connsiteX34" fmla="*/ 3277419 w 6242459"/>
            <a:gd name="connsiteY34" fmla="*/ 3321341 h 4391623"/>
            <a:gd name="connsiteX35" fmla="*/ 3359354 w 6242459"/>
            <a:gd name="connsiteY35" fmla="*/ 3382792 h 4391623"/>
            <a:gd name="connsiteX36" fmla="*/ 3492500 w 6242459"/>
            <a:gd name="connsiteY36" fmla="*/ 3515938 h 4391623"/>
            <a:gd name="connsiteX37" fmla="*/ 3564193 w 6242459"/>
            <a:gd name="connsiteY37" fmla="*/ 3536422 h 4391623"/>
            <a:gd name="connsiteX38" fmla="*/ 3810000 w 6242459"/>
            <a:gd name="connsiteY38" fmla="*/ 3679809 h 4391623"/>
            <a:gd name="connsiteX39" fmla="*/ 3912419 w 6242459"/>
            <a:gd name="connsiteY39" fmla="*/ 3731018 h 4391623"/>
            <a:gd name="connsiteX40" fmla="*/ 3994354 w 6242459"/>
            <a:gd name="connsiteY40" fmla="*/ 3782228 h 4391623"/>
            <a:gd name="connsiteX41" fmla="*/ 4076290 w 6242459"/>
            <a:gd name="connsiteY41" fmla="*/ 3812954 h 4391623"/>
            <a:gd name="connsiteX42" fmla="*/ 4137742 w 6242459"/>
            <a:gd name="connsiteY42" fmla="*/ 3843680 h 4391623"/>
            <a:gd name="connsiteX43" fmla="*/ 4209435 w 6242459"/>
            <a:gd name="connsiteY43" fmla="*/ 3874405 h 4391623"/>
            <a:gd name="connsiteX44" fmla="*/ 4311854 w 6242459"/>
            <a:gd name="connsiteY44" fmla="*/ 3925615 h 4391623"/>
            <a:gd name="connsiteX45" fmla="*/ 4373306 w 6242459"/>
            <a:gd name="connsiteY45" fmla="*/ 3946099 h 4391623"/>
            <a:gd name="connsiteX46" fmla="*/ 4445000 w 6242459"/>
            <a:gd name="connsiteY46" fmla="*/ 3976825 h 4391623"/>
            <a:gd name="connsiteX47" fmla="*/ 4506451 w 6242459"/>
            <a:gd name="connsiteY47" fmla="*/ 3997309 h 4391623"/>
            <a:gd name="connsiteX48" fmla="*/ 4629354 w 6242459"/>
            <a:gd name="connsiteY48" fmla="*/ 4069002 h 4391623"/>
            <a:gd name="connsiteX49" fmla="*/ 4731774 w 6242459"/>
            <a:gd name="connsiteY49" fmla="*/ 4140696 h 4391623"/>
            <a:gd name="connsiteX50" fmla="*/ 4772742 w 6242459"/>
            <a:gd name="connsiteY50" fmla="*/ 4150938 h 4391623"/>
            <a:gd name="connsiteX51" fmla="*/ 4905887 w 6242459"/>
            <a:gd name="connsiteY51" fmla="*/ 4191905 h 4391623"/>
            <a:gd name="connsiteX52" fmla="*/ 4967338 w 6242459"/>
            <a:gd name="connsiteY52" fmla="*/ 4212389 h 4391623"/>
            <a:gd name="connsiteX53" fmla="*/ 5028790 w 6242459"/>
            <a:gd name="connsiteY53" fmla="*/ 4222631 h 4391623"/>
            <a:gd name="connsiteX54" fmla="*/ 5069758 w 6242459"/>
            <a:gd name="connsiteY54" fmla="*/ 4243115 h 4391623"/>
            <a:gd name="connsiteX55" fmla="*/ 5141451 w 6242459"/>
            <a:gd name="connsiteY55" fmla="*/ 4253357 h 4391623"/>
            <a:gd name="connsiteX56" fmla="*/ 5336048 w 6242459"/>
            <a:gd name="connsiteY56" fmla="*/ 4304567 h 4391623"/>
            <a:gd name="connsiteX57" fmla="*/ 5417984 w 6242459"/>
            <a:gd name="connsiteY57" fmla="*/ 4335292 h 4391623"/>
            <a:gd name="connsiteX58" fmla="*/ 5530645 w 6242459"/>
            <a:gd name="connsiteY58" fmla="*/ 4366018 h 4391623"/>
            <a:gd name="connsiteX59" fmla="*/ 6145161 w 6242459"/>
            <a:gd name="connsiteY59" fmla="*/ 4345534 h 4391623"/>
            <a:gd name="connsiteX60" fmla="*/ 6165645 w 6242459"/>
            <a:gd name="connsiteY60" fmla="*/ 3894889 h 4391623"/>
            <a:gd name="connsiteX61" fmla="*/ 6022258 w 6242459"/>
            <a:gd name="connsiteY61" fmla="*/ 3628599 h 4391623"/>
            <a:gd name="connsiteX62" fmla="*/ 5981290 w 6242459"/>
            <a:gd name="connsiteY62" fmla="*/ 3546663 h 4391623"/>
            <a:gd name="connsiteX63" fmla="*/ 5940322 w 6242459"/>
            <a:gd name="connsiteY63" fmla="*/ 3474970 h 4391623"/>
            <a:gd name="connsiteX64" fmla="*/ 5858387 w 6242459"/>
            <a:gd name="connsiteY64" fmla="*/ 3300857 h 4391623"/>
            <a:gd name="connsiteX65" fmla="*/ 5387258 w 6242459"/>
            <a:gd name="connsiteY65" fmla="*/ 2420051 h 4391623"/>
            <a:gd name="connsiteX66" fmla="*/ 5100484 w 6242459"/>
            <a:gd name="connsiteY66" fmla="*/ 2020615 h 4391623"/>
            <a:gd name="connsiteX67" fmla="*/ 4485967 w 6242459"/>
            <a:gd name="connsiteY67" fmla="*/ 1416341 h 4391623"/>
            <a:gd name="connsiteX68" fmla="*/ 4045564 w 6242459"/>
            <a:gd name="connsiteY68" fmla="*/ 1037389 h 4391623"/>
            <a:gd name="connsiteX69" fmla="*/ 3308145 w 6242459"/>
            <a:gd name="connsiteY69" fmla="*/ 474083 h 4391623"/>
            <a:gd name="connsiteX70" fmla="*/ 2017661 w 6242459"/>
            <a:gd name="connsiteY70" fmla="*/ 23438 h 4391623"/>
            <a:gd name="connsiteX71" fmla="*/ 1792338 w 6242459"/>
            <a:gd name="connsiteY71" fmla="*/ 2954 h 4391623"/>
            <a:gd name="connsiteX72" fmla="*/ 1218790 w 6242459"/>
            <a:gd name="connsiteY72" fmla="*/ 23438 h 4391623"/>
            <a:gd name="connsiteX73" fmla="*/ 583790 w 6242459"/>
            <a:gd name="connsiteY7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15806 w 6242459"/>
            <a:gd name="connsiteY11" fmla="*/ 1764567 h 4391623"/>
            <a:gd name="connsiteX12" fmla="*/ 1587500 w 6242459"/>
            <a:gd name="connsiteY12" fmla="*/ 1815776 h 4391623"/>
            <a:gd name="connsiteX13" fmla="*/ 1751371 w 6242459"/>
            <a:gd name="connsiteY13" fmla="*/ 1907954 h 4391623"/>
            <a:gd name="connsiteX14" fmla="*/ 1792338 w 6242459"/>
            <a:gd name="connsiteY14" fmla="*/ 1959163 h 4391623"/>
            <a:gd name="connsiteX15" fmla="*/ 2181532 w 6242459"/>
            <a:gd name="connsiteY15" fmla="*/ 2204970 h 4391623"/>
            <a:gd name="connsiteX16" fmla="*/ 2263467 w 6242459"/>
            <a:gd name="connsiteY16" fmla="*/ 2266422 h 4391623"/>
            <a:gd name="connsiteX17" fmla="*/ 2376129 w 6242459"/>
            <a:gd name="connsiteY17" fmla="*/ 2327873 h 4391623"/>
            <a:gd name="connsiteX18" fmla="*/ 2437580 w 6242459"/>
            <a:gd name="connsiteY18" fmla="*/ 2389325 h 4391623"/>
            <a:gd name="connsiteX19" fmla="*/ 2488790 w 6242459"/>
            <a:gd name="connsiteY19" fmla="*/ 2430292 h 4391623"/>
            <a:gd name="connsiteX20" fmla="*/ 2580967 w 6242459"/>
            <a:gd name="connsiteY20" fmla="*/ 2542954 h 4391623"/>
            <a:gd name="connsiteX21" fmla="*/ 2621935 w 6242459"/>
            <a:gd name="connsiteY21" fmla="*/ 2614647 h 4391623"/>
            <a:gd name="connsiteX22" fmla="*/ 2714113 w 6242459"/>
            <a:gd name="connsiteY22" fmla="*/ 2717067 h 4391623"/>
            <a:gd name="connsiteX23" fmla="*/ 2714113 w 6242459"/>
            <a:gd name="connsiteY23" fmla="*/ 2717067 h 4391623"/>
            <a:gd name="connsiteX24" fmla="*/ 2744838 w 6242459"/>
            <a:gd name="connsiteY24" fmla="*/ 2758034 h 4391623"/>
            <a:gd name="connsiteX25" fmla="*/ 2785806 w 6242459"/>
            <a:gd name="connsiteY25" fmla="*/ 2799002 h 4391623"/>
            <a:gd name="connsiteX26" fmla="*/ 2806290 w 6242459"/>
            <a:gd name="connsiteY26" fmla="*/ 2839970 h 4391623"/>
            <a:gd name="connsiteX27" fmla="*/ 2877984 w 6242459"/>
            <a:gd name="connsiteY27" fmla="*/ 2942389 h 4391623"/>
            <a:gd name="connsiteX28" fmla="*/ 2939435 w 6242459"/>
            <a:gd name="connsiteY28" fmla="*/ 3034567 h 4391623"/>
            <a:gd name="connsiteX29" fmla="*/ 3031613 w 6242459"/>
            <a:gd name="connsiteY29" fmla="*/ 3116502 h 4391623"/>
            <a:gd name="connsiteX30" fmla="*/ 3103306 w 6242459"/>
            <a:gd name="connsiteY30" fmla="*/ 3177954 h 4391623"/>
            <a:gd name="connsiteX31" fmla="*/ 3134032 w 6242459"/>
            <a:gd name="connsiteY31" fmla="*/ 3198438 h 4391623"/>
            <a:gd name="connsiteX32" fmla="*/ 3175000 w 6242459"/>
            <a:gd name="connsiteY32" fmla="*/ 3239405 h 4391623"/>
            <a:gd name="connsiteX33" fmla="*/ 3277419 w 6242459"/>
            <a:gd name="connsiteY33" fmla="*/ 3321341 h 4391623"/>
            <a:gd name="connsiteX34" fmla="*/ 3359354 w 6242459"/>
            <a:gd name="connsiteY34" fmla="*/ 3382792 h 4391623"/>
            <a:gd name="connsiteX35" fmla="*/ 3492500 w 6242459"/>
            <a:gd name="connsiteY35" fmla="*/ 3515938 h 4391623"/>
            <a:gd name="connsiteX36" fmla="*/ 3564193 w 6242459"/>
            <a:gd name="connsiteY36" fmla="*/ 3536422 h 4391623"/>
            <a:gd name="connsiteX37" fmla="*/ 3810000 w 6242459"/>
            <a:gd name="connsiteY37" fmla="*/ 3679809 h 4391623"/>
            <a:gd name="connsiteX38" fmla="*/ 3912419 w 6242459"/>
            <a:gd name="connsiteY38" fmla="*/ 3731018 h 4391623"/>
            <a:gd name="connsiteX39" fmla="*/ 3994354 w 6242459"/>
            <a:gd name="connsiteY39" fmla="*/ 3782228 h 4391623"/>
            <a:gd name="connsiteX40" fmla="*/ 4076290 w 6242459"/>
            <a:gd name="connsiteY40" fmla="*/ 3812954 h 4391623"/>
            <a:gd name="connsiteX41" fmla="*/ 4137742 w 6242459"/>
            <a:gd name="connsiteY41" fmla="*/ 3843680 h 4391623"/>
            <a:gd name="connsiteX42" fmla="*/ 4209435 w 6242459"/>
            <a:gd name="connsiteY42" fmla="*/ 3874405 h 4391623"/>
            <a:gd name="connsiteX43" fmla="*/ 4311854 w 6242459"/>
            <a:gd name="connsiteY43" fmla="*/ 3925615 h 4391623"/>
            <a:gd name="connsiteX44" fmla="*/ 4373306 w 6242459"/>
            <a:gd name="connsiteY44" fmla="*/ 3946099 h 4391623"/>
            <a:gd name="connsiteX45" fmla="*/ 4445000 w 6242459"/>
            <a:gd name="connsiteY45" fmla="*/ 3976825 h 4391623"/>
            <a:gd name="connsiteX46" fmla="*/ 4506451 w 6242459"/>
            <a:gd name="connsiteY46" fmla="*/ 3997309 h 4391623"/>
            <a:gd name="connsiteX47" fmla="*/ 4629354 w 6242459"/>
            <a:gd name="connsiteY47" fmla="*/ 4069002 h 4391623"/>
            <a:gd name="connsiteX48" fmla="*/ 4731774 w 6242459"/>
            <a:gd name="connsiteY48" fmla="*/ 4140696 h 4391623"/>
            <a:gd name="connsiteX49" fmla="*/ 4772742 w 6242459"/>
            <a:gd name="connsiteY49" fmla="*/ 4150938 h 4391623"/>
            <a:gd name="connsiteX50" fmla="*/ 4905887 w 6242459"/>
            <a:gd name="connsiteY50" fmla="*/ 4191905 h 4391623"/>
            <a:gd name="connsiteX51" fmla="*/ 4967338 w 6242459"/>
            <a:gd name="connsiteY51" fmla="*/ 4212389 h 4391623"/>
            <a:gd name="connsiteX52" fmla="*/ 5028790 w 6242459"/>
            <a:gd name="connsiteY52" fmla="*/ 4222631 h 4391623"/>
            <a:gd name="connsiteX53" fmla="*/ 5069758 w 6242459"/>
            <a:gd name="connsiteY53" fmla="*/ 4243115 h 4391623"/>
            <a:gd name="connsiteX54" fmla="*/ 5141451 w 6242459"/>
            <a:gd name="connsiteY54" fmla="*/ 4253357 h 4391623"/>
            <a:gd name="connsiteX55" fmla="*/ 5336048 w 6242459"/>
            <a:gd name="connsiteY55" fmla="*/ 4304567 h 4391623"/>
            <a:gd name="connsiteX56" fmla="*/ 5417984 w 6242459"/>
            <a:gd name="connsiteY56" fmla="*/ 4335292 h 4391623"/>
            <a:gd name="connsiteX57" fmla="*/ 5530645 w 6242459"/>
            <a:gd name="connsiteY57" fmla="*/ 4366018 h 4391623"/>
            <a:gd name="connsiteX58" fmla="*/ 6145161 w 6242459"/>
            <a:gd name="connsiteY58" fmla="*/ 4345534 h 4391623"/>
            <a:gd name="connsiteX59" fmla="*/ 6165645 w 6242459"/>
            <a:gd name="connsiteY59" fmla="*/ 3894889 h 4391623"/>
            <a:gd name="connsiteX60" fmla="*/ 6022258 w 6242459"/>
            <a:gd name="connsiteY60" fmla="*/ 3628599 h 4391623"/>
            <a:gd name="connsiteX61" fmla="*/ 5981290 w 6242459"/>
            <a:gd name="connsiteY61" fmla="*/ 3546663 h 4391623"/>
            <a:gd name="connsiteX62" fmla="*/ 5940322 w 6242459"/>
            <a:gd name="connsiteY62" fmla="*/ 3474970 h 4391623"/>
            <a:gd name="connsiteX63" fmla="*/ 5858387 w 6242459"/>
            <a:gd name="connsiteY63" fmla="*/ 3300857 h 4391623"/>
            <a:gd name="connsiteX64" fmla="*/ 5387258 w 6242459"/>
            <a:gd name="connsiteY64" fmla="*/ 2420051 h 4391623"/>
            <a:gd name="connsiteX65" fmla="*/ 5100484 w 6242459"/>
            <a:gd name="connsiteY65" fmla="*/ 2020615 h 4391623"/>
            <a:gd name="connsiteX66" fmla="*/ 4485967 w 6242459"/>
            <a:gd name="connsiteY66" fmla="*/ 1416341 h 4391623"/>
            <a:gd name="connsiteX67" fmla="*/ 4045564 w 6242459"/>
            <a:gd name="connsiteY67" fmla="*/ 1037389 h 4391623"/>
            <a:gd name="connsiteX68" fmla="*/ 3308145 w 6242459"/>
            <a:gd name="connsiteY68" fmla="*/ 474083 h 4391623"/>
            <a:gd name="connsiteX69" fmla="*/ 2017661 w 6242459"/>
            <a:gd name="connsiteY69" fmla="*/ 23438 h 4391623"/>
            <a:gd name="connsiteX70" fmla="*/ 1792338 w 6242459"/>
            <a:gd name="connsiteY70" fmla="*/ 2954 h 4391623"/>
            <a:gd name="connsiteX71" fmla="*/ 1218790 w 6242459"/>
            <a:gd name="connsiteY71" fmla="*/ 23438 h 4391623"/>
            <a:gd name="connsiteX72" fmla="*/ 583790 w 6242459"/>
            <a:gd name="connsiteY7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87500 w 6242459"/>
            <a:gd name="connsiteY11" fmla="*/ 1815776 h 4391623"/>
            <a:gd name="connsiteX12" fmla="*/ 1751371 w 6242459"/>
            <a:gd name="connsiteY12" fmla="*/ 1907954 h 4391623"/>
            <a:gd name="connsiteX13" fmla="*/ 1792338 w 6242459"/>
            <a:gd name="connsiteY13" fmla="*/ 1959163 h 4391623"/>
            <a:gd name="connsiteX14" fmla="*/ 2181532 w 6242459"/>
            <a:gd name="connsiteY14" fmla="*/ 2204970 h 4391623"/>
            <a:gd name="connsiteX15" fmla="*/ 2263467 w 6242459"/>
            <a:gd name="connsiteY15" fmla="*/ 2266422 h 4391623"/>
            <a:gd name="connsiteX16" fmla="*/ 2376129 w 6242459"/>
            <a:gd name="connsiteY16" fmla="*/ 2327873 h 4391623"/>
            <a:gd name="connsiteX17" fmla="*/ 2437580 w 6242459"/>
            <a:gd name="connsiteY17" fmla="*/ 2389325 h 4391623"/>
            <a:gd name="connsiteX18" fmla="*/ 2488790 w 6242459"/>
            <a:gd name="connsiteY18" fmla="*/ 2430292 h 4391623"/>
            <a:gd name="connsiteX19" fmla="*/ 2580967 w 6242459"/>
            <a:gd name="connsiteY19" fmla="*/ 2542954 h 4391623"/>
            <a:gd name="connsiteX20" fmla="*/ 2621935 w 6242459"/>
            <a:gd name="connsiteY20" fmla="*/ 2614647 h 4391623"/>
            <a:gd name="connsiteX21" fmla="*/ 2714113 w 6242459"/>
            <a:gd name="connsiteY21" fmla="*/ 2717067 h 4391623"/>
            <a:gd name="connsiteX22" fmla="*/ 2714113 w 6242459"/>
            <a:gd name="connsiteY22" fmla="*/ 2717067 h 4391623"/>
            <a:gd name="connsiteX23" fmla="*/ 2744838 w 6242459"/>
            <a:gd name="connsiteY23" fmla="*/ 2758034 h 4391623"/>
            <a:gd name="connsiteX24" fmla="*/ 2785806 w 6242459"/>
            <a:gd name="connsiteY24" fmla="*/ 2799002 h 4391623"/>
            <a:gd name="connsiteX25" fmla="*/ 2806290 w 6242459"/>
            <a:gd name="connsiteY25" fmla="*/ 2839970 h 4391623"/>
            <a:gd name="connsiteX26" fmla="*/ 2877984 w 6242459"/>
            <a:gd name="connsiteY26" fmla="*/ 2942389 h 4391623"/>
            <a:gd name="connsiteX27" fmla="*/ 2939435 w 6242459"/>
            <a:gd name="connsiteY27" fmla="*/ 3034567 h 4391623"/>
            <a:gd name="connsiteX28" fmla="*/ 3031613 w 6242459"/>
            <a:gd name="connsiteY28" fmla="*/ 3116502 h 4391623"/>
            <a:gd name="connsiteX29" fmla="*/ 3103306 w 6242459"/>
            <a:gd name="connsiteY29" fmla="*/ 3177954 h 4391623"/>
            <a:gd name="connsiteX30" fmla="*/ 3134032 w 6242459"/>
            <a:gd name="connsiteY30" fmla="*/ 3198438 h 4391623"/>
            <a:gd name="connsiteX31" fmla="*/ 3175000 w 6242459"/>
            <a:gd name="connsiteY31" fmla="*/ 3239405 h 4391623"/>
            <a:gd name="connsiteX32" fmla="*/ 3277419 w 6242459"/>
            <a:gd name="connsiteY32" fmla="*/ 3321341 h 4391623"/>
            <a:gd name="connsiteX33" fmla="*/ 3359354 w 6242459"/>
            <a:gd name="connsiteY33" fmla="*/ 3382792 h 4391623"/>
            <a:gd name="connsiteX34" fmla="*/ 3492500 w 6242459"/>
            <a:gd name="connsiteY34" fmla="*/ 3515938 h 4391623"/>
            <a:gd name="connsiteX35" fmla="*/ 3564193 w 6242459"/>
            <a:gd name="connsiteY35" fmla="*/ 3536422 h 4391623"/>
            <a:gd name="connsiteX36" fmla="*/ 3810000 w 6242459"/>
            <a:gd name="connsiteY36" fmla="*/ 3679809 h 4391623"/>
            <a:gd name="connsiteX37" fmla="*/ 3912419 w 6242459"/>
            <a:gd name="connsiteY37" fmla="*/ 3731018 h 4391623"/>
            <a:gd name="connsiteX38" fmla="*/ 3994354 w 6242459"/>
            <a:gd name="connsiteY38" fmla="*/ 3782228 h 4391623"/>
            <a:gd name="connsiteX39" fmla="*/ 4076290 w 6242459"/>
            <a:gd name="connsiteY39" fmla="*/ 3812954 h 4391623"/>
            <a:gd name="connsiteX40" fmla="*/ 4137742 w 6242459"/>
            <a:gd name="connsiteY40" fmla="*/ 3843680 h 4391623"/>
            <a:gd name="connsiteX41" fmla="*/ 4209435 w 6242459"/>
            <a:gd name="connsiteY41" fmla="*/ 3874405 h 4391623"/>
            <a:gd name="connsiteX42" fmla="*/ 4311854 w 6242459"/>
            <a:gd name="connsiteY42" fmla="*/ 3925615 h 4391623"/>
            <a:gd name="connsiteX43" fmla="*/ 4373306 w 6242459"/>
            <a:gd name="connsiteY43" fmla="*/ 3946099 h 4391623"/>
            <a:gd name="connsiteX44" fmla="*/ 4445000 w 6242459"/>
            <a:gd name="connsiteY44" fmla="*/ 3976825 h 4391623"/>
            <a:gd name="connsiteX45" fmla="*/ 4506451 w 6242459"/>
            <a:gd name="connsiteY45" fmla="*/ 3997309 h 4391623"/>
            <a:gd name="connsiteX46" fmla="*/ 4629354 w 6242459"/>
            <a:gd name="connsiteY46" fmla="*/ 4069002 h 4391623"/>
            <a:gd name="connsiteX47" fmla="*/ 4731774 w 6242459"/>
            <a:gd name="connsiteY47" fmla="*/ 4140696 h 4391623"/>
            <a:gd name="connsiteX48" fmla="*/ 4772742 w 6242459"/>
            <a:gd name="connsiteY48" fmla="*/ 4150938 h 4391623"/>
            <a:gd name="connsiteX49" fmla="*/ 4905887 w 6242459"/>
            <a:gd name="connsiteY49" fmla="*/ 4191905 h 4391623"/>
            <a:gd name="connsiteX50" fmla="*/ 4967338 w 6242459"/>
            <a:gd name="connsiteY50" fmla="*/ 4212389 h 4391623"/>
            <a:gd name="connsiteX51" fmla="*/ 5028790 w 6242459"/>
            <a:gd name="connsiteY51" fmla="*/ 4222631 h 4391623"/>
            <a:gd name="connsiteX52" fmla="*/ 5069758 w 6242459"/>
            <a:gd name="connsiteY52" fmla="*/ 4243115 h 4391623"/>
            <a:gd name="connsiteX53" fmla="*/ 5141451 w 6242459"/>
            <a:gd name="connsiteY53" fmla="*/ 4253357 h 4391623"/>
            <a:gd name="connsiteX54" fmla="*/ 5336048 w 6242459"/>
            <a:gd name="connsiteY54" fmla="*/ 4304567 h 4391623"/>
            <a:gd name="connsiteX55" fmla="*/ 5417984 w 6242459"/>
            <a:gd name="connsiteY55" fmla="*/ 4335292 h 4391623"/>
            <a:gd name="connsiteX56" fmla="*/ 5530645 w 6242459"/>
            <a:gd name="connsiteY56" fmla="*/ 4366018 h 4391623"/>
            <a:gd name="connsiteX57" fmla="*/ 6145161 w 6242459"/>
            <a:gd name="connsiteY57" fmla="*/ 4345534 h 4391623"/>
            <a:gd name="connsiteX58" fmla="*/ 6165645 w 6242459"/>
            <a:gd name="connsiteY58" fmla="*/ 3894889 h 4391623"/>
            <a:gd name="connsiteX59" fmla="*/ 6022258 w 6242459"/>
            <a:gd name="connsiteY59" fmla="*/ 3628599 h 4391623"/>
            <a:gd name="connsiteX60" fmla="*/ 5981290 w 6242459"/>
            <a:gd name="connsiteY60" fmla="*/ 3546663 h 4391623"/>
            <a:gd name="connsiteX61" fmla="*/ 5940322 w 6242459"/>
            <a:gd name="connsiteY61" fmla="*/ 3474970 h 4391623"/>
            <a:gd name="connsiteX62" fmla="*/ 5858387 w 6242459"/>
            <a:gd name="connsiteY62" fmla="*/ 3300857 h 4391623"/>
            <a:gd name="connsiteX63" fmla="*/ 5387258 w 6242459"/>
            <a:gd name="connsiteY63" fmla="*/ 2420051 h 4391623"/>
            <a:gd name="connsiteX64" fmla="*/ 5100484 w 6242459"/>
            <a:gd name="connsiteY64" fmla="*/ 2020615 h 4391623"/>
            <a:gd name="connsiteX65" fmla="*/ 4485967 w 6242459"/>
            <a:gd name="connsiteY65" fmla="*/ 1416341 h 4391623"/>
            <a:gd name="connsiteX66" fmla="*/ 4045564 w 6242459"/>
            <a:gd name="connsiteY66" fmla="*/ 1037389 h 4391623"/>
            <a:gd name="connsiteX67" fmla="*/ 3308145 w 6242459"/>
            <a:gd name="connsiteY67" fmla="*/ 474083 h 4391623"/>
            <a:gd name="connsiteX68" fmla="*/ 2017661 w 6242459"/>
            <a:gd name="connsiteY68" fmla="*/ 23438 h 4391623"/>
            <a:gd name="connsiteX69" fmla="*/ 1792338 w 6242459"/>
            <a:gd name="connsiteY69" fmla="*/ 2954 h 4391623"/>
            <a:gd name="connsiteX70" fmla="*/ 1218790 w 6242459"/>
            <a:gd name="connsiteY70" fmla="*/ 23438 h 4391623"/>
            <a:gd name="connsiteX71" fmla="*/ 583790 w 6242459"/>
            <a:gd name="connsiteY7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1792338 w 6242459"/>
            <a:gd name="connsiteY12" fmla="*/ 1959163 h 4391623"/>
            <a:gd name="connsiteX13" fmla="*/ 2181532 w 6242459"/>
            <a:gd name="connsiteY13" fmla="*/ 2204970 h 4391623"/>
            <a:gd name="connsiteX14" fmla="*/ 2263467 w 6242459"/>
            <a:gd name="connsiteY14" fmla="*/ 2266422 h 4391623"/>
            <a:gd name="connsiteX15" fmla="*/ 2376129 w 6242459"/>
            <a:gd name="connsiteY15" fmla="*/ 2327873 h 4391623"/>
            <a:gd name="connsiteX16" fmla="*/ 2437580 w 6242459"/>
            <a:gd name="connsiteY16" fmla="*/ 2389325 h 4391623"/>
            <a:gd name="connsiteX17" fmla="*/ 2488790 w 6242459"/>
            <a:gd name="connsiteY17" fmla="*/ 2430292 h 4391623"/>
            <a:gd name="connsiteX18" fmla="*/ 2580967 w 6242459"/>
            <a:gd name="connsiteY18" fmla="*/ 2542954 h 4391623"/>
            <a:gd name="connsiteX19" fmla="*/ 2621935 w 6242459"/>
            <a:gd name="connsiteY19" fmla="*/ 2614647 h 4391623"/>
            <a:gd name="connsiteX20" fmla="*/ 2714113 w 6242459"/>
            <a:gd name="connsiteY20" fmla="*/ 2717067 h 4391623"/>
            <a:gd name="connsiteX21" fmla="*/ 2714113 w 6242459"/>
            <a:gd name="connsiteY21" fmla="*/ 2717067 h 4391623"/>
            <a:gd name="connsiteX22" fmla="*/ 2744838 w 6242459"/>
            <a:gd name="connsiteY22" fmla="*/ 2758034 h 4391623"/>
            <a:gd name="connsiteX23" fmla="*/ 2785806 w 6242459"/>
            <a:gd name="connsiteY23" fmla="*/ 2799002 h 4391623"/>
            <a:gd name="connsiteX24" fmla="*/ 2806290 w 6242459"/>
            <a:gd name="connsiteY24" fmla="*/ 2839970 h 4391623"/>
            <a:gd name="connsiteX25" fmla="*/ 2877984 w 6242459"/>
            <a:gd name="connsiteY25" fmla="*/ 2942389 h 4391623"/>
            <a:gd name="connsiteX26" fmla="*/ 2939435 w 6242459"/>
            <a:gd name="connsiteY26" fmla="*/ 3034567 h 4391623"/>
            <a:gd name="connsiteX27" fmla="*/ 3031613 w 6242459"/>
            <a:gd name="connsiteY27" fmla="*/ 3116502 h 4391623"/>
            <a:gd name="connsiteX28" fmla="*/ 3103306 w 6242459"/>
            <a:gd name="connsiteY28" fmla="*/ 3177954 h 4391623"/>
            <a:gd name="connsiteX29" fmla="*/ 3134032 w 6242459"/>
            <a:gd name="connsiteY29" fmla="*/ 3198438 h 4391623"/>
            <a:gd name="connsiteX30" fmla="*/ 3175000 w 6242459"/>
            <a:gd name="connsiteY30" fmla="*/ 3239405 h 4391623"/>
            <a:gd name="connsiteX31" fmla="*/ 3277419 w 6242459"/>
            <a:gd name="connsiteY31" fmla="*/ 3321341 h 4391623"/>
            <a:gd name="connsiteX32" fmla="*/ 3359354 w 6242459"/>
            <a:gd name="connsiteY32" fmla="*/ 3382792 h 4391623"/>
            <a:gd name="connsiteX33" fmla="*/ 3492500 w 6242459"/>
            <a:gd name="connsiteY33" fmla="*/ 3515938 h 4391623"/>
            <a:gd name="connsiteX34" fmla="*/ 3564193 w 6242459"/>
            <a:gd name="connsiteY34" fmla="*/ 3536422 h 4391623"/>
            <a:gd name="connsiteX35" fmla="*/ 3810000 w 6242459"/>
            <a:gd name="connsiteY35" fmla="*/ 3679809 h 4391623"/>
            <a:gd name="connsiteX36" fmla="*/ 3912419 w 6242459"/>
            <a:gd name="connsiteY36" fmla="*/ 3731018 h 4391623"/>
            <a:gd name="connsiteX37" fmla="*/ 3994354 w 6242459"/>
            <a:gd name="connsiteY37" fmla="*/ 3782228 h 4391623"/>
            <a:gd name="connsiteX38" fmla="*/ 4076290 w 6242459"/>
            <a:gd name="connsiteY38" fmla="*/ 3812954 h 4391623"/>
            <a:gd name="connsiteX39" fmla="*/ 4137742 w 6242459"/>
            <a:gd name="connsiteY39" fmla="*/ 3843680 h 4391623"/>
            <a:gd name="connsiteX40" fmla="*/ 4209435 w 6242459"/>
            <a:gd name="connsiteY40" fmla="*/ 3874405 h 4391623"/>
            <a:gd name="connsiteX41" fmla="*/ 4311854 w 6242459"/>
            <a:gd name="connsiteY41" fmla="*/ 3925615 h 4391623"/>
            <a:gd name="connsiteX42" fmla="*/ 4373306 w 6242459"/>
            <a:gd name="connsiteY42" fmla="*/ 3946099 h 4391623"/>
            <a:gd name="connsiteX43" fmla="*/ 4445000 w 6242459"/>
            <a:gd name="connsiteY43" fmla="*/ 3976825 h 4391623"/>
            <a:gd name="connsiteX44" fmla="*/ 4506451 w 6242459"/>
            <a:gd name="connsiteY44" fmla="*/ 3997309 h 4391623"/>
            <a:gd name="connsiteX45" fmla="*/ 4629354 w 6242459"/>
            <a:gd name="connsiteY45" fmla="*/ 4069002 h 4391623"/>
            <a:gd name="connsiteX46" fmla="*/ 4731774 w 6242459"/>
            <a:gd name="connsiteY46" fmla="*/ 4140696 h 4391623"/>
            <a:gd name="connsiteX47" fmla="*/ 4772742 w 6242459"/>
            <a:gd name="connsiteY47" fmla="*/ 4150938 h 4391623"/>
            <a:gd name="connsiteX48" fmla="*/ 4905887 w 6242459"/>
            <a:gd name="connsiteY48" fmla="*/ 4191905 h 4391623"/>
            <a:gd name="connsiteX49" fmla="*/ 4967338 w 6242459"/>
            <a:gd name="connsiteY49" fmla="*/ 4212389 h 4391623"/>
            <a:gd name="connsiteX50" fmla="*/ 5028790 w 6242459"/>
            <a:gd name="connsiteY50" fmla="*/ 4222631 h 4391623"/>
            <a:gd name="connsiteX51" fmla="*/ 5069758 w 6242459"/>
            <a:gd name="connsiteY51" fmla="*/ 4243115 h 4391623"/>
            <a:gd name="connsiteX52" fmla="*/ 5141451 w 6242459"/>
            <a:gd name="connsiteY52" fmla="*/ 4253357 h 4391623"/>
            <a:gd name="connsiteX53" fmla="*/ 5336048 w 6242459"/>
            <a:gd name="connsiteY53" fmla="*/ 4304567 h 4391623"/>
            <a:gd name="connsiteX54" fmla="*/ 5417984 w 6242459"/>
            <a:gd name="connsiteY54" fmla="*/ 4335292 h 4391623"/>
            <a:gd name="connsiteX55" fmla="*/ 5530645 w 6242459"/>
            <a:gd name="connsiteY55" fmla="*/ 4366018 h 4391623"/>
            <a:gd name="connsiteX56" fmla="*/ 6145161 w 6242459"/>
            <a:gd name="connsiteY56" fmla="*/ 4345534 h 4391623"/>
            <a:gd name="connsiteX57" fmla="*/ 6165645 w 6242459"/>
            <a:gd name="connsiteY57" fmla="*/ 3894889 h 4391623"/>
            <a:gd name="connsiteX58" fmla="*/ 6022258 w 6242459"/>
            <a:gd name="connsiteY58" fmla="*/ 3628599 h 4391623"/>
            <a:gd name="connsiteX59" fmla="*/ 5981290 w 6242459"/>
            <a:gd name="connsiteY59" fmla="*/ 3546663 h 4391623"/>
            <a:gd name="connsiteX60" fmla="*/ 5940322 w 6242459"/>
            <a:gd name="connsiteY60" fmla="*/ 3474970 h 4391623"/>
            <a:gd name="connsiteX61" fmla="*/ 5858387 w 6242459"/>
            <a:gd name="connsiteY61" fmla="*/ 3300857 h 4391623"/>
            <a:gd name="connsiteX62" fmla="*/ 5387258 w 6242459"/>
            <a:gd name="connsiteY62" fmla="*/ 2420051 h 4391623"/>
            <a:gd name="connsiteX63" fmla="*/ 5100484 w 6242459"/>
            <a:gd name="connsiteY63" fmla="*/ 2020615 h 4391623"/>
            <a:gd name="connsiteX64" fmla="*/ 4485967 w 6242459"/>
            <a:gd name="connsiteY64" fmla="*/ 1416341 h 4391623"/>
            <a:gd name="connsiteX65" fmla="*/ 4045564 w 6242459"/>
            <a:gd name="connsiteY65" fmla="*/ 1037389 h 4391623"/>
            <a:gd name="connsiteX66" fmla="*/ 3308145 w 6242459"/>
            <a:gd name="connsiteY66" fmla="*/ 474083 h 4391623"/>
            <a:gd name="connsiteX67" fmla="*/ 2017661 w 6242459"/>
            <a:gd name="connsiteY67" fmla="*/ 23438 h 4391623"/>
            <a:gd name="connsiteX68" fmla="*/ 1792338 w 6242459"/>
            <a:gd name="connsiteY68" fmla="*/ 2954 h 4391623"/>
            <a:gd name="connsiteX69" fmla="*/ 1218790 w 6242459"/>
            <a:gd name="connsiteY69" fmla="*/ 23438 h 4391623"/>
            <a:gd name="connsiteX70" fmla="*/ 583790 w 6242459"/>
            <a:gd name="connsiteY7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263467 w 6242459"/>
            <a:gd name="connsiteY13" fmla="*/ 2266422 h 4391623"/>
            <a:gd name="connsiteX14" fmla="*/ 2376129 w 6242459"/>
            <a:gd name="connsiteY14" fmla="*/ 2327873 h 4391623"/>
            <a:gd name="connsiteX15" fmla="*/ 2437580 w 6242459"/>
            <a:gd name="connsiteY15" fmla="*/ 2389325 h 4391623"/>
            <a:gd name="connsiteX16" fmla="*/ 2488790 w 6242459"/>
            <a:gd name="connsiteY16" fmla="*/ 2430292 h 4391623"/>
            <a:gd name="connsiteX17" fmla="*/ 2580967 w 6242459"/>
            <a:gd name="connsiteY17" fmla="*/ 2542954 h 4391623"/>
            <a:gd name="connsiteX18" fmla="*/ 2621935 w 6242459"/>
            <a:gd name="connsiteY18" fmla="*/ 2614647 h 4391623"/>
            <a:gd name="connsiteX19" fmla="*/ 2714113 w 6242459"/>
            <a:gd name="connsiteY19" fmla="*/ 2717067 h 4391623"/>
            <a:gd name="connsiteX20" fmla="*/ 2714113 w 6242459"/>
            <a:gd name="connsiteY20" fmla="*/ 2717067 h 4391623"/>
            <a:gd name="connsiteX21" fmla="*/ 2744838 w 6242459"/>
            <a:gd name="connsiteY21" fmla="*/ 2758034 h 4391623"/>
            <a:gd name="connsiteX22" fmla="*/ 2785806 w 6242459"/>
            <a:gd name="connsiteY22" fmla="*/ 2799002 h 4391623"/>
            <a:gd name="connsiteX23" fmla="*/ 2806290 w 6242459"/>
            <a:gd name="connsiteY23" fmla="*/ 2839970 h 4391623"/>
            <a:gd name="connsiteX24" fmla="*/ 2877984 w 6242459"/>
            <a:gd name="connsiteY24" fmla="*/ 2942389 h 4391623"/>
            <a:gd name="connsiteX25" fmla="*/ 2939435 w 6242459"/>
            <a:gd name="connsiteY25" fmla="*/ 3034567 h 4391623"/>
            <a:gd name="connsiteX26" fmla="*/ 3031613 w 6242459"/>
            <a:gd name="connsiteY26" fmla="*/ 3116502 h 4391623"/>
            <a:gd name="connsiteX27" fmla="*/ 3103306 w 6242459"/>
            <a:gd name="connsiteY27" fmla="*/ 3177954 h 4391623"/>
            <a:gd name="connsiteX28" fmla="*/ 3134032 w 6242459"/>
            <a:gd name="connsiteY28" fmla="*/ 3198438 h 4391623"/>
            <a:gd name="connsiteX29" fmla="*/ 3175000 w 6242459"/>
            <a:gd name="connsiteY29" fmla="*/ 3239405 h 4391623"/>
            <a:gd name="connsiteX30" fmla="*/ 3277419 w 6242459"/>
            <a:gd name="connsiteY30" fmla="*/ 3321341 h 4391623"/>
            <a:gd name="connsiteX31" fmla="*/ 3359354 w 6242459"/>
            <a:gd name="connsiteY31" fmla="*/ 3382792 h 4391623"/>
            <a:gd name="connsiteX32" fmla="*/ 3492500 w 6242459"/>
            <a:gd name="connsiteY32" fmla="*/ 3515938 h 4391623"/>
            <a:gd name="connsiteX33" fmla="*/ 3564193 w 6242459"/>
            <a:gd name="connsiteY33" fmla="*/ 3536422 h 4391623"/>
            <a:gd name="connsiteX34" fmla="*/ 3810000 w 6242459"/>
            <a:gd name="connsiteY34" fmla="*/ 3679809 h 4391623"/>
            <a:gd name="connsiteX35" fmla="*/ 3912419 w 6242459"/>
            <a:gd name="connsiteY35" fmla="*/ 3731018 h 4391623"/>
            <a:gd name="connsiteX36" fmla="*/ 3994354 w 6242459"/>
            <a:gd name="connsiteY36" fmla="*/ 3782228 h 4391623"/>
            <a:gd name="connsiteX37" fmla="*/ 4076290 w 6242459"/>
            <a:gd name="connsiteY37" fmla="*/ 3812954 h 4391623"/>
            <a:gd name="connsiteX38" fmla="*/ 4137742 w 6242459"/>
            <a:gd name="connsiteY38" fmla="*/ 3843680 h 4391623"/>
            <a:gd name="connsiteX39" fmla="*/ 4209435 w 6242459"/>
            <a:gd name="connsiteY39" fmla="*/ 3874405 h 4391623"/>
            <a:gd name="connsiteX40" fmla="*/ 4311854 w 6242459"/>
            <a:gd name="connsiteY40" fmla="*/ 3925615 h 4391623"/>
            <a:gd name="connsiteX41" fmla="*/ 4373306 w 6242459"/>
            <a:gd name="connsiteY41" fmla="*/ 3946099 h 4391623"/>
            <a:gd name="connsiteX42" fmla="*/ 4445000 w 6242459"/>
            <a:gd name="connsiteY42" fmla="*/ 3976825 h 4391623"/>
            <a:gd name="connsiteX43" fmla="*/ 4506451 w 6242459"/>
            <a:gd name="connsiteY43" fmla="*/ 3997309 h 4391623"/>
            <a:gd name="connsiteX44" fmla="*/ 4629354 w 6242459"/>
            <a:gd name="connsiteY44" fmla="*/ 4069002 h 4391623"/>
            <a:gd name="connsiteX45" fmla="*/ 4731774 w 6242459"/>
            <a:gd name="connsiteY45" fmla="*/ 4140696 h 4391623"/>
            <a:gd name="connsiteX46" fmla="*/ 4772742 w 6242459"/>
            <a:gd name="connsiteY46" fmla="*/ 4150938 h 4391623"/>
            <a:gd name="connsiteX47" fmla="*/ 4905887 w 6242459"/>
            <a:gd name="connsiteY47" fmla="*/ 4191905 h 4391623"/>
            <a:gd name="connsiteX48" fmla="*/ 4967338 w 6242459"/>
            <a:gd name="connsiteY48" fmla="*/ 4212389 h 4391623"/>
            <a:gd name="connsiteX49" fmla="*/ 5028790 w 6242459"/>
            <a:gd name="connsiteY49" fmla="*/ 4222631 h 4391623"/>
            <a:gd name="connsiteX50" fmla="*/ 5069758 w 6242459"/>
            <a:gd name="connsiteY50" fmla="*/ 4243115 h 4391623"/>
            <a:gd name="connsiteX51" fmla="*/ 5141451 w 6242459"/>
            <a:gd name="connsiteY51" fmla="*/ 4253357 h 4391623"/>
            <a:gd name="connsiteX52" fmla="*/ 5336048 w 6242459"/>
            <a:gd name="connsiteY52" fmla="*/ 4304567 h 4391623"/>
            <a:gd name="connsiteX53" fmla="*/ 5417984 w 6242459"/>
            <a:gd name="connsiteY53" fmla="*/ 4335292 h 4391623"/>
            <a:gd name="connsiteX54" fmla="*/ 5530645 w 6242459"/>
            <a:gd name="connsiteY54" fmla="*/ 4366018 h 4391623"/>
            <a:gd name="connsiteX55" fmla="*/ 6145161 w 6242459"/>
            <a:gd name="connsiteY55" fmla="*/ 4345534 h 4391623"/>
            <a:gd name="connsiteX56" fmla="*/ 6165645 w 6242459"/>
            <a:gd name="connsiteY56" fmla="*/ 3894889 h 4391623"/>
            <a:gd name="connsiteX57" fmla="*/ 6022258 w 6242459"/>
            <a:gd name="connsiteY57" fmla="*/ 3628599 h 4391623"/>
            <a:gd name="connsiteX58" fmla="*/ 5981290 w 6242459"/>
            <a:gd name="connsiteY58" fmla="*/ 3546663 h 4391623"/>
            <a:gd name="connsiteX59" fmla="*/ 5940322 w 6242459"/>
            <a:gd name="connsiteY59" fmla="*/ 3474970 h 4391623"/>
            <a:gd name="connsiteX60" fmla="*/ 5858387 w 6242459"/>
            <a:gd name="connsiteY60" fmla="*/ 3300857 h 4391623"/>
            <a:gd name="connsiteX61" fmla="*/ 5387258 w 6242459"/>
            <a:gd name="connsiteY61" fmla="*/ 2420051 h 4391623"/>
            <a:gd name="connsiteX62" fmla="*/ 5100484 w 6242459"/>
            <a:gd name="connsiteY62" fmla="*/ 2020615 h 4391623"/>
            <a:gd name="connsiteX63" fmla="*/ 4485967 w 6242459"/>
            <a:gd name="connsiteY63" fmla="*/ 1416341 h 4391623"/>
            <a:gd name="connsiteX64" fmla="*/ 4045564 w 6242459"/>
            <a:gd name="connsiteY64" fmla="*/ 1037389 h 4391623"/>
            <a:gd name="connsiteX65" fmla="*/ 3308145 w 6242459"/>
            <a:gd name="connsiteY65" fmla="*/ 474083 h 4391623"/>
            <a:gd name="connsiteX66" fmla="*/ 2017661 w 6242459"/>
            <a:gd name="connsiteY66" fmla="*/ 23438 h 4391623"/>
            <a:gd name="connsiteX67" fmla="*/ 1792338 w 6242459"/>
            <a:gd name="connsiteY67" fmla="*/ 2954 h 4391623"/>
            <a:gd name="connsiteX68" fmla="*/ 1218790 w 6242459"/>
            <a:gd name="connsiteY68" fmla="*/ 23438 h 4391623"/>
            <a:gd name="connsiteX69" fmla="*/ 583790 w 6242459"/>
            <a:gd name="connsiteY6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37580 w 6242459"/>
            <a:gd name="connsiteY14" fmla="*/ 2389325 h 4391623"/>
            <a:gd name="connsiteX15" fmla="*/ 2488790 w 6242459"/>
            <a:gd name="connsiteY15" fmla="*/ 2430292 h 4391623"/>
            <a:gd name="connsiteX16" fmla="*/ 2580967 w 6242459"/>
            <a:gd name="connsiteY16" fmla="*/ 2542954 h 4391623"/>
            <a:gd name="connsiteX17" fmla="*/ 2621935 w 6242459"/>
            <a:gd name="connsiteY17" fmla="*/ 2614647 h 4391623"/>
            <a:gd name="connsiteX18" fmla="*/ 2714113 w 6242459"/>
            <a:gd name="connsiteY18" fmla="*/ 2717067 h 4391623"/>
            <a:gd name="connsiteX19" fmla="*/ 2714113 w 6242459"/>
            <a:gd name="connsiteY19" fmla="*/ 2717067 h 4391623"/>
            <a:gd name="connsiteX20" fmla="*/ 2744838 w 6242459"/>
            <a:gd name="connsiteY20" fmla="*/ 2758034 h 4391623"/>
            <a:gd name="connsiteX21" fmla="*/ 2785806 w 6242459"/>
            <a:gd name="connsiteY21" fmla="*/ 2799002 h 4391623"/>
            <a:gd name="connsiteX22" fmla="*/ 2806290 w 6242459"/>
            <a:gd name="connsiteY22" fmla="*/ 2839970 h 4391623"/>
            <a:gd name="connsiteX23" fmla="*/ 2877984 w 6242459"/>
            <a:gd name="connsiteY23" fmla="*/ 2942389 h 4391623"/>
            <a:gd name="connsiteX24" fmla="*/ 2939435 w 6242459"/>
            <a:gd name="connsiteY24" fmla="*/ 3034567 h 4391623"/>
            <a:gd name="connsiteX25" fmla="*/ 3031613 w 6242459"/>
            <a:gd name="connsiteY25" fmla="*/ 3116502 h 4391623"/>
            <a:gd name="connsiteX26" fmla="*/ 3103306 w 6242459"/>
            <a:gd name="connsiteY26" fmla="*/ 3177954 h 4391623"/>
            <a:gd name="connsiteX27" fmla="*/ 3134032 w 6242459"/>
            <a:gd name="connsiteY27" fmla="*/ 3198438 h 4391623"/>
            <a:gd name="connsiteX28" fmla="*/ 3175000 w 6242459"/>
            <a:gd name="connsiteY28" fmla="*/ 3239405 h 4391623"/>
            <a:gd name="connsiteX29" fmla="*/ 3277419 w 6242459"/>
            <a:gd name="connsiteY29" fmla="*/ 3321341 h 4391623"/>
            <a:gd name="connsiteX30" fmla="*/ 3359354 w 6242459"/>
            <a:gd name="connsiteY30" fmla="*/ 3382792 h 4391623"/>
            <a:gd name="connsiteX31" fmla="*/ 3492500 w 6242459"/>
            <a:gd name="connsiteY31" fmla="*/ 3515938 h 4391623"/>
            <a:gd name="connsiteX32" fmla="*/ 3564193 w 6242459"/>
            <a:gd name="connsiteY32" fmla="*/ 3536422 h 4391623"/>
            <a:gd name="connsiteX33" fmla="*/ 3810000 w 6242459"/>
            <a:gd name="connsiteY33" fmla="*/ 3679809 h 4391623"/>
            <a:gd name="connsiteX34" fmla="*/ 3912419 w 6242459"/>
            <a:gd name="connsiteY34" fmla="*/ 3731018 h 4391623"/>
            <a:gd name="connsiteX35" fmla="*/ 3994354 w 6242459"/>
            <a:gd name="connsiteY35" fmla="*/ 3782228 h 4391623"/>
            <a:gd name="connsiteX36" fmla="*/ 4076290 w 6242459"/>
            <a:gd name="connsiteY36" fmla="*/ 3812954 h 4391623"/>
            <a:gd name="connsiteX37" fmla="*/ 4137742 w 6242459"/>
            <a:gd name="connsiteY37" fmla="*/ 3843680 h 4391623"/>
            <a:gd name="connsiteX38" fmla="*/ 4209435 w 6242459"/>
            <a:gd name="connsiteY38" fmla="*/ 3874405 h 4391623"/>
            <a:gd name="connsiteX39" fmla="*/ 4311854 w 6242459"/>
            <a:gd name="connsiteY39" fmla="*/ 3925615 h 4391623"/>
            <a:gd name="connsiteX40" fmla="*/ 4373306 w 6242459"/>
            <a:gd name="connsiteY40" fmla="*/ 3946099 h 4391623"/>
            <a:gd name="connsiteX41" fmla="*/ 4445000 w 6242459"/>
            <a:gd name="connsiteY41" fmla="*/ 3976825 h 4391623"/>
            <a:gd name="connsiteX42" fmla="*/ 4506451 w 6242459"/>
            <a:gd name="connsiteY42" fmla="*/ 3997309 h 4391623"/>
            <a:gd name="connsiteX43" fmla="*/ 4629354 w 6242459"/>
            <a:gd name="connsiteY43" fmla="*/ 4069002 h 4391623"/>
            <a:gd name="connsiteX44" fmla="*/ 4731774 w 6242459"/>
            <a:gd name="connsiteY44" fmla="*/ 4140696 h 4391623"/>
            <a:gd name="connsiteX45" fmla="*/ 4772742 w 6242459"/>
            <a:gd name="connsiteY45" fmla="*/ 4150938 h 4391623"/>
            <a:gd name="connsiteX46" fmla="*/ 4905887 w 6242459"/>
            <a:gd name="connsiteY46" fmla="*/ 4191905 h 4391623"/>
            <a:gd name="connsiteX47" fmla="*/ 4967338 w 6242459"/>
            <a:gd name="connsiteY47" fmla="*/ 4212389 h 4391623"/>
            <a:gd name="connsiteX48" fmla="*/ 5028790 w 6242459"/>
            <a:gd name="connsiteY48" fmla="*/ 4222631 h 4391623"/>
            <a:gd name="connsiteX49" fmla="*/ 5069758 w 6242459"/>
            <a:gd name="connsiteY49" fmla="*/ 4243115 h 4391623"/>
            <a:gd name="connsiteX50" fmla="*/ 5141451 w 6242459"/>
            <a:gd name="connsiteY50" fmla="*/ 4253357 h 4391623"/>
            <a:gd name="connsiteX51" fmla="*/ 5336048 w 6242459"/>
            <a:gd name="connsiteY51" fmla="*/ 4304567 h 4391623"/>
            <a:gd name="connsiteX52" fmla="*/ 5417984 w 6242459"/>
            <a:gd name="connsiteY52" fmla="*/ 4335292 h 4391623"/>
            <a:gd name="connsiteX53" fmla="*/ 5530645 w 6242459"/>
            <a:gd name="connsiteY53" fmla="*/ 4366018 h 4391623"/>
            <a:gd name="connsiteX54" fmla="*/ 6145161 w 6242459"/>
            <a:gd name="connsiteY54" fmla="*/ 4345534 h 4391623"/>
            <a:gd name="connsiteX55" fmla="*/ 6165645 w 6242459"/>
            <a:gd name="connsiteY55" fmla="*/ 3894889 h 4391623"/>
            <a:gd name="connsiteX56" fmla="*/ 6022258 w 6242459"/>
            <a:gd name="connsiteY56" fmla="*/ 3628599 h 4391623"/>
            <a:gd name="connsiteX57" fmla="*/ 5981290 w 6242459"/>
            <a:gd name="connsiteY57" fmla="*/ 3546663 h 4391623"/>
            <a:gd name="connsiteX58" fmla="*/ 5940322 w 6242459"/>
            <a:gd name="connsiteY58" fmla="*/ 3474970 h 4391623"/>
            <a:gd name="connsiteX59" fmla="*/ 5858387 w 6242459"/>
            <a:gd name="connsiteY59" fmla="*/ 3300857 h 4391623"/>
            <a:gd name="connsiteX60" fmla="*/ 5387258 w 6242459"/>
            <a:gd name="connsiteY60" fmla="*/ 2420051 h 4391623"/>
            <a:gd name="connsiteX61" fmla="*/ 5100484 w 6242459"/>
            <a:gd name="connsiteY61" fmla="*/ 2020615 h 4391623"/>
            <a:gd name="connsiteX62" fmla="*/ 4485967 w 6242459"/>
            <a:gd name="connsiteY62" fmla="*/ 1416341 h 4391623"/>
            <a:gd name="connsiteX63" fmla="*/ 4045564 w 6242459"/>
            <a:gd name="connsiteY63" fmla="*/ 1037389 h 4391623"/>
            <a:gd name="connsiteX64" fmla="*/ 3308145 w 6242459"/>
            <a:gd name="connsiteY64" fmla="*/ 474083 h 4391623"/>
            <a:gd name="connsiteX65" fmla="*/ 2017661 w 6242459"/>
            <a:gd name="connsiteY65" fmla="*/ 23438 h 4391623"/>
            <a:gd name="connsiteX66" fmla="*/ 1792338 w 6242459"/>
            <a:gd name="connsiteY66" fmla="*/ 2954 h 4391623"/>
            <a:gd name="connsiteX67" fmla="*/ 1218790 w 6242459"/>
            <a:gd name="connsiteY67" fmla="*/ 23438 h 4391623"/>
            <a:gd name="connsiteX68" fmla="*/ 583790 w 6242459"/>
            <a:gd name="connsiteY6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580967 w 6242459"/>
            <a:gd name="connsiteY15" fmla="*/ 2542954 h 4391623"/>
            <a:gd name="connsiteX16" fmla="*/ 2621935 w 6242459"/>
            <a:gd name="connsiteY16" fmla="*/ 2614647 h 4391623"/>
            <a:gd name="connsiteX17" fmla="*/ 2714113 w 6242459"/>
            <a:gd name="connsiteY17" fmla="*/ 2717067 h 4391623"/>
            <a:gd name="connsiteX18" fmla="*/ 2714113 w 6242459"/>
            <a:gd name="connsiteY18" fmla="*/ 2717067 h 4391623"/>
            <a:gd name="connsiteX19" fmla="*/ 2744838 w 6242459"/>
            <a:gd name="connsiteY19" fmla="*/ 2758034 h 4391623"/>
            <a:gd name="connsiteX20" fmla="*/ 2785806 w 6242459"/>
            <a:gd name="connsiteY20" fmla="*/ 2799002 h 4391623"/>
            <a:gd name="connsiteX21" fmla="*/ 2806290 w 6242459"/>
            <a:gd name="connsiteY21" fmla="*/ 2839970 h 4391623"/>
            <a:gd name="connsiteX22" fmla="*/ 2877984 w 6242459"/>
            <a:gd name="connsiteY22" fmla="*/ 2942389 h 4391623"/>
            <a:gd name="connsiteX23" fmla="*/ 2939435 w 6242459"/>
            <a:gd name="connsiteY23" fmla="*/ 3034567 h 4391623"/>
            <a:gd name="connsiteX24" fmla="*/ 3031613 w 6242459"/>
            <a:gd name="connsiteY24" fmla="*/ 3116502 h 4391623"/>
            <a:gd name="connsiteX25" fmla="*/ 3103306 w 6242459"/>
            <a:gd name="connsiteY25" fmla="*/ 3177954 h 4391623"/>
            <a:gd name="connsiteX26" fmla="*/ 3134032 w 6242459"/>
            <a:gd name="connsiteY26" fmla="*/ 3198438 h 4391623"/>
            <a:gd name="connsiteX27" fmla="*/ 3175000 w 6242459"/>
            <a:gd name="connsiteY27" fmla="*/ 3239405 h 4391623"/>
            <a:gd name="connsiteX28" fmla="*/ 3277419 w 6242459"/>
            <a:gd name="connsiteY28" fmla="*/ 3321341 h 4391623"/>
            <a:gd name="connsiteX29" fmla="*/ 3359354 w 6242459"/>
            <a:gd name="connsiteY29" fmla="*/ 3382792 h 4391623"/>
            <a:gd name="connsiteX30" fmla="*/ 3492500 w 6242459"/>
            <a:gd name="connsiteY30" fmla="*/ 3515938 h 4391623"/>
            <a:gd name="connsiteX31" fmla="*/ 3564193 w 6242459"/>
            <a:gd name="connsiteY31" fmla="*/ 3536422 h 4391623"/>
            <a:gd name="connsiteX32" fmla="*/ 3810000 w 6242459"/>
            <a:gd name="connsiteY32" fmla="*/ 3679809 h 4391623"/>
            <a:gd name="connsiteX33" fmla="*/ 3912419 w 6242459"/>
            <a:gd name="connsiteY33" fmla="*/ 3731018 h 4391623"/>
            <a:gd name="connsiteX34" fmla="*/ 3994354 w 6242459"/>
            <a:gd name="connsiteY34" fmla="*/ 3782228 h 4391623"/>
            <a:gd name="connsiteX35" fmla="*/ 4076290 w 6242459"/>
            <a:gd name="connsiteY35" fmla="*/ 3812954 h 4391623"/>
            <a:gd name="connsiteX36" fmla="*/ 4137742 w 6242459"/>
            <a:gd name="connsiteY36" fmla="*/ 3843680 h 4391623"/>
            <a:gd name="connsiteX37" fmla="*/ 4209435 w 6242459"/>
            <a:gd name="connsiteY37" fmla="*/ 3874405 h 4391623"/>
            <a:gd name="connsiteX38" fmla="*/ 4311854 w 6242459"/>
            <a:gd name="connsiteY38" fmla="*/ 3925615 h 4391623"/>
            <a:gd name="connsiteX39" fmla="*/ 4373306 w 6242459"/>
            <a:gd name="connsiteY39" fmla="*/ 3946099 h 4391623"/>
            <a:gd name="connsiteX40" fmla="*/ 4445000 w 6242459"/>
            <a:gd name="connsiteY40" fmla="*/ 3976825 h 4391623"/>
            <a:gd name="connsiteX41" fmla="*/ 4506451 w 6242459"/>
            <a:gd name="connsiteY41" fmla="*/ 3997309 h 4391623"/>
            <a:gd name="connsiteX42" fmla="*/ 4629354 w 6242459"/>
            <a:gd name="connsiteY42" fmla="*/ 4069002 h 4391623"/>
            <a:gd name="connsiteX43" fmla="*/ 4731774 w 6242459"/>
            <a:gd name="connsiteY43" fmla="*/ 4140696 h 4391623"/>
            <a:gd name="connsiteX44" fmla="*/ 4772742 w 6242459"/>
            <a:gd name="connsiteY44" fmla="*/ 4150938 h 4391623"/>
            <a:gd name="connsiteX45" fmla="*/ 4905887 w 6242459"/>
            <a:gd name="connsiteY45" fmla="*/ 4191905 h 4391623"/>
            <a:gd name="connsiteX46" fmla="*/ 4967338 w 6242459"/>
            <a:gd name="connsiteY46" fmla="*/ 4212389 h 4391623"/>
            <a:gd name="connsiteX47" fmla="*/ 5028790 w 6242459"/>
            <a:gd name="connsiteY47" fmla="*/ 4222631 h 4391623"/>
            <a:gd name="connsiteX48" fmla="*/ 5069758 w 6242459"/>
            <a:gd name="connsiteY48" fmla="*/ 4243115 h 4391623"/>
            <a:gd name="connsiteX49" fmla="*/ 5141451 w 6242459"/>
            <a:gd name="connsiteY49" fmla="*/ 4253357 h 4391623"/>
            <a:gd name="connsiteX50" fmla="*/ 5336048 w 6242459"/>
            <a:gd name="connsiteY50" fmla="*/ 4304567 h 4391623"/>
            <a:gd name="connsiteX51" fmla="*/ 5417984 w 6242459"/>
            <a:gd name="connsiteY51" fmla="*/ 4335292 h 4391623"/>
            <a:gd name="connsiteX52" fmla="*/ 5530645 w 6242459"/>
            <a:gd name="connsiteY52" fmla="*/ 4366018 h 4391623"/>
            <a:gd name="connsiteX53" fmla="*/ 6145161 w 6242459"/>
            <a:gd name="connsiteY53" fmla="*/ 4345534 h 4391623"/>
            <a:gd name="connsiteX54" fmla="*/ 6165645 w 6242459"/>
            <a:gd name="connsiteY54" fmla="*/ 3894889 h 4391623"/>
            <a:gd name="connsiteX55" fmla="*/ 6022258 w 6242459"/>
            <a:gd name="connsiteY55" fmla="*/ 3628599 h 4391623"/>
            <a:gd name="connsiteX56" fmla="*/ 5981290 w 6242459"/>
            <a:gd name="connsiteY56" fmla="*/ 3546663 h 4391623"/>
            <a:gd name="connsiteX57" fmla="*/ 5940322 w 6242459"/>
            <a:gd name="connsiteY57" fmla="*/ 3474970 h 4391623"/>
            <a:gd name="connsiteX58" fmla="*/ 5858387 w 6242459"/>
            <a:gd name="connsiteY58" fmla="*/ 3300857 h 4391623"/>
            <a:gd name="connsiteX59" fmla="*/ 5387258 w 6242459"/>
            <a:gd name="connsiteY59" fmla="*/ 2420051 h 4391623"/>
            <a:gd name="connsiteX60" fmla="*/ 5100484 w 6242459"/>
            <a:gd name="connsiteY60" fmla="*/ 2020615 h 4391623"/>
            <a:gd name="connsiteX61" fmla="*/ 4485967 w 6242459"/>
            <a:gd name="connsiteY61" fmla="*/ 1416341 h 4391623"/>
            <a:gd name="connsiteX62" fmla="*/ 4045564 w 6242459"/>
            <a:gd name="connsiteY62" fmla="*/ 1037389 h 4391623"/>
            <a:gd name="connsiteX63" fmla="*/ 3308145 w 6242459"/>
            <a:gd name="connsiteY63" fmla="*/ 474083 h 4391623"/>
            <a:gd name="connsiteX64" fmla="*/ 2017661 w 6242459"/>
            <a:gd name="connsiteY64" fmla="*/ 23438 h 4391623"/>
            <a:gd name="connsiteX65" fmla="*/ 1792338 w 6242459"/>
            <a:gd name="connsiteY65" fmla="*/ 2954 h 4391623"/>
            <a:gd name="connsiteX66" fmla="*/ 1218790 w 6242459"/>
            <a:gd name="connsiteY66" fmla="*/ 23438 h 4391623"/>
            <a:gd name="connsiteX67" fmla="*/ 583790 w 6242459"/>
            <a:gd name="connsiteY6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44838 w 6242459"/>
            <a:gd name="connsiteY18" fmla="*/ 2758034 h 4391623"/>
            <a:gd name="connsiteX19" fmla="*/ 2785806 w 6242459"/>
            <a:gd name="connsiteY19" fmla="*/ 2799002 h 4391623"/>
            <a:gd name="connsiteX20" fmla="*/ 2806290 w 6242459"/>
            <a:gd name="connsiteY20" fmla="*/ 2839970 h 4391623"/>
            <a:gd name="connsiteX21" fmla="*/ 2877984 w 6242459"/>
            <a:gd name="connsiteY21" fmla="*/ 2942389 h 4391623"/>
            <a:gd name="connsiteX22" fmla="*/ 2939435 w 6242459"/>
            <a:gd name="connsiteY22" fmla="*/ 3034567 h 4391623"/>
            <a:gd name="connsiteX23" fmla="*/ 3031613 w 6242459"/>
            <a:gd name="connsiteY23" fmla="*/ 3116502 h 4391623"/>
            <a:gd name="connsiteX24" fmla="*/ 3103306 w 6242459"/>
            <a:gd name="connsiteY24" fmla="*/ 3177954 h 4391623"/>
            <a:gd name="connsiteX25" fmla="*/ 3134032 w 6242459"/>
            <a:gd name="connsiteY25" fmla="*/ 3198438 h 4391623"/>
            <a:gd name="connsiteX26" fmla="*/ 3175000 w 6242459"/>
            <a:gd name="connsiteY26" fmla="*/ 3239405 h 4391623"/>
            <a:gd name="connsiteX27" fmla="*/ 3277419 w 6242459"/>
            <a:gd name="connsiteY27" fmla="*/ 3321341 h 4391623"/>
            <a:gd name="connsiteX28" fmla="*/ 3359354 w 6242459"/>
            <a:gd name="connsiteY28" fmla="*/ 3382792 h 4391623"/>
            <a:gd name="connsiteX29" fmla="*/ 3492500 w 6242459"/>
            <a:gd name="connsiteY29" fmla="*/ 3515938 h 4391623"/>
            <a:gd name="connsiteX30" fmla="*/ 3564193 w 6242459"/>
            <a:gd name="connsiteY30" fmla="*/ 3536422 h 4391623"/>
            <a:gd name="connsiteX31" fmla="*/ 3810000 w 6242459"/>
            <a:gd name="connsiteY31" fmla="*/ 3679809 h 4391623"/>
            <a:gd name="connsiteX32" fmla="*/ 3912419 w 6242459"/>
            <a:gd name="connsiteY32" fmla="*/ 3731018 h 4391623"/>
            <a:gd name="connsiteX33" fmla="*/ 3994354 w 6242459"/>
            <a:gd name="connsiteY33" fmla="*/ 3782228 h 4391623"/>
            <a:gd name="connsiteX34" fmla="*/ 4076290 w 6242459"/>
            <a:gd name="connsiteY34" fmla="*/ 3812954 h 4391623"/>
            <a:gd name="connsiteX35" fmla="*/ 4137742 w 6242459"/>
            <a:gd name="connsiteY35" fmla="*/ 3843680 h 4391623"/>
            <a:gd name="connsiteX36" fmla="*/ 4209435 w 6242459"/>
            <a:gd name="connsiteY36" fmla="*/ 3874405 h 4391623"/>
            <a:gd name="connsiteX37" fmla="*/ 4311854 w 6242459"/>
            <a:gd name="connsiteY37" fmla="*/ 3925615 h 4391623"/>
            <a:gd name="connsiteX38" fmla="*/ 4373306 w 6242459"/>
            <a:gd name="connsiteY38" fmla="*/ 3946099 h 4391623"/>
            <a:gd name="connsiteX39" fmla="*/ 4445000 w 6242459"/>
            <a:gd name="connsiteY39" fmla="*/ 3976825 h 4391623"/>
            <a:gd name="connsiteX40" fmla="*/ 4506451 w 6242459"/>
            <a:gd name="connsiteY40" fmla="*/ 3997309 h 4391623"/>
            <a:gd name="connsiteX41" fmla="*/ 4629354 w 6242459"/>
            <a:gd name="connsiteY41" fmla="*/ 4069002 h 4391623"/>
            <a:gd name="connsiteX42" fmla="*/ 4731774 w 6242459"/>
            <a:gd name="connsiteY42" fmla="*/ 4140696 h 4391623"/>
            <a:gd name="connsiteX43" fmla="*/ 4772742 w 6242459"/>
            <a:gd name="connsiteY43" fmla="*/ 4150938 h 4391623"/>
            <a:gd name="connsiteX44" fmla="*/ 4905887 w 6242459"/>
            <a:gd name="connsiteY44" fmla="*/ 4191905 h 4391623"/>
            <a:gd name="connsiteX45" fmla="*/ 4967338 w 6242459"/>
            <a:gd name="connsiteY45" fmla="*/ 4212389 h 4391623"/>
            <a:gd name="connsiteX46" fmla="*/ 5028790 w 6242459"/>
            <a:gd name="connsiteY46" fmla="*/ 4222631 h 4391623"/>
            <a:gd name="connsiteX47" fmla="*/ 5069758 w 6242459"/>
            <a:gd name="connsiteY47" fmla="*/ 4243115 h 4391623"/>
            <a:gd name="connsiteX48" fmla="*/ 5141451 w 6242459"/>
            <a:gd name="connsiteY48" fmla="*/ 4253357 h 4391623"/>
            <a:gd name="connsiteX49" fmla="*/ 5336048 w 6242459"/>
            <a:gd name="connsiteY49" fmla="*/ 4304567 h 4391623"/>
            <a:gd name="connsiteX50" fmla="*/ 5417984 w 6242459"/>
            <a:gd name="connsiteY50" fmla="*/ 4335292 h 4391623"/>
            <a:gd name="connsiteX51" fmla="*/ 5530645 w 6242459"/>
            <a:gd name="connsiteY51" fmla="*/ 4366018 h 4391623"/>
            <a:gd name="connsiteX52" fmla="*/ 6145161 w 6242459"/>
            <a:gd name="connsiteY52" fmla="*/ 4345534 h 4391623"/>
            <a:gd name="connsiteX53" fmla="*/ 6165645 w 6242459"/>
            <a:gd name="connsiteY53" fmla="*/ 3894889 h 4391623"/>
            <a:gd name="connsiteX54" fmla="*/ 6022258 w 6242459"/>
            <a:gd name="connsiteY54" fmla="*/ 3628599 h 4391623"/>
            <a:gd name="connsiteX55" fmla="*/ 5981290 w 6242459"/>
            <a:gd name="connsiteY55" fmla="*/ 3546663 h 4391623"/>
            <a:gd name="connsiteX56" fmla="*/ 5940322 w 6242459"/>
            <a:gd name="connsiteY56" fmla="*/ 3474970 h 4391623"/>
            <a:gd name="connsiteX57" fmla="*/ 5858387 w 6242459"/>
            <a:gd name="connsiteY57" fmla="*/ 3300857 h 4391623"/>
            <a:gd name="connsiteX58" fmla="*/ 5387258 w 6242459"/>
            <a:gd name="connsiteY58" fmla="*/ 2420051 h 4391623"/>
            <a:gd name="connsiteX59" fmla="*/ 5100484 w 6242459"/>
            <a:gd name="connsiteY59" fmla="*/ 2020615 h 4391623"/>
            <a:gd name="connsiteX60" fmla="*/ 4485967 w 6242459"/>
            <a:gd name="connsiteY60" fmla="*/ 1416341 h 4391623"/>
            <a:gd name="connsiteX61" fmla="*/ 4045564 w 6242459"/>
            <a:gd name="connsiteY61" fmla="*/ 1037389 h 4391623"/>
            <a:gd name="connsiteX62" fmla="*/ 3308145 w 6242459"/>
            <a:gd name="connsiteY62" fmla="*/ 474083 h 4391623"/>
            <a:gd name="connsiteX63" fmla="*/ 2017661 w 6242459"/>
            <a:gd name="connsiteY63" fmla="*/ 23438 h 4391623"/>
            <a:gd name="connsiteX64" fmla="*/ 1792338 w 6242459"/>
            <a:gd name="connsiteY64" fmla="*/ 2954 h 4391623"/>
            <a:gd name="connsiteX65" fmla="*/ 1218790 w 6242459"/>
            <a:gd name="connsiteY65" fmla="*/ 23438 h 4391623"/>
            <a:gd name="connsiteX66" fmla="*/ 583790 w 6242459"/>
            <a:gd name="connsiteY6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06290 w 6242459"/>
            <a:gd name="connsiteY19" fmla="*/ 2839970 h 4391623"/>
            <a:gd name="connsiteX20" fmla="*/ 2877984 w 6242459"/>
            <a:gd name="connsiteY20" fmla="*/ 2942389 h 4391623"/>
            <a:gd name="connsiteX21" fmla="*/ 2939435 w 6242459"/>
            <a:gd name="connsiteY21" fmla="*/ 3034567 h 4391623"/>
            <a:gd name="connsiteX22" fmla="*/ 3031613 w 6242459"/>
            <a:gd name="connsiteY22" fmla="*/ 3116502 h 4391623"/>
            <a:gd name="connsiteX23" fmla="*/ 3103306 w 6242459"/>
            <a:gd name="connsiteY23" fmla="*/ 3177954 h 4391623"/>
            <a:gd name="connsiteX24" fmla="*/ 3134032 w 6242459"/>
            <a:gd name="connsiteY24" fmla="*/ 3198438 h 4391623"/>
            <a:gd name="connsiteX25" fmla="*/ 3175000 w 6242459"/>
            <a:gd name="connsiteY25" fmla="*/ 3239405 h 4391623"/>
            <a:gd name="connsiteX26" fmla="*/ 3277419 w 6242459"/>
            <a:gd name="connsiteY26" fmla="*/ 3321341 h 4391623"/>
            <a:gd name="connsiteX27" fmla="*/ 3359354 w 6242459"/>
            <a:gd name="connsiteY27" fmla="*/ 3382792 h 4391623"/>
            <a:gd name="connsiteX28" fmla="*/ 3492500 w 6242459"/>
            <a:gd name="connsiteY28" fmla="*/ 3515938 h 4391623"/>
            <a:gd name="connsiteX29" fmla="*/ 3564193 w 6242459"/>
            <a:gd name="connsiteY29" fmla="*/ 3536422 h 4391623"/>
            <a:gd name="connsiteX30" fmla="*/ 3810000 w 6242459"/>
            <a:gd name="connsiteY30" fmla="*/ 3679809 h 4391623"/>
            <a:gd name="connsiteX31" fmla="*/ 3912419 w 6242459"/>
            <a:gd name="connsiteY31" fmla="*/ 3731018 h 4391623"/>
            <a:gd name="connsiteX32" fmla="*/ 3994354 w 6242459"/>
            <a:gd name="connsiteY32" fmla="*/ 3782228 h 4391623"/>
            <a:gd name="connsiteX33" fmla="*/ 4076290 w 6242459"/>
            <a:gd name="connsiteY33" fmla="*/ 3812954 h 4391623"/>
            <a:gd name="connsiteX34" fmla="*/ 4137742 w 6242459"/>
            <a:gd name="connsiteY34" fmla="*/ 3843680 h 4391623"/>
            <a:gd name="connsiteX35" fmla="*/ 4209435 w 6242459"/>
            <a:gd name="connsiteY35" fmla="*/ 3874405 h 4391623"/>
            <a:gd name="connsiteX36" fmla="*/ 4311854 w 6242459"/>
            <a:gd name="connsiteY36" fmla="*/ 3925615 h 4391623"/>
            <a:gd name="connsiteX37" fmla="*/ 4373306 w 6242459"/>
            <a:gd name="connsiteY37" fmla="*/ 3946099 h 4391623"/>
            <a:gd name="connsiteX38" fmla="*/ 4445000 w 6242459"/>
            <a:gd name="connsiteY38" fmla="*/ 3976825 h 4391623"/>
            <a:gd name="connsiteX39" fmla="*/ 4506451 w 6242459"/>
            <a:gd name="connsiteY39" fmla="*/ 3997309 h 4391623"/>
            <a:gd name="connsiteX40" fmla="*/ 4629354 w 6242459"/>
            <a:gd name="connsiteY40" fmla="*/ 4069002 h 4391623"/>
            <a:gd name="connsiteX41" fmla="*/ 4731774 w 6242459"/>
            <a:gd name="connsiteY41" fmla="*/ 4140696 h 4391623"/>
            <a:gd name="connsiteX42" fmla="*/ 4772742 w 6242459"/>
            <a:gd name="connsiteY42" fmla="*/ 4150938 h 4391623"/>
            <a:gd name="connsiteX43" fmla="*/ 4905887 w 6242459"/>
            <a:gd name="connsiteY43" fmla="*/ 4191905 h 4391623"/>
            <a:gd name="connsiteX44" fmla="*/ 4967338 w 6242459"/>
            <a:gd name="connsiteY44" fmla="*/ 4212389 h 4391623"/>
            <a:gd name="connsiteX45" fmla="*/ 5028790 w 6242459"/>
            <a:gd name="connsiteY45" fmla="*/ 4222631 h 4391623"/>
            <a:gd name="connsiteX46" fmla="*/ 5069758 w 6242459"/>
            <a:gd name="connsiteY46" fmla="*/ 4243115 h 4391623"/>
            <a:gd name="connsiteX47" fmla="*/ 5141451 w 6242459"/>
            <a:gd name="connsiteY47" fmla="*/ 4253357 h 4391623"/>
            <a:gd name="connsiteX48" fmla="*/ 5336048 w 6242459"/>
            <a:gd name="connsiteY48" fmla="*/ 4304567 h 4391623"/>
            <a:gd name="connsiteX49" fmla="*/ 5417984 w 6242459"/>
            <a:gd name="connsiteY49" fmla="*/ 4335292 h 4391623"/>
            <a:gd name="connsiteX50" fmla="*/ 5530645 w 6242459"/>
            <a:gd name="connsiteY50" fmla="*/ 4366018 h 4391623"/>
            <a:gd name="connsiteX51" fmla="*/ 6145161 w 6242459"/>
            <a:gd name="connsiteY51" fmla="*/ 4345534 h 4391623"/>
            <a:gd name="connsiteX52" fmla="*/ 6165645 w 6242459"/>
            <a:gd name="connsiteY52" fmla="*/ 3894889 h 4391623"/>
            <a:gd name="connsiteX53" fmla="*/ 6022258 w 6242459"/>
            <a:gd name="connsiteY53" fmla="*/ 3628599 h 4391623"/>
            <a:gd name="connsiteX54" fmla="*/ 5981290 w 6242459"/>
            <a:gd name="connsiteY54" fmla="*/ 3546663 h 4391623"/>
            <a:gd name="connsiteX55" fmla="*/ 5940322 w 6242459"/>
            <a:gd name="connsiteY55" fmla="*/ 3474970 h 4391623"/>
            <a:gd name="connsiteX56" fmla="*/ 5858387 w 6242459"/>
            <a:gd name="connsiteY56" fmla="*/ 3300857 h 4391623"/>
            <a:gd name="connsiteX57" fmla="*/ 5387258 w 6242459"/>
            <a:gd name="connsiteY57" fmla="*/ 2420051 h 4391623"/>
            <a:gd name="connsiteX58" fmla="*/ 5100484 w 6242459"/>
            <a:gd name="connsiteY58" fmla="*/ 2020615 h 4391623"/>
            <a:gd name="connsiteX59" fmla="*/ 4485967 w 6242459"/>
            <a:gd name="connsiteY59" fmla="*/ 1416341 h 4391623"/>
            <a:gd name="connsiteX60" fmla="*/ 4045564 w 6242459"/>
            <a:gd name="connsiteY60" fmla="*/ 1037389 h 4391623"/>
            <a:gd name="connsiteX61" fmla="*/ 3308145 w 6242459"/>
            <a:gd name="connsiteY61" fmla="*/ 474083 h 4391623"/>
            <a:gd name="connsiteX62" fmla="*/ 2017661 w 6242459"/>
            <a:gd name="connsiteY62" fmla="*/ 23438 h 4391623"/>
            <a:gd name="connsiteX63" fmla="*/ 1792338 w 6242459"/>
            <a:gd name="connsiteY63" fmla="*/ 2954 h 4391623"/>
            <a:gd name="connsiteX64" fmla="*/ 1218790 w 6242459"/>
            <a:gd name="connsiteY64" fmla="*/ 23438 h 4391623"/>
            <a:gd name="connsiteX65" fmla="*/ 583790 w 6242459"/>
            <a:gd name="connsiteY6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77984 w 6242459"/>
            <a:gd name="connsiteY19" fmla="*/ 2942389 h 4391623"/>
            <a:gd name="connsiteX20" fmla="*/ 2939435 w 6242459"/>
            <a:gd name="connsiteY20" fmla="*/ 3034567 h 4391623"/>
            <a:gd name="connsiteX21" fmla="*/ 3031613 w 6242459"/>
            <a:gd name="connsiteY21" fmla="*/ 3116502 h 4391623"/>
            <a:gd name="connsiteX22" fmla="*/ 3103306 w 6242459"/>
            <a:gd name="connsiteY22" fmla="*/ 3177954 h 4391623"/>
            <a:gd name="connsiteX23" fmla="*/ 3134032 w 6242459"/>
            <a:gd name="connsiteY23" fmla="*/ 3198438 h 4391623"/>
            <a:gd name="connsiteX24" fmla="*/ 3175000 w 6242459"/>
            <a:gd name="connsiteY24" fmla="*/ 3239405 h 4391623"/>
            <a:gd name="connsiteX25" fmla="*/ 3277419 w 6242459"/>
            <a:gd name="connsiteY25" fmla="*/ 3321341 h 4391623"/>
            <a:gd name="connsiteX26" fmla="*/ 3359354 w 6242459"/>
            <a:gd name="connsiteY26" fmla="*/ 3382792 h 4391623"/>
            <a:gd name="connsiteX27" fmla="*/ 3492500 w 6242459"/>
            <a:gd name="connsiteY27" fmla="*/ 3515938 h 4391623"/>
            <a:gd name="connsiteX28" fmla="*/ 3564193 w 6242459"/>
            <a:gd name="connsiteY28" fmla="*/ 3536422 h 4391623"/>
            <a:gd name="connsiteX29" fmla="*/ 3810000 w 6242459"/>
            <a:gd name="connsiteY29" fmla="*/ 3679809 h 4391623"/>
            <a:gd name="connsiteX30" fmla="*/ 3912419 w 6242459"/>
            <a:gd name="connsiteY30" fmla="*/ 3731018 h 4391623"/>
            <a:gd name="connsiteX31" fmla="*/ 3994354 w 6242459"/>
            <a:gd name="connsiteY31" fmla="*/ 3782228 h 4391623"/>
            <a:gd name="connsiteX32" fmla="*/ 4076290 w 6242459"/>
            <a:gd name="connsiteY32" fmla="*/ 3812954 h 4391623"/>
            <a:gd name="connsiteX33" fmla="*/ 4137742 w 6242459"/>
            <a:gd name="connsiteY33" fmla="*/ 3843680 h 4391623"/>
            <a:gd name="connsiteX34" fmla="*/ 4209435 w 6242459"/>
            <a:gd name="connsiteY34" fmla="*/ 3874405 h 4391623"/>
            <a:gd name="connsiteX35" fmla="*/ 4311854 w 6242459"/>
            <a:gd name="connsiteY35" fmla="*/ 3925615 h 4391623"/>
            <a:gd name="connsiteX36" fmla="*/ 4373306 w 6242459"/>
            <a:gd name="connsiteY36" fmla="*/ 3946099 h 4391623"/>
            <a:gd name="connsiteX37" fmla="*/ 4445000 w 6242459"/>
            <a:gd name="connsiteY37" fmla="*/ 3976825 h 4391623"/>
            <a:gd name="connsiteX38" fmla="*/ 4506451 w 6242459"/>
            <a:gd name="connsiteY38" fmla="*/ 3997309 h 4391623"/>
            <a:gd name="connsiteX39" fmla="*/ 4629354 w 6242459"/>
            <a:gd name="connsiteY39" fmla="*/ 4069002 h 4391623"/>
            <a:gd name="connsiteX40" fmla="*/ 4731774 w 6242459"/>
            <a:gd name="connsiteY40" fmla="*/ 4140696 h 4391623"/>
            <a:gd name="connsiteX41" fmla="*/ 4772742 w 6242459"/>
            <a:gd name="connsiteY41" fmla="*/ 4150938 h 4391623"/>
            <a:gd name="connsiteX42" fmla="*/ 4905887 w 6242459"/>
            <a:gd name="connsiteY42" fmla="*/ 4191905 h 4391623"/>
            <a:gd name="connsiteX43" fmla="*/ 4967338 w 6242459"/>
            <a:gd name="connsiteY43" fmla="*/ 4212389 h 4391623"/>
            <a:gd name="connsiteX44" fmla="*/ 5028790 w 6242459"/>
            <a:gd name="connsiteY44" fmla="*/ 4222631 h 4391623"/>
            <a:gd name="connsiteX45" fmla="*/ 5069758 w 6242459"/>
            <a:gd name="connsiteY45" fmla="*/ 4243115 h 4391623"/>
            <a:gd name="connsiteX46" fmla="*/ 5141451 w 6242459"/>
            <a:gd name="connsiteY46" fmla="*/ 4253357 h 4391623"/>
            <a:gd name="connsiteX47" fmla="*/ 5336048 w 6242459"/>
            <a:gd name="connsiteY47" fmla="*/ 4304567 h 4391623"/>
            <a:gd name="connsiteX48" fmla="*/ 5417984 w 6242459"/>
            <a:gd name="connsiteY48" fmla="*/ 4335292 h 4391623"/>
            <a:gd name="connsiteX49" fmla="*/ 5530645 w 6242459"/>
            <a:gd name="connsiteY49" fmla="*/ 4366018 h 4391623"/>
            <a:gd name="connsiteX50" fmla="*/ 6145161 w 6242459"/>
            <a:gd name="connsiteY50" fmla="*/ 4345534 h 4391623"/>
            <a:gd name="connsiteX51" fmla="*/ 6165645 w 6242459"/>
            <a:gd name="connsiteY51" fmla="*/ 3894889 h 4391623"/>
            <a:gd name="connsiteX52" fmla="*/ 6022258 w 6242459"/>
            <a:gd name="connsiteY52" fmla="*/ 3628599 h 4391623"/>
            <a:gd name="connsiteX53" fmla="*/ 5981290 w 6242459"/>
            <a:gd name="connsiteY53" fmla="*/ 3546663 h 4391623"/>
            <a:gd name="connsiteX54" fmla="*/ 5940322 w 6242459"/>
            <a:gd name="connsiteY54" fmla="*/ 3474970 h 4391623"/>
            <a:gd name="connsiteX55" fmla="*/ 5858387 w 6242459"/>
            <a:gd name="connsiteY55" fmla="*/ 3300857 h 4391623"/>
            <a:gd name="connsiteX56" fmla="*/ 5387258 w 6242459"/>
            <a:gd name="connsiteY56" fmla="*/ 2420051 h 4391623"/>
            <a:gd name="connsiteX57" fmla="*/ 5100484 w 6242459"/>
            <a:gd name="connsiteY57" fmla="*/ 2020615 h 4391623"/>
            <a:gd name="connsiteX58" fmla="*/ 4485967 w 6242459"/>
            <a:gd name="connsiteY58" fmla="*/ 1416341 h 4391623"/>
            <a:gd name="connsiteX59" fmla="*/ 4045564 w 6242459"/>
            <a:gd name="connsiteY59" fmla="*/ 1037389 h 4391623"/>
            <a:gd name="connsiteX60" fmla="*/ 3308145 w 6242459"/>
            <a:gd name="connsiteY60" fmla="*/ 474083 h 4391623"/>
            <a:gd name="connsiteX61" fmla="*/ 2017661 w 6242459"/>
            <a:gd name="connsiteY61" fmla="*/ 23438 h 4391623"/>
            <a:gd name="connsiteX62" fmla="*/ 1792338 w 6242459"/>
            <a:gd name="connsiteY62" fmla="*/ 2954 h 4391623"/>
            <a:gd name="connsiteX63" fmla="*/ 1218790 w 6242459"/>
            <a:gd name="connsiteY63" fmla="*/ 23438 h 4391623"/>
            <a:gd name="connsiteX64" fmla="*/ 583790 w 6242459"/>
            <a:gd name="connsiteY6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031613 w 6242459"/>
            <a:gd name="connsiteY20" fmla="*/ 3116502 h 4391623"/>
            <a:gd name="connsiteX21" fmla="*/ 3103306 w 6242459"/>
            <a:gd name="connsiteY21" fmla="*/ 3177954 h 4391623"/>
            <a:gd name="connsiteX22" fmla="*/ 3134032 w 6242459"/>
            <a:gd name="connsiteY22" fmla="*/ 3198438 h 4391623"/>
            <a:gd name="connsiteX23" fmla="*/ 3175000 w 6242459"/>
            <a:gd name="connsiteY23" fmla="*/ 3239405 h 4391623"/>
            <a:gd name="connsiteX24" fmla="*/ 3277419 w 6242459"/>
            <a:gd name="connsiteY24" fmla="*/ 3321341 h 4391623"/>
            <a:gd name="connsiteX25" fmla="*/ 3359354 w 6242459"/>
            <a:gd name="connsiteY25" fmla="*/ 3382792 h 4391623"/>
            <a:gd name="connsiteX26" fmla="*/ 3492500 w 6242459"/>
            <a:gd name="connsiteY26" fmla="*/ 3515938 h 4391623"/>
            <a:gd name="connsiteX27" fmla="*/ 3564193 w 6242459"/>
            <a:gd name="connsiteY27" fmla="*/ 3536422 h 4391623"/>
            <a:gd name="connsiteX28" fmla="*/ 3810000 w 6242459"/>
            <a:gd name="connsiteY28" fmla="*/ 3679809 h 4391623"/>
            <a:gd name="connsiteX29" fmla="*/ 3912419 w 6242459"/>
            <a:gd name="connsiteY29" fmla="*/ 3731018 h 4391623"/>
            <a:gd name="connsiteX30" fmla="*/ 3994354 w 6242459"/>
            <a:gd name="connsiteY30" fmla="*/ 3782228 h 4391623"/>
            <a:gd name="connsiteX31" fmla="*/ 4076290 w 6242459"/>
            <a:gd name="connsiteY31" fmla="*/ 3812954 h 4391623"/>
            <a:gd name="connsiteX32" fmla="*/ 4137742 w 6242459"/>
            <a:gd name="connsiteY32" fmla="*/ 3843680 h 4391623"/>
            <a:gd name="connsiteX33" fmla="*/ 4209435 w 6242459"/>
            <a:gd name="connsiteY33" fmla="*/ 3874405 h 4391623"/>
            <a:gd name="connsiteX34" fmla="*/ 4311854 w 6242459"/>
            <a:gd name="connsiteY34" fmla="*/ 3925615 h 4391623"/>
            <a:gd name="connsiteX35" fmla="*/ 4373306 w 6242459"/>
            <a:gd name="connsiteY35" fmla="*/ 3946099 h 4391623"/>
            <a:gd name="connsiteX36" fmla="*/ 4445000 w 6242459"/>
            <a:gd name="connsiteY36" fmla="*/ 3976825 h 4391623"/>
            <a:gd name="connsiteX37" fmla="*/ 4506451 w 6242459"/>
            <a:gd name="connsiteY37" fmla="*/ 3997309 h 4391623"/>
            <a:gd name="connsiteX38" fmla="*/ 4629354 w 6242459"/>
            <a:gd name="connsiteY38" fmla="*/ 4069002 h 4391623"/>
            <a:gd name="connsiteX39" fmla="*/ 4731774 w 6242459"/>
            <a:gd name="connsiteY39" fmla="*/ 4140696 h 4391623"/>
            <a:gd name="connsiteX40" fmla="*/ 4772742 w 6242459"/>
            <a:gd name="connsiteY40" fmla="*/ 4150938 h 4391623"/>
            <a:gd name="connsiteX41" fmla="*/ 4905887 w 6242459"/>
            <a:gd name="connsiteY41" fmla="*/ 4191905 h 4391623"/>
            <a:gd name="connsiteX42" fmla="*/ 4967338 w 6242459"/>
            <a:gd name="connsiteY42" fmla="*/ 4212389 h 4391623"/>
            <a:gd name="connsiteX43" fmla="*/ 5028790 w 6242459"/>
            <a:gd name="connsiteY43" fmla="*/ 4222631 h 4391623"/>
            <a:gd name="connsiteX44" fmla="*/ 5069758 w 6242459"/>
            <a:gd name="connsiteY44" fmla="*/ 4243115 h 4391623"/>
            <a:gd name="connsiteX45" fmla="*/ 5141451 w 6242459"/>
            <a:gd name="connsiteY45" fmla="*/ 4253357 h 4391623"/>
            <a:gd name="connsiteX46" fmla="*/ 5336048 w 6242459"/>
            <a:gd name="connsiteY46" fmla="*/ 4304567 h 4391623"/>
            <a:gd name="connsiteX47" fmla="*/ 5417984 w 6242459"/>
            <a:gd name="connsiteY47" fmla="*/ 4335292 h 4391623"/>
            <a:gd name="connsiteX48" fmla="*/ 5530645 w 6242459"/>
            <a:gd name="connsiteY48" fmla="*/ 4366018 h 4391623"/>
            <a:gd name="connsiteX49" fmla="*/ 6145161 w 6242459"/>
            <a:gd name="connsiteY49" fmla="*/ 4345534 h 4391623"/>
            <a:gd name="connsiteX50" fmla="*/ 6165645 w 6242459"/>
            <a:gd name="connsiteY50" fmla="*/ 3894889 h 4391623"/>
            <a:gd name="connsiteX51" fmla="*/ 6022258 w 6242459"/>
            <a:gd name="connsiteY51" fmla="*/ 3628599 h 4391623"/>
            <a:gd name="connsiteX52" fmla="*/ 5981290 w 6242459"/>
            <a:gd name="connsiteY52" fmla="*/ 3546663 h 4391623"/>
            <a:gd name="connsiteX53" fmla="*/ 5940322 w 6242459"/>
            <a:gd name="connsiteY53" fmla="*/ 3474970 h 4391623"/>
            <a:gd name="connsiteX54" fmla="*/ 5858387 w 6242459"/>
            <a:gd name="connsiteY54" fmla="*/ 3300857 h 4391623"/>
            <a:gd name="connsiteX55" fmla="*/ 5387258 w 6242459"/>
            <a:gd name="connsiteY55" fmla="*/ 2420051 h 4391623"/>
            <a:gd name="connsiteX56" fmla="*/ 5100484 w 6242459"/>
            <a:gd name="connsiteY56" fmla="*/ 2020615 h 4391623"/>
            <a:gd name="connsiteX57" fmla="*/ 4485967 w 6242459"/>
            <a:gd name="connsiteY57" fmla="*/ 1416341 h 4391623"/>
            <a:gd name="connsiteX58" fmla="*/ 4045564 w 6242459"/>
            <a:gd name="connsiteY58" fmla="*/ 1037389 h 4391623"/>
            <a:gd name="connsiteX59" fmla="*/ 3308145 w 6242459"/>
            <a:gd name="connsiteY59" fmla="*/ 474083 h 4391623"/>
            <a:gd name="connsiteX60" fmla="*/ 2017661 w 6242459"/>
            <a:gd name="connsiteY60" fmla="*/ 23438 h 4391623"/>
            <a:gd name="connsiteX61" fmla="*/ 1792338 w 6242459"/>
            <a:gd name="connsiteY61" fmla="*/ 2954 h 4391623"/>
            <a:gd name="connsiteX62" fmla="*/ 1218790 w 6242459"/>
            <a:gd name="connsiteY62" fmla="*/ 23438 h 4391623"/>
            <a:gd name="connsiteX63" fmla="*/ 583790 w 6242459"/>
            <a:gd name="connsiteY6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175000 w 6242459"/>
            <a:gd name="connsiteY22" fmla="*/ 3239405 h 4391623"/>
            <a:gd name="connsiteX23" fmla="*/ 3277419 w 6242459"/>
            <a:gd name="connsiteY23" fmla="*/ 3321341 h 4391623"/>
            <a:gd name="connsiteX24" fmla="*/ 3359354 w 6242459"/>
            <a:gd name="connsiteY24" fmla="*/ 3382792 h 4391623"/>
            <a:gd name="connsiteX25" fmla="*/ 3492500 w 6242459"/>
            <a:gd name="connsiteY25" fmla="*/ 3515938 h 4391623"/>
            <a:gd name="connsiteX26" fmla="*/ 3564193 w 6242459"/>
            <a:gd name="connsiteY26" fmla="*/ 3536422 h 4391623"/>
            <a:gd name="connsiteX27" fmla="*/ 3810000 w 6242459"/>
            <a:gd name="connsiteY27" fmla="*/ 3679809 h 4391623"/>
            <a:gd name="connsiteX28" fmla="*/ 3912419 w 6242459"/>
            <a:gd name="connsiteY28" fmla="*/ 3731018 h 4391623"/>
            <a:gd name="connsiteX29" fmla="*/ 3994354 w 6242459"/>
            <a:gd name="connsiteY29" fmla="*/ 3782228 h 4391623"/>
            <a:gd name="connsiteX30" fmla="*/ 4076290 w 6242459"/>
            <a:gd name="connsiteY30" fmla="*/ 3812954 h 4391623"/>
            <a:gd name="connsiteX31" fmla="*/ 4137742 w 6242459"/>
            <a:gd name="connsiteY31" fmla="*/ 3843680 h 4391623"/>
            <a:gd name="connsiteX32" fmla="*/ 4209435 w 6242459"/>
            <a:gd name="connsiteY32" fmla="*/ 3874405 h 4391623"/>
            <a:gd name="connsiteX33" fmla="*/ 4311854 w 6242459"/>
            <a:gd name="connsiteY33" fmla="*/ 3925615 h 4391623"/>
            <a:gd name="connsiteX34" fmla="*/ 4373306 w 6242459"/>
            <a:gd name="connsiteY34" fmla="*/ 3946099 h 4391623"/>
            <a:gd name="connsiteX35" fmla="*/ 4445000 w 6242459"/>
            <a:gd name="connsiteY35" fmla="*/ 3976825 h 4391623"/>
            <a:gd name="connsiteX36" fmla="*/ 4506451 w 6242459"/>
            <a:gd name="connsiteY36" fmla="*/ 3997309 h 4391623"/>
            <a:gd name="connsiteX37" fmla="*/ 4629354 w 6242459"/>
            <a:gd name="connsiteY37" fmla="*/ 4069002 h 4391623"/>
            <a:gd name="connsiteX38" fmla="*/ 4731774 w 6242459"/>
            <a:gd name="connsiteY38" fmla="*/ 4140696 h 4391623"/>
            <a:gd name="connsiteX39" fmla="*/ 4772742 w 6242459"/>
            <a:gd name="connsiteY39" fmla="*/ 4150938 h 4391623"/>
            <a:gd name="connsiteX40" fmla="*/ 4905887 w 6242459"/>
            <a:gd name="connsiteY40" fmla="*/ 4191905 h 4391623"/>
            <a:gd name="connsiteX41" fmla="*/ 4967338 w 6242459"/>
            <a:gd name="connsiteY41" fmla="*/ 4212389 h 4391623"/>
            <a:gd name="connsiteX42" fmla="*/ 5028790 w 6242459"/>
            <a:gd name="connsiteY42" fmla="*/ 4222631 h 4391623"/>
            <a:gd name="connsiteX43" fmla="*/ 5069758 w 6242459"/>
            <a:gd name="connsiteY43" fmla="*/ 4243115 h 4391623"/>
            <a:gd name="connsiteX44" fmla="*/ 5141451 w 6242459"/>
            <a:gd name="connsiteY44" fmla="*/ 4253357 h 4391623"/>
            <a:gd name="connsiteX45" fmla="*/ 5336048 w 6242459"/>
            <a:gd name="connsiteY45" fmla="*/ 4304567 h 4391623"/>
            <a:gd name="connsiteX46" fmla="*/ 5417984 w 6242459"/>
            <a:gd name="connsiteY46" fmla="*/ 4335292 h 4391623"/>
            <a:gd name="connsiteX47" fmla="*/ 5530645 w 6242459"/>
            <a:gd name="connsiteY47" fmla="*/ 4366018 h 4391623"/>
            <a:gd name="connsiteX48" fmla="*/ 6145161 w 6242459"/>
            <a:gd name="connsiteY48" fmla="*/ 4345534 h 4391623"/>
            <a:gd name="connsiteX49" fmla="*/ 6165645 w 6242459"/>
            <a:gd name="connsiteY49" fmla="*/ 3894889 h 4391623"/>
            <a:gd name="connsiteX50" fmla="*/ 6022258 w 6242459"/>
            <a:gd name="connsiteY50" fmla="*/ 3628599 h 4391623"/>
            <a:gd name="connsiteX51" fmla="*/ 5981290 w 6242459"/>
            <a:gd name="connsiteY51" fmla="*/ 3546663 h 4391623"/>
            <a:gd name="connsiteX52" fmla="*/ 5940322 w 6242459"/>
            <a:gd name="connsiteY52" fmla="*/ 3474970 h 4391623"/>
            <a:gd name="connsiteX53" fmla="*/ 5858387 w 6242459"/>
            <a:gd name="connsiteY53" fmla="*/ 3300857 h 4391623"/>
            <a:gd name="connsiteX54" fmla="*/ 5387258 w 6242459"/>
            <a:gd name="connsiteY54" fmla="*/ 2420051 h 4391623"/>
            <a:gd name="connsiteX55" fmla="*/ 5100484 w 6242459"/>
            <a:gd name="connsiteY55" fmla="*/ 2020615 h 4391623"/>
            <a:gd name="connsiteX56" fmla="*/ 4485967 w 6242459"/>
            <a:gd name="connsiteY56" fmla="*/ 1416341 h 4391623"/>
            <a:gd name="connsiteX57" fmla="*/ 4045564 w 6242459"/>
            <a:gd name="connsiteY57" fmla="*/ 1037389 h 4391623"/>
            <a:gd name="connsiteX58" fmla="*/ 3308145 w 6242459"/>
            <a:gd name="connsiteY58" fmla="*/ 474083 h 4391623"/>
            <a:gd name="connsiteX59" fmla="*/ 2017661 w 6242459"/>
            <a:gd name="connsiteY59" fmla="*/ 23438 h 4391623"/>
            <a:gd name="connsiteX60" fmla="*/ 1792338 w 6242459"/>
            <a:gd name="connsiteY60" fmla="*/ 2954 h 4391623"/>
            <a:gd name="connsiteX61" fmla="*/ 1218790 w 6242459"/>
            <a:gd name="connsiteY61" fmla="*/ 23438 h 4391623"/>
            <a:gd name="connsiteX62" fmla="*/ 583790 w 6242459"/>
            <a:gd name="connsiteY6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277419 w 6242459"/>
            <a:gd name="connsiteY22" fmla="*/ 3321341 h 4391623"/>
            <a:gd name="connsiteX23" fmla="*/ 3359354 w 6242459"/>
            <a:gd name="connsiteY23" fmla="*/ 3382792 h 4391623"/>
            <a:gd name="connsiteX24" fmla="*/ 3492500 w 6242459"/>
            <a:gd name="connsiteY24" fmla="*/ 3515938 h 4391623"/>
            <a:gd name="connsiteX25" fmla="*/ 3564193 w 6242459"/>
            <a:gd name="connsiteY25" fmla="*/ 3536422 h 4391623"/>
            <a:gd name="connsiteX26" fmla="*/ 3810000 w 6242459"/>
            <a:gd name="connsiteY26" fmla="*/ 3679809 h 4391623"/>
            <a:gd name="connsiteX27" fmla="*/ 3912419 w 6242459"/>
            <a:gd name="connsiteY27" fmla="*/ 3731018 h 4391623"/>
            <a:gd name="connsiteX28" fmla="*/ 3994354 w 6242459"/>
            <a:gd name="connsiteY28" fmla="*/ 3782228 h 4391623"/>
            <a:gd name="connsiteX29" fmla="*/ 4076290 w 6242459"/>
            <a:gd name="connsiteY29" fmla="*/ 3812954 h 4391623"/>
            <a:gd name="connsiteX30" fmla="*/ 4137742 w 6242459"/>
            <a:gd name="connsiteY30" fmla="*/ 3843680 h 4391623"/>
            <a:gd name="connsiteX31" fmla="*/ 4209435 w 6242459"/>
            <a:gd name="connsiteY31" fmla="*/ 3874405 h 4391623"/>
            <a:gd name="connsiteX32" fmla="*/ 4311854 w 6242459"/>
            <a:gd name="connsiteY32" fmla="*/ 3925615 h 4391623"/>
            <a:gd name="connsiteX33" fmla="*/ 4373306 w 6242459"/>
            <a:gd name="connsiteY33" fmla="*/ 3946099 h 4391623"/>
            <a:gd name="connsiteX34" fmla="*/ 4445000 w 6242459"/>
            <a:gd name="connsiteY34" fmla="*/ 3976825 h 4391623"/>
            <a:gd name="connsiteX35" fmla="*/ 4506451 w 6242459"/>
            <a:gd name="connsiteY35" fmla="*/ 3997309 h 4391623"/>
            <a:gd name="connsiteX36" fmla="*/ 4629354 w 6242459"/>
            <a:gd name="connsiteY36" fmla="*/ 4069002 h 4391623"/>
            <a:gd name="connsiteX37" fmla="*/ 4731774 w 6242459"/>
            <a:gd name="connsiteY37" fmla="*/ 4140696 h 4391623"/>
            <a:gd name="connsiteX38" fmla="*/ 4772742 w 6242459"/>
            <a:gd name="connsiteY38" fmla="*/ 4150938 h 4391623"/>
            <a:gd name="connsiteX39" fmla="*/ 4905887 w 6242459"/>
            <a:gd name="connsiteY39" fmla="*/ 4191905 h 4391623"/>
            <a:gd name="connsiteX40" fmla="*/ 4967338 w 6242459"/>
            <a:gd name="connsiteY40" fmla="*/ 4212389 h 4391623"/>
            <a:gd name="connsiteX41" fmla="*/ 5028790 w 6242459"/>
            <a:gd name="connsiteY41" fmla="*/ 4222631 h 4391623"/>
            <a:gd name="connsiteX42" fmla="*/ 5069758 w 6242459"/>
            <a:gd name="connsiteY42" fmla="*/ 4243115 h 4391623"/>
            <a:gd name="connsiteX43" fmla="*/ 5141451 w 6242459"/>
            <a:gd name="connsiteY43" fmla="*/ 4253357 h 4391623"/>
            <a:gd name="connsiteX44" fmla="*/ 5336048 w 6242459"/>
            <a:gd name="connsiteY44" fmla="*/ 4304567 h 4391623"/>
            <a:gd name="connsiteX45" fmla="*/ 5417984 w 6242459"/>
            <a:gd name="connsiteY45" fmla="*/ 4335292 h 4391623"/>
            <a:gd name="connsiteX46" fmla="*/ 5530645 w 6242459"/>
            <a:gd name="connsiteY46" fmla="*/ 4366018 h 4391623"/>
            <a:gd name="connsiteX47" fmla="*/ 6145161 w 6242459"/>
            <a:gd name="connsiteY47" fmla="*/ 4345534 h 4391623"/>
            <a:gd name="connsiteX48" fmla="*/ 6165645 w 6242459"/>
            <a:gd name="connsiteY48" fmla="*/ 3894889 h 4391623"/>
            <a:gd name="connsiteX49" fmla="*/ 6022258 w 6242459"/>
            <a:gd name="connsiteY49" fmla="*/ 3628599 h 4391623"/>
            <a:gd name="connsiteX50" fmla="*/ 5981290 w 6242459"/>
            <a:gd name="connsiteY50" fmla="*/ 3546663 h 4391623"/>
            <a:gd name="connsiteX51" fmla="*/ 5940322 w 6242459"/>
            <a:gd name="connsiteY51" fmla="*/ 3474970 h 4391623"/>
            <a:gd name="connsiteX52" fmla="*/ 5858387 w 6242459"/>
            <a:gd name="connsiteY52" fmla="*/ 3300857 h 4391623"/>
            <a:gd name="connsiteX53" fmla="*/ 5387258 w 6242459"/>
            <a:gd name="connsiteY53" fmla="*/ 2420051 h 4391623"/>
            <a:gd name="connsiteX54" fmla="*/ 5100484 w 6242459"/>
            <a:gd name="connsiteY54" fmla="*/ 2020615 h 4391623"/>
            <a:gd name="connsiteX55" fmla="*/ 4485967 w 6242459"/>
            <a:gd name="connsiteY55" fmla="*/ 1416341 h 4391623"/>
            <a:gd name="connsiteX56" fmla="*/ 4045564 w 6242459"/>
            <a:gd name="connsiteY56" fmla="*/ 1037389 h 4391623"/>
            <a:gd name="connsiteX57" fmla="*/ 3308145 w 6242459"/>
            <a:gd name="connsiteY57" fmla="*/ 474083 h 4391623"/>
            <a:gd name="connsiteX58" fmla="*/ 2017661 w 6242459"/>
            <a:gd name="connsiteY58" fmla="*/ 23438 h 4391623"/>
            <a:gd name="connsiteX59" fmla="*/ 1792338 w 6242459"/>
            <a:gd name="connsiteY59" fmla="*/ 2954 h 4391623"/>
            <a:gd name="connsiteX60" fmla="*/ 1218790 w 6242459"/>
            <a:gd name="connsiteY60" fmla="*/ 23438 h 4391623"/>
            <a:gd name="connsiteX61" fmla="*/ 583790 w 6242459"/>
            <a:gd name="connsiteY61" fmla="*/ 23438 h 4391623"/>
            <a:gd name="connsiteX0" fmla="*/ 583790 w 6242459"/>
            <a:gd name="connsiteY0" fmla="*/ 23438 h 4391623"/>
            <a:gd name="connsiteX1" fmla="*/ 0 w 6242459"/>
            <a:gd name="connsiteY1" fmla="*/ 556018 h 4391623"/>
            <a:gd name="connsiteX2" fmla="*/ 133145 w 6242459"/>
            <a:gd name="connsiteY2" fmla="*/ 904244 h 4391623"/>
            <a:gd name="connsiteX3" fmla="*/ 286774 w 6242459"/>
            <a:gd name="connsiteY3" fmla="*/ 1068115 h 4391623"/>
            <a:gd name="connsiteX4" fmla="*/ 471129 w 6242459"/>
            <a:gd name="connsiteY4" fmla="*/ 1191018 h 4391623"/>
            <a:gd name="connsiteX5" fmla="*/ 655484 w 6242459"/>
            <a:gd name="connsiteY5" fmla="*/ 1313922 h 4391623"/>
            <a:gd name="connsiteX6" fmla="*/ 839838 w 6242459"/>
            <a:gd name="connsiteY6" fmla="*/ 1395857 h 4391623"/>
            <a:gd name="connsiteX7" fmla="*/ 1075403 w 6242459"/>
            <a:gd name="connsiteY7" fmla="*/ 1488034 h 4391623"/>
            <a:gd name="connsiteX8" fmla="*/ 1249516 w 6242459"/>
            <a:gd name="connsiteY8" fmla="*/ 1549486 h 4391623"/>
            <a:gd name="connsiteX9" fmla="*/ 1454354 w 6242459"/>
            <a:gd name="connsiteY9" fmla="*/ 1703115 h 4391623"/>
            <a:gd name="connsiteX10" fmla="*/ 1751371 w 6242459"/>
            <a:gd name="connsiteY10" fmla="*/ 1907954 h 4391623"/>
            <a:gd name="connsiteX11" fmla="*/ 2181532 w 6242459"/>
            <a:gd name="connsiteY11" fmla="*/ 2204970 h 4391623"/>
            <a:gd name="connsiteX12" fmla="*/ 2376129 w 6242459"/>
            <a:gd name="connsiteY12" fmla="*/ 2327873 h 4391623"/>
            <a:gd name="connsiteX13" fmla="*/ 2488790 w 6242459"/>
            <a:gd name="connsiteY13" fmla="*/ 2430292 h 4391623"/>
            <a:gd name="connsiteX14" fmla="*/ 2621935 w 6242459"/>
            <a:gd name="connsiteY14" fmla="*/ 2614647 h 4391623"/>
            <a:gd name="connsiteX15" fmla="*/ 2714113 w 6242459"/>
            <a:gd name="connsiteY15" fmla="*/ 2717067 h 4391623"/>
            <a:gd name="connsiteX16" fmla="*/ 2714113 w 6242459"/>
            <a:gd name="connsiteY16" fmla="*/ 2717067 h 4391623"/>
            <a:gd name="connsiteX17" fmla="*/ 2785806 w 6242459"/>
            <a:gd name="connsiteY17" fmla="*/ 2799002 h 4391623"/>
            <a:gd name="connsiteX18" fmla="*/ 2939435 w 6242459"/>
            <a:gd name="connsiteY18" fmla="*/ 3034567 h 4391623"/>
            <a:gd name="connsiteX19" fmla="*/ 3103306 w 6242459"/>
            <a:gd name="connsiteY19" fmla="*/ 3177954 h 4391623"/>
            <a:gd name="connsiteX20" fmla="*/ 3134032 w 6242459"/>
            <a:gd name="connsiteY20" fmla="*/ 3198438 h 4391623"/>
            <a:gd name="connsiteX21" fmla="*/ 3277419 w 6242459"/>
            <a:gd name="connsiteY21" fmla="*/ 3321341 h 4391623"/>
            <a:gd name="connsiteX22" fmla="*/ 3359354 w 6242459"/>
            <a:gd name="connsiteY22" fmla="*/ 3382792 h 4391623"/>
            <a:gd name="connsiteX23" fmla="*/ 3492500 w 6242459"/>
            <a:gd name="connsiteY23" fmla="*/ 3515938 h 4391623"/>
            <a:gd name="connsiteX24" fmla="*/ 3564193 w 6242459"/>
            <a:gd name="connsiteY24" fmla="*/ 3536422 h 4391623"/>
            <a:gd name="connsiteX25" fmla="*/ 3810000 w 6242459"/>
            <a:gd name="connsiteY25" fmla="*/ 3679809 h 4391623"/>
            <a:gd name="connsiteX26" fmla="*/ 3912419 w 6242459"/>
            <a:gd name="connsiteY26" fmla="*/ 3731018 h 4391623"/>
            <a:gd name="connsiteX27" fmla="*/ 3994354 w 6242459"/>
            <a:gd name="connsiteY27" fmla="*/ 3782228 h 4391623"/>
            <a:gd name="connsiteX28" fmla="*/ 4076290 w 6242459"/>
            <a:gd name="connsiteY28" fmla="*/ 3812954 h 4391623"/>
            <a:gd name="connsiteX29" fmla="*/ 4137742 w 6242459"/>
            <a:gd name="connsiteY29" fmla="*/ 3843680 h 4391623"/>
            <a:gd name="connsiteX30" fmla="*/ 4209435 w 6242459"/>
            <a:gd name="connsiteY30" fmla="*/ 3874405 h 4391623"/>
            <a:gd name="connsiteX31" fmla="*/ 4311854 w 6242459"/>
            <a:gd name="connsiteY31" fmla="*/ 3925615 h 4391623"/>
            <a:gd name="connsiteX32" fmla="*/ 4373306 w 6242459"/>
            <a:gd name="connsiteY32" fmla="*/ 3946099 h 4391623"/>
            <a:gd name="connsiteX33" fmla="*/ 4445000 w 6242459"/>
            <a:gd name="connsiteY33" fmla="*/ 3976825 h 4391623"/>
            <a:gd name="connsiteX34" fmla="*/ 4506451 w 6242459"/>
            <a:gd name="connsiteY34" fmla="*/ 3997309 h 4391623"/>
            <a:gd name="connsiteX35" fmla="*/ 4629354 w 6242459"/>
            <a:gd name="connsiteY35" fmla="*/ 4069002 h 4391623"/>
            <a:gd name="connsiteX36" fmla="*/ 4731774 w 6242459"/>
            <a:gd name="connsiteY36" fmla="*/ 4140696 h 4391623"/>
            <a:gd name="connsiteX37" fmla="*/ 4772742 w 6242459"/>
            <a:gd name="connsiteY37" fmla="*/ 4150938 h 4391623"/>
            <a:gd name="connsiteX38" fmla="*/ 4905887 w 6242459"/>
            <a:gd name="connsiteY38" fmla="*/ 4191905 h 4391623"/>
            <a:gd name="connsiteX39" fmla="*/ 4967338 w 6242459"/>
            <a:gd name="connsiteY39" fmla="*/ 4212389 h 4391623"/>
            <a:gd name="connsiteX40" fmla="*/ 5028790 w 6242459"/>
            <a:gd name="connsiteY40" fmla="*/ 4222631 h 4391623"/>
            <a:gd name="connsiteX41" fmla="*/ 5069758 w 6242459"/>
            <a:gd name="connsiteY41" fmla="*/ 4243115 h 4391623"/>
            <a:gd name="connsiteX42" fmla="*/ 5141451 w 6242459"/>
            <a:gd name="connsiteY42" fmla="*/ 4253357 h 4391623"/>
            <a:gd name="connsiteX43" fmla="*/ 5336048 w 6242459"/>
            <a:gd name="connsiteY43" fmla="*/ 4304567 h 4391623"/>
            <a:gd name="connsiteX44" fmla="*/ 5417984 w 6242459"/>
            <a:gd name="connsiteY44" fmla="*/ 4335292 h 4391623"/>
            <a:gd name="connsiteX45" fmla="*/ 5530645 w 6242459"/>
            <a:gd name="connsiteY45" fmla="*/ 4366018 h 4391623"/>
            <a:gd name="connsiteX46" fmla="*/ 6145161 w 6242459"/>
            <a:gd name="connsiteY46" fmla="*/ 4345534 h 4391623"/>
            <a:gd name="connsiteX47" fmla="*/ 6165645 w 6242459"/>
            <a:gd name="connsiteY47" fmla="*/ 3894889 h 4391623"/>
            <a:gd name="connsiteX48" fmla="*/ 6022258 w 6242459"/>
            <a:gd name="connsiteY48" fmla="*/ 3628599 h 4391623"/>
            <a:gd name="connsiteX49" fmla="*/ 5981290 w 6242459"/>
            <a:gd name="connsiteY49" fmla="*/ 3546663 h 4391623"/>
            <a:gd name="connsiteX50" fmla="*/ 5940322 w 6242459"/>
            <a:gd name="connsiteY50" fmla="*/ 3474970 h 4391623"/>
            <a:gd name="connsiteX51" fmla="*/ 5858387 w 6242459"/>
            <a:gd name="connsiteY51" fmla="*/ 3300857 h 4391623"/>
            <a:gd name="connsiteX52" fmla="*/ 5387258 w 6242459"/>
            <a:gd name="connsiteY52" fmla="*/ 2420051 h 4391623"/>
            <a:gd name="connsiteX53" fmla="*/ 5100484 w 6242459"/>
            <a:gd name="connsiteY53" fmla="*/ 2020615 h 4391623"/>
            <a:gd name="connsiteX54" fmla="*/ 4485967 w 6242459"/>
            <a:gd name="connsiteY54" fmla="*/ 1416341 h 4391623"/>
            <a:gd name="connsiteX55" fmla="*/ 4045564 w 6242459"/>
            <a:gd name="connsiteY55" fmla="*/ 1037389 h 4391623"/>
            <a:gd name="connsiteX56" fmla="*/ 3308145 w 6242459"/>
            <a:gd name="connsiteY56" fmla="*/ 474083 h 4391623"/>
            <a:gd name="connsiteX57" fmla="*/ 2017661 w 6242459"/>
            <a:gd name="connsiteY57" fmla="*/ 23438 h 4391623"/>
            <a:gd name="connsiteX58" fmla="*/ 1792338 w 6242459"/>
            <a:gd name="connsiteY58" fmla="*/ 2954 h 4391623"/>
            <a:gd name="connsiteX59" fmla="*/ 1218790 w 6242459"/>
            <a:gd name="connsiteY59" fmla="*/ 23438 h 4391623"/>
            <a:gd name="connsiteX60" fmla="*/ 583790 w 6242459"/>
            <a:gd name="connsiteY60" fmla="*/ 23438 h 4391623"/>
            <a:gd name="connsiteX0" fmla="*/ 450645 w 6109314"/>
            <a:gd name="connsiteY0" fmla="*/ 23438 h 4391623"/>
            <a:gd name="connsiteX1" fmla="*/ 0 w 6109314"/>
            <a:gd name="connsiteY1" fmla="*/ 904244 h 4391623"/>
            <a:gd name="connsiteX2" fmla="*/ 153629 w 6109314"/>
            <a:gd name="connsiteY2" fmla="*/ 1068115 h 4391623"/>
            <a:gd name="connsiteX3" fmla="*/ 337984 w 6109314"/>
            <a:gd name="connsiteY3" fmla="*/ 1191018 h 4391623"/>
            <a:gd name="connsiteX4" fmla="*/ 522339 w 6109314"/>
            <a:gd name="connsiteY4" fmla="*/ 1313922 h 4391623"/>
            <a:gd name="connsiteX5" fmla="*/ 706693 w 6109314"/>
            <a:gd name="connsiteY5" fmla="*/ 1395857 h 4391623"/>
            <a:gd name="connsiteX6" fmla="*/ 942258 w 6109314"/>
            <a:gd name="connsiteY6" fmla="*/ 1488034 h 4391623"/>
            <a:gd name="connsiteX7" fmla="*/ 1116371 w 6109314"/>
            <a:gd name="connsiteY7" fmla="*/ 1549486 h 4391623"/>
            <a:gd name="connsiteX8" fmla="*/ 1321209 w 6109314"/>
            <a:gd name="connsiteY8" fmla="*/ 1703115 h 4391623"/>
            <a:gd name="connsiteX9" fmla="*/ 1618226 w 6109314"/>
            <a:gd name="connsiteY9" fmla="*/ 1907954 h 4391623"/>
            <a:gd name="connsiteX10" fmla="*/ 2048387 w 6109314"/>
            <a:gd name="connsiteY10" fmla="*/ 2204970 h 4391623"/>
            <a:gd name="connsiteX11" fmla="*/ 2242984 w 6109314"/>
            <a:gd name="connsiteY11" fmla="*/ 2327873 h 4391623"/>
            <a:gd name="connsiteX12" fmla="*/ 2355645 w 6109314"/>
            <a:gd name="connsiteY12" fmla="*/ 2430292 h 4391623"/>
            <a:gd name="connsiteX13" fmla="*/ 2488790 w 6109314"/>
            <a:gd name="connsiteY13" fmla="*/ 2614647 h 4391623"/>
            <a:gd name="connsiteX14" fmla="*/ 2580968 w 6109314"/>
            <a:gd name="connsiteY14" fmla="*/ 2717067 h 4391623"/>
            <a:gd name="connsiteX15" fmla="*/ 2580968 w 6109314"/>
            <a:gd name="connsiteY15" fmla="*/ 2717067 h 4391623"/>
            <a:gd name="connsiteX16" fmla="*/ 2652661 w 6109314"/>
            <a:gd name="connsiteY16" fmla="*/ 2799002 h 4391623"/>
            <a:gd name="connsiteX17" fmla="*/ 2806290 w 6109314"/>
            <a:gd name="connsiteY17" fmla="*/ 3034567 h 4391623"/>
            <a:gd name="connsiteX18" fmla="*/ 2970161 w 6109314"/>
            <a:gd name="connsiteY18" fmla="*/ 3177954 h 4391623"/>
            <a:gd name="connsiteX19" fmla="*/ 3000887 w 6109314"/>
            <a:gd name="connsiteY19" fmla="*/ 3198438 h 4391623"/>
            <a:gd name="connsiteX20" fmla="*/ 3144274 w 6109314"/>
            <a:gd name="connsiteY20" fmla="*/ 3321341 h 4391623"/>
            <a:gd name="connsiteX21" fmla="*/ 3226209 w 6109314"/>
            <a:gd name="connsiteY21" fmla="*/ 3382792 h 4391623"/>
            <a:gd name="connsiteX22" fmla="*/ 3359355 w 6109314"/>
            <a:gd name="connsiteY22" fmla="*/ 3515938 h 4391623"/>
            <a:gd name="connsiteX23" fmla="*/ 3431048 w 6109314"/>
            <a:gd name="connsiteY23" fmla="*/ 3536422 h 4391623"/>
            <a:gd name="connsiteX24" fmla="*/ 3676855 w 6109314"/>
            <a:gd name="connsiteY24" fmla="*/ 3679809 h 4391623"/>
            <a:gd name="connsiteX25" fmla="*/ 3779274 w 6109314"/>
            <a:gd name="connsiteY25" fmla="*/ 3731018 h 4391623"/>
            <a:gd name="connsiteX26" fmla="*/ 3861209 w 6109314"/>
            <a:gd name="connsiteY26" fmla="*/ 3782228 h 4391623"/>
            <a:gd name="connsiteX27" fmla="*/ 3943145 w 6109314"/>
            <a:gd name="connsiteY27" fmla="*/ 3812954 h 4391623"/>
            <a:gd name="connsiteX28" fmla="*/ 4004597 w 6109314"/>
            <a:gd name="connsiteY28" fmla="*/ 3843680 h 4391623"/>
            <a:gd name="connsiteX29" fmla="*/ 4076290 w 6109314"/>
            <a:gd name="connsiteY29" fmla="*/ 3874405 h 4391623"/>
            <a:gd name="connsiteX30" fmla="*/ 4178709 w 6109314"/>
            <a:gd name="connsiteY30" fmla="*/ 3925615 h 4391623"/>
            <a:gd name="connsiteX31" fmla="*/ 4240161 w 6109314"/>
            <a:gd name="connsiteY31" fmla="*/ 3946099 h 4391623"/>
            <a:gd name="connsiteX32" fmla="*/ 4311855 w 6109314"/>
            <a:gd name="connsiteY32" fmla="*/ 3976825 h 4391623"/>
            <a:gd name="connsiteX33" fmla="*/ 4373306 w 6109314"/>
            <a:gd name="connsiteY33" fmla="*/ 3997309 h 4391623"/>
            <a:gd name="connsiteX34" fmla="*/ 4496209 w 6109314"/>
            <a:gd name="connsiteY34" fmla="*/ 4069002 h 4391623"/>
            <a:gd name="connsiteX35" fmla="*/ 4598629 w 6109314"/>
            <a:gd name="connsiteY35" fmla="*/ 4140696 h 4391623"/>
            <a:gd name="connsiteX36" fmla="*/ 4639597 w 6109314"/>
            <a:gd name="connsiteY36" fmla="*/ 4150938 h 4391623"/>
            <a:gd name="connsiteX37" fmla="*/ 4772742 w 6109314"/>
            <a:gd name="connsiteY37" fmla="*/ 4191905 h 4391623"/>
            <a:gd name="connsiteX38" fmla="*/ 4834193 w 6109314"/>
            <a:gd name="connsiteY38" fmla="*/ 4212389 h 4391623"/>
            <a:gd name="connsiteX39" fmla="*/ 4895645 w 6109314"/>
            <a:gd name="connsiteY39" fmla="*/ 4222631 h 4391623"/>
            <a:gd name="connsiteX40" fmla="*/ 4936613 w 6109314"/>
            <a:gd name="connsiteY40" fmla="*/ 4243115 h 4391623"/>
            <a:gd name="connsiteX41" fmla="*/ 5008306 w 6109314"/>
            <a:gd name="connsiteY41" fmla="*/ 4253357 h 4391623"/>
            <a:gd name="connsiteX42" fmla="*/ 5202903 w 6109314"/>
            <a:gd name="connsiteY42" fmla="*/ 4304567 h 4391623"/>
            <a:gd name="connsiteX43" fmla="*/ 5284839 w 6109314"/>
            <a:gd name="connsiteY43" fmla="*/ 4335292 h 4391623"/>
            <a:gd name="connsiteX44" fmla="*/ 5397500 w 6109314"/>
            <a:gd name="connsiteY44" fmla="*/ 4366018 h 4391623"/>
            <a:gd name="connsiteX45" fmla="*/ 6012016 w 6109314"/>
            <a:gd name="connsiteY45" fmla="*/ 4345534 h 4391623"/>
            <a:gd name="connsiteX46" fmla="*/ 6032500 w 6109314"/>
            <a:gd name="connsiteY46" fmla="*/ 3894889 h 4391623"/>
            <a:gd name="connsiteX47" fmla="*/ 5889113 w 6109314"/>
            <a:gd name="connsiteY47" fmla="*/ 3628599 h 4391623"/>
            <a:gd name="connsiteX48" fmla="*/ 5848145 w 6109314"/>
            <a:gd name="connsiteY48" fmla="*/ 3546663 h 4391623"/>
            <a:gd name="connsiteX49" fmla="*/ 5807177 w 6109314"/>
            <a:gd name="connsiteY49" fmla="*/ 3474970 h 4391623"/>
            <a:gd name="connsiteX50" fmla="*/ 5725242 w 6109314"/>
            <a:gd name="connsiteY50" fmla="*/ 3300857 h 4391623"/>
            <a:gd name="connsiteX51" fmla="*/ 5254113 w 6109314"/>
            <a:gd name="connsiteY51" fmla="*/ 2420051 h 4391623"/>
            <a:gd name="connsiteX52" fmla="*/ 4967339 w 6109314"/>
            <a:gd name="connsiteY52" fmla="*/ 2020615 h 4391623"/>
            <a:gd name="connsiteX53" fmla="*/ 4352822 w 6109314"/>
            <a:gd name="connsiteY53" fmla="*/ 1416341 h 4391623"/>
            <a:gd name="connsiteX54" fmla="*/ 3912419 w 6109314"/>
            <a:gd name="connsiteY54" fmla="*/ 1037389 h 4391623"/>
            <a:gd name="connsiteX55" fmla="*/ 3175000 w 6109314"/>
            <a:gd name="connsiteY55" fmla="*/ 474083 h 4391623"/>
            <a:gd name="connsiteX56" fmla="*/ 1884516 w 6109314"/>
            <a:gd name="connsiteY56" fmla="*/ 23438 h 4391623"/>
            <a:gd name="connsiteX57" fmla="*/ 1659193 w 6109314"/>
            <a:gd name="connsiteY57" fmla="*/ 2954 h 4391623"/>
            <a:gd name="connsiteX58" fmla="*/ 1085645 w 6109314"/>
            <a:gd name="connsiteY58" fmla="*/ 23438 h 4391623"/>
            <a:gd name="connsiteX59" fmla="*/ 450645 w 6109314"/>
            <a:gd name="connsiteY59" fmla="*/ 23438 h 4391623"/>
            <a:gd name="connsiteX0" fmla="*/ 297016 w 5955685"/>
            <a:gd name="connsiteY0" fmla="*/ 23438 h 4391623"/>
            <a:gd name="connsiteX1" fmla="*/ 0 w 5955685"/>
            <a:gd name="connsiteY1" fmla="*/ 1068115 h 4391623"/>
            <a:gd name="connsiteX2" fmla="*/ 184355 w 5955685"/>
            <a:gd name="connsiteY2" fmla="*/ 1191018 h 4391623"/>
            <a:gd name="connsiteX3" fmla="*/ 368710 w 5955685"/>
            <a:gd name="connsiteY3" fmla="*/ 1313922 h 4391623"/>
            <a:gd name="connsiteX4" fmla="*/ 553064 w 5955685"/>
            <a:gd name="connsiteY4" fmla="*/ 1395857 h 4391623"/>
            <a:gd name="connsiteX5" fmla="*/ 788629 w 5955685"/>
            <a:gd name="connsiteY5" fmla="*/ 1488034 h 4391623"/>
            <a:gd name="connsiteX6" fmla="*/ 962742 w 5955685"/>
            <a:gd name="connsiteY6" fmla="*/ 1549486 h 4391623"/>
            <a:gd name="connsiteX7" fmla="*/ 1167580 w 5955685"/>
            <a:gd name="connsiteY7" fmla="*/ 1703115 h 4391623"/>
            <a:gd name="connsiteX8" fmla="*/ 1464597 w 5955685"/>
            <a:gd name="connsiteY8" fmla="*/ 1907954 h 4391623"/>
            <a:gd name="connsiteX9" fmla="*/ 1894758 w 5955685"/>
            <a:gd name="connsiteY9" fmla="*/ 2204970 h 4391623"/>
            <a:gd name="connsiteX10" fmla="*/ 2089355 w 5955685"/>
            <a:gd name="connsiteY10" fmla="*/ 2327873 h 4391623"/>
            <a:gd name="connsiteX11" fmla="*/ 2202016 w 5955685"/>
            <a:gd name="connsiteY11" fmla="*/ 2430292 h 4391623"/>
            <a:gd name="connsiteX12" fmla="*/ 2335161 w 5955685"/>
            <a:gd name="connsiteY12" fmla="*/ 2614647 h 4391623"/>
            <a:gd name="connsiteX13" fmla="*/ 2427339 w 5955685"/>
            <a:gd name="connsiteY13" fmla="*/ 2717067 h 4391623"/>
            <a:gd name="connsiteX14" fmla="*/ 2427339 w 5955685"/>
            <a:gd name="connsiteY14" fmla="*/ 2717067 h 4391623"/>
            <a:gd name="connsiteX15" fmla="*/ 2499032 w 5955685"/>
            <a:gd name="connsiteY15" fmla="*/ 2799002 h 4391623"/>
            <a:gd name="connsiteX16" fmla="*/ 2652661 w 5955685"/>
            <a:gd name="connsiteY16" fmla="*/ 3034567 h 4391623"/>
            <a:gd name="connsiteX17" fmla="*/ 2816532 w 5955685"/>
            <a:gd name="connsiteY17" fmla="*/ 3177954 h 4391623"/>
            <a:gd name="connsiteX18" fmla="*/ 2847258 w 5955685"/>
            <a:gd name="connsiteY18" fmla="*/ 3198438 h 4391623"/>
            <a:gd name="connsiteX19" fmla="*/ 2990645 w 5955685"/>
            <a:gd name="connsiteY19" fmla="*/ 3321341 h 4391623"/>
            <a:gd name="connsiteX20" fmla="*/ 3072580 w 5955685"/>
            <a:gd name="connsiteY20" fmla="*/ 3382792 h 4391623"/>
            <a:gd name="connsiteX21" fmla="*/ 3205726 w 5955685"/>
            <a:gd name="connsiteY21" fmla="*/ 3515938 h 4391623"/>
            <a:gd name="connsiteX22" fmla="*/ 3277419 w 5955685"/>
            <a:gd name="connsiteY22" fmla="*/ 3536422 h 4391623"/>
            <a:gd name="connsiteX23" fmla="*/ 3523226 w 5955685"/>
            <a:gd name="connsiteY23" fmla="*/ 3679809 h 4391623"/>
            <a:gd name="connsiteX24" fmla="*/ 3625645 w 5955685"/>
            <a:gd name="connsiteY24" fmla="*/ 3731018 h 4391623"/>
            <a:gd name="connsiteX25" fmla="*/ 3707580 w 5955685"/>
            <a:gd name="connsiteY25" fmla="*/ 3782228 h 4391623"/>
            <a:gd name="connsiteX26" fmla="*/ 3789516 w 5955685"/>
            <a:gd name="connsiteY26" fmla="*/ 3812954 h 4391623"/>
            <a:gd name="connsiteX27" fmla="*/ 3850968 w 5955685"/>
            <a:gd name="connsiteY27" fmla="*/ 3843680 h 4391623"/>
            <a:gd name="connsiteX28" fmla="*/ 3922661 w 5955685"/>
            <a:gd name="connsiteY28" fmla="*/ 3874405 h 4391623"/>
            <a:gd name="connsiteX29" fmla="*/ 4025080 w 5955685"/>
            <a:gd name="connsiteY29" fmla="*/ 3925615 h 4391623"/>
            <a:gd name="connsiteX30" fmla="*/ 4086532 w 5955685"/>
            <a:gd name="connsiteY30" fmla="*/ 3946099 h 4391623"/>
            <a:gd name="connsiteX31" fmla="*/ 4158226 w 5955685"/>
            <a:gd name="connsiteY31" fmla="*/ 3976825 h 4391623"/>
            <a:gd name="connsiteX32" fmla="*/ 4219677 w 5955685"/>
            <a:gd name="connsiteY32" fmla="*/ 3997309 h 4391623"/>
            <a:gd name="connsiteX33" fmla="*/ 4342580 w 5955685"/>
            <a:gd name="connsiteY33" fmla="*/ 4069002 h 4391623"/>
            <a:gd name="connsiteX34" fmla="*/ 4445000 w 5955685"/>
            <a:gd name="connsiteY34" fmla="*/ 4140696 h 4391623"/>
            <a:gd name="connsiteX35" fmla="*/ 4485968 w 5955685"/>
            <a:gd name="connsiteY35" fmla="*/ 4150938 h 4391623"/>
            <a:gd name="connsiteX36" fmla="*/ 4619113 w 5955685"/>
            <a:gd name="connsiteY36" fmla="*/ 4191905 h 4391623"/>
            <a:gd name="connsiteX37" fmla="*/ 4680564 w 5955685"/>
            <a:gd name="connsiteY37" fmla="*/ 4212389 h 4391623"/>
            <a:gd name="connsiteX38" fmla="*/ 4742016 w 5955685"/>
            <a:gd name="connsiteY38" fmla="*/ 4222631 h 4391623"/>
            <a:gd name="connsiteX39" fmla="*/ 4782984 w 5955685"/>
            <a:gd name="connsiteY39" fmla="*/ 4243115 h 4391623"/>
            <a:gd name="connsiteX40" fmla="*/ 4854677 w 5955685"/>
            <a:gd name="connsiteY40" fmla="*/ 4253357 h 4391623"/>
            <a:gd name="connsiteX41" fmla="*/ 5049274 w 5955685"/>
            <a:gd name="connsiteY41" fmla="*/ 4304567 h 4391623"/>
            <a:gd name="connsiteX42" fmla="*/ 5131210 w 5955685"/>
            <a:gd name="connsiteY42" fmla="*/ 4335292 h 4391623"/>
            <a:gd name="connsiteX43" fmla="*/ 5243871 w 5955685"/>
            <a:gd name="connsiteY43" fmla="*/ 4366018 h 4391623"/>
            <a:gd name="connsiteX44" fmla="*/ 5858387 w 5955685"/>
            <a:gd name="connsiteY44" fmla="*/ 4345534 h 4391623"/>
            <a:gd name="connsiteX45" fmla="*/ 5878871 w 5955685"/>
            <a:gd name="connsiteY45" fmla="*/ 3894889 h 4391623"/>
            <a:gd name="connsiteX46" fmla="*/ 5735484 w 5955685"/>
            <a:gd name="connsiteY46" fmla="*/ 3628599 h 4391623"/>
            <a:gd name="connsiteX47" fmla="*/ 5694516 w 5955685"/>
            <a:gd name="connsiteY47" fmla="*/ 3546663 h 4391623"/>
            <a:gd name="connsiteX48" fmla="*/ 5653548 w 5955685"/>
            <a:gd name="connsiteY48" fmla="*/ 3474970 h 4391623"/>
            <a:gd name="connsiteX49" fmla="*/ 5571613 w 5955685"/>
            <a:gd name="connsiteY49" fmla="*/ 3300857 h 4391623"/>
            <a:gd name="connsiteX50" fmla="*/ 5100484 w 5955685"/>
            <a:gd name="connsiteY50" fmla="*/ 2420051 h 4391623"/>
            <a:gd name="connsiteX51" fmla="*/ 4813710 w 5955685"/>
            <a:gd name="connsiteY51" fmla="*/ 2020615 h 4391623"/>
            <a:gd name="connsiteX52" fmla="*/ 4199193 w 5955685"/>
            <a:gd name="connsiteY52" fmla="*/ 1416341 h 4391623"/>
            <a:gd name="connsiteX53" fmla="*/ 3758790 w 5955685"/>
            <a:gd name="connsiteY53" fmla="*/ 1037389 h 4391623"/>
            <a:gd name="connsiteX54" fmla="*/ 3021371 w 5955685"/>
            <a:gd name="connsiteY54" fmla="*/ 474083 h 4391623"/>
            <a:gd name="connsiteX55" fmla="*/ 1730887 w 5955685"/>
            <a:gd name="connsiteY55" fmla="*/ 23438 h 4391623"/>
            <a:gd name="connsiteX56" fmla="*/ 1505564 w 5955685"/>
            <a:gd name="connsiteY56" fmla="*/ 2954 h 4391623"/>
            <a:gd name="connsiteX57" fmla="*/ 932016 w 5955685"/>
            <a:gd name="connsiteY57" fmla="*/ 23438 h 4391623"/>
            <a:gd name="connsiteX58" fmla="*/ 297016 w 5955685"/>
            <a:gd name="connsiteY58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196304 w 5783279"/>
            <a:gd name="connsiteY2" fmla="*/ 1313922 h 4391623"/>
            <a:gd name="connsiteX3" fmla="*/ 380658 w 5783279"/>
            <a:gd name="connsiteY3" fmla="*/ 1395857 h 4391623"/>
            <a:gd name="connsiteX4" fmla="*/ 616223 w 5783279"/>
            <a:gd name="connsiteY4" fmla="*/ 1488034 h 4391623"/>
            <a:gd name="connsiteX5" fmla="*/ 790336 w 5783279"/>
            <a:gd name="connsiteY5" fmla="*/ 1549486 h 4391623"/>
            <a:gd name="connsiteX6" fmla="*/ 995174 w 5783279"/>
            <a:gd name="connsiteY6" fmla="*/ 1703115 h 4391623"/>
            <a:gd name="connsiteX7" fmla="*/ 1292191 w 5783279"/>
            <a:gd name="connsiteY7" fmla="*/ 1907954 h 4391623"/>
            <a:gd name="connsiteX8" fmla="*/ 1722352 w 5783279"/>
            <a:gd name="connsiteY8" fmla="*/ 2204970 h 4391623"/>
            <a:gd name="connsiteX9" fmla="*/ 1916949 w 5783279"/>
            <a:gd name="connsiteY9" fmla="*/ 2327873 h 4391623"/>
            <a:gd name="connsiteX10" fmla="*/ 2029610 w 5783279"/>
            <a:gd name="connsiteY10" fmla="*/ 2430292 h 4391623"/>
            <a:gd name="connsiteX11" fmla="*/ 2162755 w 5783279"/>
            <a:gd name="connsiteY11" fmla="*/ 2614647 h 4391623"/>
            <a:gd name="connsiteX12" fmla="*/ 2254933 w 5783279"/>
            <a:gd name="connsiteY12" fmla="*/ 2717067 h 4391623"/>
            <a:gd name="connsiteX13" fmla="*/ 2254933 w 5783279"/>
            <a:gd name="connsiteY13" fmla="*/ 2717067 h 4391623"/>
            <a:gd name="connsiteX14" fmla="*/ 2326626 w 5783279"/>
            <a:gd name="connsiteY14" fmla="*/ 2799002 h 4391623"/>
            <a:gd name="connsiteX15" fmla="*/ 2480255 w 5783279"/>
            <a:gd name="connsiteY15" fmla="*/ 3034567 h 4391623"/>
            <a:gd name="connsiteX16" fmla="*/ 2644126 w 5783279"/>
            <a:gd name="connsiteY16" fmla="*/ 3177954 h 4391623"/>
            <a:gd name="connsiteX17" fmla="*/ 2674852 w 5783279"/>
            <a:gd name="connsiteY17" fmla="*/ 3198438 h 4391623"/>
            <a:gd name="connsiteX18" fmla="*/ 2818239 w 5783279"/>
            <a:gd name="connsiteY18" fmla="*/ 3321341 h 4391623"/>
            <a:gd name="connsiteX19" fmla="*/ 2900174 w 5783279"/>
            <a:gd name="connsiteY19" fmla="*/ 3382792 h 4391623"/>
            <a:gd name="connsiteX20" fmla="*/ 3033320 w 5783279"/>
            <a:gd name="connsiteY20" fmla="*/ 3515938 h 4391623"/>
            <a:gd name="connsiteX21" fmla="*/ 3105013 w 5783279"/>
            <a:gd name="connsiteY21" fmla="*/ 3536422 h 4391623"/>
            <a:gd name="connsiteX22" fmla="*/ 3350820 w 5783279"/>
            <a:gd name="connsiteY22" fmla="*/ 3679809 h 4391623"/>
            <a:gd name="connsiteX23" fmla="*/ 3453239 w 5783279"/>
            <a:gd name="connsiteY23" fmla="*/ 3731018 h 4391623"/>
            <a:gd name="connsiteX24" fmla="*/ 3535174 w 5783279"/>
            <a:gd name="connsiteY24" fmla="*/ 3782228 h 4391623"/>
            <a:gd name="connsiteX25" fmla="*/ 3617110 w 5783279"/>
            <a:gd name="connsiteY25" fmla="*/ 3812954 h 4391623"/>
            <a:gd name="connsiteX26" fmla="*/ 3678562 w 5783279"/>
            <a:gd name="connsiteY26" fmla="*/ 3843680 h 4391623"/>
            <a:gd name="connsiteX27" fmla="*/ 3750255 w 5783279"/>
            <a:gd name="connsiteY27" fmla="*/ 3874405 h 4391623"/>
            <a:gd name="connsiteX28" fmla="*/ 3852674 w 5783279"/>
            <a:gd name="connsiteY28" fmla="*/ 3925615 h 4391623"/>
            <a:gd name="connsiteX29" fmla="*/ 3914126 w 5783279"/>
            <a:gd name="connsiteY29" fmla="*/ 3946099 h 4391623"/>
            <a:gd name="connsiteX30" fmla="*/ 3985820 w 5783279"/>
            <a:gd name="connsiteY30" fmla="*/ 3976825 h 4391623"/>
            <a:gd name="connsiteX31" fmla="*/ 4047271 w 5783279"/>
            <a:gd name="connsiteY31" fmla="*/ 3997309 h 4391623"/>
            <a:gd name="connsiteX32" fmla="*/ 4170174 w 5783279"/>
            <a:gd name="connsiteY32" fmla="*/ 4069002 h 4391623"/>
            <a:gd name="connsiteX33" fmla="*/ 4272594 w 5783279"/>
            <a:gd name="connsiteY33" fmla="*/ 4140696 h 4391623"/>
            <a:gd name="connsiteX34" fmla="*/ 4313562 w 5783279"/>
            <a:gd name="connsiteY34" fmla="*/ 4150938 h 4391623"/>
            <a:gd name="connsiteX35" fmla="*/ 4446707 w 5783279"/>
            <a:gd name="connsiteY35" fmla="*/ 4191905 h 4391623"/>
            <a:gd name="connsiteX36" fmla="*/ 4508158 w 5783279"/>
            <a:gd name="connsiteY36" fmla="*/ 4212389 h 4391623"/>
            <a:gd name="connsiteX37" fmla="*/ 4569610 w 5783279"/>
            <a:gd name="connsiteY37" fmla="*/ 4222631 h 4391623"/>
            <a:gd name="connsiteX38" fmla="*/ 4610578 w 5783279"/>
            <a:gd name="connsiteY38" fmla="*/ 4243115 h 4391623"/>
            <a:gd name="connsiteX39" fmla="*/ 4682271 w 5783279"/>
            <a:gd name="connsiteY39" fmla="*/ 4253357 h 4391623"/>
            <a:gd name="connsiteX40" fmla="*/ 4876868 w 5783279"/>
            <a:gd name="connsiteY40" fmla="*/ 4304567 h 4391623"/>
            <a:gd name="connsiteX41" fmla="*/ 4958804 w 5783279"/>
            <a:gd name="connsiteY41" fmla="*/ 4335292 h 4391623"/>
            <a:gd name="connsiteX42" fmla="*/ 5071465 w 5783279"/>
            <a:gd name="connsiteY42" fmla="*/ 4366018 h 4391623"/>
            <a:gd name="connsiteX43" fmla="*/ 5685981 w 5783279"/>
            <a:gd name="connsiteY43" fmla="*/ 4345534 h 4391623"/>
            <a:gd name="connsiteX44" fmla="*/ 5706465 w 5783279"/>
            <a:gd name="connsiteY44" fmla="*/ 3894889 h 4391623"/>
            <a:gd name="connsiteX45" fmla="*/ 5563078 w 5783279"/>
            <a:gd name="connsiteY45" fmla="*/ 3628599 h 4391623"/>
            <a:gd name="connsiteX46" fmla="*/ 5522110 w 5783279"/>
            <a:gd name="connsiteY46" fmla="*/ 3546663 h 4391623"/>
            <a:gd name="connsiteX47" fmla="*/ 5481142 w 5783279"/>
            <a:gd name="connsiteY47" fmla="*/ 3474970 h 4391623"/>
            <a:gd name="connsiteX48" fmla="*/ 5399207 w 5783279"/>
            <a:gd name="connsiteY48" fmla="*/ 3300857 h 4391623"/>
            <a:gd name="connsiteX49" fmla="*/ 4928078 w 5783279"/>
            <a:gd name="connsiteY49" fmla="*/ 2420051 h 4391623"/>
            <a:gd name="connsiteX50" fmla="*/ 4641304 w 5783279"/>
            <a:gd name="connsiteY50" fmla="*/ 2020615 h 4391623"/>
            <a:gd name="connsiteX51" fmla="*/ 4026787 w 5783279"/>
            <a:gd name="connsiteY51" fmla="*/ 1416341 h 4391623"/>
            <a:gd name="connsiteX52" fmla="*/ 3586384 w 5783279"/>
            <a:gd name="connsiteY52" fmla="*/ 1037389 h 4391623"/>
            <a:gd name="connsiteX53" fmla="*/ 2848965 w 5783279"/>
            <a:gd name="connsiteY53" fmla="*/ 474083 h 4391623"/>
            <a:gd name="connsiteX54" fmla="*/ 1558481 w 5783279"/>
            <a:gd name="connsiteY54" fmla="*/ 23438 h 4391623"/>
            <a:gd name="connsiteX55" fmla="*/ 1333158 w 5783279"/>
            <a:gd name="connsiteY55" fmla="*/ 2954 h 4391623"/>
            <a:gd name="connsiteX56" fmla="*/ 759610 w 5783279"/>
            <a:gd name="connsiteY56" fmla="*/ 23438 h 4391623"/>
            <a:gd name="connsiteX57" fmla="*/ 124610 w 5783279"/>
            <a:gd name="connsiteY57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380658 w 5783279"/>
            <a:gd name="connsiteY2" fmla="*/ 1395857 h 4391623"/>
            <a:gd name="connsiteX3" fmla="*/ 616223 w 5783279"/>
            <a:gd name="connsiteY3" fmla="*/ 1488034 h 4391623"/>
            <a:gd name="connsiteX4" fmla="*/ 790336 w 5783279"/>
            <a:gd name="connsiteY4" fmla="*/ 1549486 h 4391623"/>
            <a:gd name="connsiteX5" fmla="*/ 995174 w 5783279"/>
            <a:gd name="connsiteY5" fmla="*/ 1703115 h 4391623"/>
            <a:gd name="connsiteX6" fmla="*/ 1292191 w 5783279"/>
            <a:gd name="connsiteY6" fmla="*/ 1907954 h 4391623"/>
            <a:gd name="connsiteX7" fmla="*/ 1722352 w 5783279"/>
            <a:gd name="connsiteY7" fmla="*/ 2204970 h 4391623"/>
            <a:gd name="connsiteX8" fmla="*/ 1916949 w 5783279"/>
            <a:gd name="connsiteY8" fmla="*/ 2327873 h 4391623"/>
            <a:gd name="connsiteX9" fmla="*/ 2029610 w 5783279"/>
            <a:gd name="connsiteY9" fmla="*/ 2430292 h 4391623"/>
            <a:gd name="connsiteX10" fmla="*/ 2162755 w 5783279"/>
            <a:gd name="connsiteY10" fmla="*/ 2614647 h 4391623"/>
            <a:gd name="connsiteX11" fmla="*/ 2254933 w 5783279"/>
            <a:gd name="connsiteY11" fmla="*/ 2717067 h 4391623"/>
            <a:gd name="connsiteX12" fmla="*/ 2254933 w 5783279"/>
            <a:gd name="connsiteY12" fmla="*/ 2717067 h 4391623"/>
            <a:gd name="connsiteX13" fmla="*/ 2326626 w 5783279"/>
            <a:gd name="connsiteY13" fmla="*/ 2799002 h 4391623"/>
            <a:gd name="connsiteX14" fmla="*/ 2480255 w 5783279"/>
            <a:gd name="connsiteY14" fmla="*/ 3034567 h 4391623"/>
            <a:gd name="connsiteX15" fmla="*/ 2644126 w 5783279"/>
            <a:gd name="connsiteY15" fmla="*/ 3177954 h 4391623"/>
            <a:gd name="connsiteX16" fmla="*/ 2674852 w 5783279"/>
            <a:gd name="connsiteY16" fmla="*/ 3198438 h 4391623"/>
            <a:gd name="connsiteX17" fmla="*/ 2818239 w 5783279"/>
            <a:gd name="connsiteY17" fmla="*/ 3321341 h 4391623"/>
            <a:gd name="connsiteX18" fmla="*/ 2900174 w 5783279"/>
            <a:gd name="connsiteY18" fmla="*/ 3382792 h 4391623"/>
            <a:gd name="connsiteX19" fmla="*/ 3033320 w 5783279"/>
            <a:gd name="connsiteY19" fmla="*/ 3515938 h 4391623"/>
            <a:gd name="connsiteX20" fmla="*/ 3105013 w 5783279"/>
            <a:gd name="connsiteY20" fmla="*/ 3536422 h 4391623"/>
            <a:gd name="connsiteX21" fmla="*/ 3350820 w 5783279"/>
            <a:gd name="connsiteY21" fmla="*/ 3679809 h 4391623"/>
            <a:gd name="connsiteX22" fmla="*/ 3453239 w 5783279"/>
            <a:gd name="connsiteY22" fmla="*/ 3731018 h 4391623"/>
            <a:gd name="connsiteX23" fmla="*/ 3535174 w 5783279"/>
            <a:gd name="connsiteY23" fmla="*/ 3782228 h 4391623"/>
            <a:gd name="connsiteX24" fmla="*/ 3617110 w 5783279"/>
            <a:gd name="connsiteY24" fmla="*/ 3812954 h 4391623"/>
            <a:gd name="connsiteX25" fmla="*/ 3678562 w 5783279"/>
            <a:gd name="connsiteY25" fmla="*/ 3843680 h 4391623"/>
            <a:gd name="connsiteX26" fmla="*/ 3750255 w 5783279"/>
            <a:gd name="connsiteY26" fmla="*/ 3874405 h 4391623"/>
            <a:gd name="connsiteX27" fmla="*/ 3852674 w 5783279"/>
            <a:gd name="connsiteY27" fmla="*/ 3925615 h 4391623"/>
            <a:gd name="connsiteX28" fmla="*/ 3914126 w 5783279"/>
            <a:gd name="connsiteY28" fmla="*/ 3946099 h 4391623"/>
            <a:gd name="connsiteX29" fmla="*/ 3985820 w 5783279"/>
            <a:gd name="connsiteY29" fmla="*/ 3976825 h 4391623"/>
            <a:gd name="connsiteX30" fmla="*/ 4047271 w 5783279"/>
            <a:gd name="connsiteY30" fmla="*/ 3997309 h 4391623"/>
            <a:gd name="connsiteX31" fmla="*/ 4170174 w 5783279"/>
            <a:gd name="connsiteY31" fmla="*/ 4069002 h 4391623"/>
            <a:gd name="connsiteX32" fmla="*/ 4272594 w 5783279"/>
            <a:gd name="connsiteY32" fmla="*/ 4140696 h 4391623"/>
            <a:gd name="connsiteX33" fmla="*/ 4313562 w 5783279"/>
            <a:gd name="connsiteY33" fmla="*/ 4150938 h 4391623"/>
            <a:gd name="connsiteX34" fmla="*/ 4446707 w 5783279"/>
            <a:gd name="connsiteY34" fmla="*/ 4191905 h 4391623"/>
            <a:gd name="connsiteX35" fmla="*/ 4508158 w 5783279"/>
            <a:gd name="connsiteY35" fmla="*/ 4212389 h 4391623"/>
            <a:gd name="connsiteX36" fmla="*/ 4569610 w 5783279"/>
            <a:gd name="connsiteY36" fmla="*/ 4222631 h 4391623"/>
            <a:gd name="connsiteX37" fmla="*/ 4610578 w 5783279"/>
            <a:gd name="connsiteY37" fmla="*/ 4243115 h 4391623"/>
            <a:gd name="connsiteX38" fmla="*/ 4682271 w 5783279"/>
            <a:gd name="connsiteY38" fmla="*/ 4253357 h 4391623"/>
            <a:gd name="connsiteX39" fmla="*/ 4876868 w 5783279"/>
            <a:gd name="connsiteY39" fmla="*/ 4304567 h 4391623"/>
            <a:gd name="connsiteX40" fmla="*/ 4958804 w 5783279"/>
            <a:gd name="connsiteY40" fmla="*/ 4335292 h 4391623"/>
            <a:gd name="connsiteX41" fmla="*/ 5071465 w 5783279"/>
            <a:gd name="connsiteY41" fmla="*/ 4366018 h 4391623"/>
            <a:gd name="connsiteX42" fmla="*/ 5685981 w 5783279"/>
            <a:gd name="connsiteY42" fmla="*/ 4345534 h 4391623"/>
            <a:gd name="connsiteX43" fmla="*/ 5706465 w 5783279"/>
            <a:gd name="connsiteY43" fmla="*/ 3894889 h 4391623"/>
            <a:gd name="connsiteX44" fmla="*/ 5563078 w 5783279"/>
            <a:gd name="connsiteY44" fmla="*/ 3628599 h 4391623"/>
            <a:gd name="connsiteX45" fmla="*/ 5522110 w 5783279"/>
            <a:gd name="connsiteY45" fmla="*/ 3546663 h 4391623"/>
            <a:gd name="connsiteX46" fmla="*/ 5481142 w 5783279"/>
            <a:gd name="connsiteY46" fmla="*/ 3474970 h 4391623"/>
            <a:gd name="connsiteX47" fmla="*/ 5399207 w 5783279"/>
            <a:gd name="connsiteY47" fmla="*/ 3300857 h 4391623"/>
            <a:gd name="connsiteX48" fmla="*/ 4928078 w 5783279"/>
            <a:gd name="connsiteY48" fmla="*/ 2420051 h 4391623"/>
            <a:gd name="connsiteX49" fmla="*/ 4641304 w 5783279"/>
            <a:gd name="connsiteY49" fmla="*/ 2020615 h 4391623"/>
            <a:gd name="connsiteX50" fmla="*/ 4026787 w 5783279"/>
            <a:gd name="connsiteY50" fmla="*/ 1416341 h 4391623"/>
            <a:gd name="connsiteX51" fmla="*/ 3586384 w 5783279"/>
            <a:gd name="connsiteY51" fmla="*/ 1037389 h 4391623"/>
            <a:gd name="connsiteX52" fmla="*/ 2848965 w 5783279"/>
            <a:gd name="connsiteY52" fmla="*/ 474083 h 4391623"/>
            <a:gd name="connsiteX53" fmla="*/ 1558481 w 5783279"/>
            <a:gd name="connsiteY53" fmla="*/ 23438 h 4391623"/>
            <a:gd name="connsiteX54" fmla="*/ 1333158 w 5783279"/>
            <a:gd name="connsiteY54" fmla="*/ 2954 h 4391623"/>
            <a:gd name="connsiteX55" fmla="*/ 759610 w 5783279"/>
            <a:gd name="connsiteY55" fmla="*/ 23438 h 4391623"/>
            <a:gd name="connsiteX56" fmla="*/ 124610 w 5783279"/>
            <a:gd name="connsiteY56" fmla="*/ 23438 h 4391623"/>
            <a:gd name="connsiteX0" fmla="*/ 63159 w 5721828"/>
            <a:gd name="connsiteY0" fmla="*/ 23438 h 4391623"/>
            <a:gd name="connsiteX1" fmla="*/ 319207 w 5721828"/>
            <a:gd name="connsiteY1" fmla="*/ 1395857 h 4391623"/>
            <a:gd name="connsiteX2" fmla="*/ 554772 w 5721828"/>
            <a:gd name="connsiteY2" fmla="*/ 1488034 h 4391623"/>
            <a:gd name="connsiteX3" fmla="*/ 728885 w 5721828"/>
            <a:gd name="connsiteY3" fmla="*/ 1549486 h 4391623"/>
            <a:gd name="connsiteX4" fmla="*/ 933723 w 5721828"/>
            <a:gd name="connsiteY4" fmla="*/ 1703115 h 4391623"/>
            <a:gd name="connsiteX5" fmla="*/ 1230740 w 5721828"/>
            <a:gd name="connsiteY5" fmla="*/ 1907954 h 4391623"/>
            <a:gd name="connsiteX6" fmla="*/ 1660901 w 5721828"/>
            <a:gd name="connsiteY6" fmla="*/ 2204970 h 4391623"/>
            <a:gd name="connsiteX7" fmla="*/ 1855498 w 5721828"/>
            <a:gd name="connsiteY7" fmla="*/ 2327873 h 4391623"/>
            <a:gd name="connsiteX8" fmla="*/ 1968159 w 5721828"/>
            <a:gd name="connsiteY8" fmla="*/ 2430292 h 4391623"/>
            <a:gd name="connsiteX9" fmla="*/ 2101304 w 5721828"/>
            <a:gd name="connsiteY9" fmla="*/ 2614647 h 4391623"/>
            <a:gd name="connsiteX10" fmla="*/ 2193482 w 5721828"/>
            <a:gd name="connsiteY10" fmla="*/ 2717067 h 4391623"/>
            <a:gd name="connsiteX11" fmla="*/ 2193482 w 5721828"/>
            <a:gd name="connsiteY11" fmla="*/ 2717067 h 4391623"/>
            <a:gd name="connsiteX12" fmla="*/ 2265175 w 5721828"/>
            <a:gd name="connsiteY12" fmla="*/ 2799002 h 4391623"/>
            <a:gd name="connsiteX13" fmla="*/ 2418804 w 5721828"/>
            <a:gd name="connsiteY13" fmla="*/ 3034567 h 4391623"/>
            <a:gd name="connsiteX14" fmla="*/ 2582675 w 5721828"/>
            <a:gd name="connsiteY14" fmla="*/ 3177954 h 4391623"/>
            <a:gd name="connsiteX15" fmla="*/ 2613401 w 5721828"/>
            <a:gd name="connsiteY15" fmla="*/ 3198438 h 4391623"/>
            <a:gd name="connsiteX16" fmla="*/ 2756788 w 5721828"/>
            <a:gd name="connsiteY16" fmla="*/ 3321341 h 4391623"/>
            <a:gd name="connsiteX17" fmla="*/ 2838723 w 5721828"/>
            <a:gd name="connsiteY17" fmla="*/ 3382792 h 4391623"/>
            <a:gd name="connsiteX18" fmla="*/ 2971869 w 5721828"/>
            <a:gd name="connsiteY18" fmla="*/ 3515938 h 4391623"/>
            <a:gd name="connsiteX19" fmla="*/ 3043562 w 5721828"/>
            <a:gd name="connsiteY19" fmla="*/ 3536422 h 4391623"/>
            <a:gd name="connsiteX20" fmla="*/ 3289369 w 5721828"/>
            <a:gd name="connsiteY20" fmla="*/ 3679809 h 4391623"/>
            <a:gd name="connsiteX21" fmla="*/ 3391788 w 5721828"/>
            <a:gd name="connsiteY21" fmla="*/ 3731018 h 4391623"/>
            <a:gd name="connsiteX22" fmla="*/ 3473723 w 5721828"/>
            <a:gd name="connsiteY22" fmla="*/ 3782228 h 4391623"/>
            <a:gd name="connsiteX23" fmla="*/ 3555659 w 5721828"/>
            <a:gd name="connsiteY23" fmla="*/ 3812954 h 4391623"/>
            <a:gd name="connsiteX24" fmla="*/ 3617111 w 5721828"/>
            <a:gd name="connsiteY24" fmla="*/ 3843680 h 4391623"/>
            <a:gd name="connsiteX25" fmla="*/ 3688804 w 5721828"/>
            <a:gd name="connsiteY25" fmla="*/ 3874405 h 4391623"/>
            <a:gd name="connsiteX26" fmla="*/ 3791223 w 5721828"/>
            <a:gd name="connsiteY26" fmla="*/ 3925615 h 4391623"/>
            <a:gd name="connsiteX27" fmla="*/ 3852675 w 5721828"/>
            <a:gd name="connsiteY27" fmla="*/ 3946099 h 4391623"/>
            <a:gd name="connsiteX28" fmla="*/ 3924369 w 5721828"/>
            <a:gd name="connsiteY28" fmla="*/ 3976825 h 4391623"/>
            <a:gd name="connsiteX29" fmla="*/ 3985820 w 5721828"/>
            <a:gd name="connsiteY29" fmla="*/ 3997309 h 4391623"/>
            <a:gd name="connsiteX30" fmla="*/ 4108723 w 5721828"/>
            <a:gd name="connsiteY30" fmla="*/ 4069002 h 4391623"/>
            <a:gd name="connsiteX31" fmla="*/ 4211143 w 5721828"/>
            <a:gd name="connsiteY31" fmla="*/ 4140696 h 4391623"/>
            <a:gd name="connsiteX32" fmla="*/ 4252111 w 5721828"/>
            <a:gd name="connsiteY32" fmla="*/ 4150938 h 4391623"/>
            <a:gd name="connsiteX33" fmla="*/ 4385256 w 5721828"/>
            <a:gd name="connsiteY33" fmla="*/ 4191905 h 4391623"/>
            <a:gd name="connsiteX34" fmla="*/ 4446707 w 5721828"/>
            <a:gd name="connsiteY34" fmla="*/ 4212389 h 4391623"/>
            <a:gd name="connsiteX35" fmla="*/ 4508159 w 5721828"/>
            <a:gd name="connsiteY35" fmla="*/ 4222631 h 4391623"/>
            <a:gd name="connsiteX36" fmla="*/ 4549127 w 5721828"/>
            <a:gd name="connsiteY36" fmla="*/ 4243115 h 4391623"/>
            <a:gd name="connsiteX37" fmla="*/ 4620820 w 5721828"/>
            <a:gd name="connsiteY37" fmla="*/ 4253357 h 4391623"/>
            <a:gd name="connsiteX38" fmla="*/ 4815417 w 5721828"/>
            <a:gd name="connsiteY38" fmla="*/ 4304567 h 4391623"/>
            <a:gd name="connsiteX39" fmla="*/ 4897353 w 5721828"/>
            <a:gd name="connsiteY39" fmla="*/ 4335292 h 4391623"/>
            <a:gd name="connsiteX40" fmla="*/ 5010014 w 5721828"/>
            <a:gd name="connsiteY40" fmla="*/ 4366018 h 4391623"/>
            <a:gd name="connsiteX41" fmla="*/ 5624530 w 5721828"/>
            <a:gd name="connsiteY41" fmla="*/ 4345534 h 4391623"/>
            <a:gd name="connsiteX42" fmla="*/ 5645014 w 5721828"/>
            <a:gd name="connsiteY42" fmla="*/ 3894889 h 4391623"/>
            <a:gd name="connsiteX43" fmla="*/ 5501627 w 5721828"/>
            <a:gd name="connsiteY43" fmla="*/ 3628599 h 4391623"/>
            <a:gd name="connsiteX44" fmla="*/ 5460659 w 5721828"/>
            <a:gd name="connsiteY44" fmla="*/ 3546663 h 4391623"/>
            <a:gd name="connsiteX45" fmla="*/ 5419691 w 5721828"/>
            <a:gd name="connsiteY45" fmla="*/ 3474970 h 4391623"/>
            <a:gd name="connsiteX46" fmla="*/ 5337756 w 5721828"/>
            <a:gd name="connsiteY46" fmla="*/ 3300857 h 4391623"/>
            <a:gd name="connsiteX47" fmla="*/ 4866627 w 5721828"/>
            <a:gd name="connsiteY47" fmla="*/ 2420051 h 4391623"/>
            <a:gd name="connsiteX48" fmla="*/ 4579853 w 5721828"/>
            <a:gd name="connsiteY48" fmla="*/ 2020615 h 4391623"/>
            <a:gd name="connsiteX49" fmla="*/ 3965336 w 5721828"/>
            <a:gd name="connsiteY49" fmla="*/ 1416341 h 4391623"/>
            <a:gd name="connsiteX50" fmla="*/ 3524933 w 5721828"/>
            <a:gd name="connsiteY50" fmla="*/ 1037389 h 4391623"/>
            <a:gd name="connsiteX51" fmla="*/ 2787514 w 5721828"/>
            <a:gd name="connsiteY51" fmla="*/ 474083 h 4391623"/>
            <a:gd name="connsiteX52" fmla="*/ 1497030 w 5721828"/>
            <a:gd name="connsiteY52" fmla="*/ 23438 h 4391623"/>
            <a:gd name="connsiteX53" fmla="*/ 1271707 w 5721828"/>
            <a:gd name="connsiteY53" fmla="*/ 2954 h 4391623"/>
            <a:gd name="connsiteX54" fmla="*/ 698159 w 5721828"/>
            <a:gd name="connsiteY54" fmla="*/ 23438 h 4391623"/>
            <a:gd name="connsiteX55" fmla="*/ 63159 w 5721828"/>
            <a:gd name="connsiteY55" fmla="*/ 23438 h 4391623"/>
            <a:gd name="connsiteX0" fmla="*/ 288482 w 5947151"/>
            <a:gd name="connsiteY0" fmla="*/ 23438 h 4391623"/>
            <a:gd name="connsiteX1" fmla="*/ 42675 w 5947151"/>
            <a:gd name="connsiteY1" fmla="*/ 719890 h 4391623"/>
            <a:gd name="connsiteX2" fmla="*/ 544530 w 5947151"/>
            <a:gd name="connsiteY2" fmla="*/ 1395857 h 4391623"/>
            <a:gd name="connsiteX3" fmla="*/ 780095 w 5947151"/>
            <a:gd name="connsiteY3" fmla="*/ 1488034 h 4391623"/>
            <a:gd name="connsiteX4" fmla="*/ 954208 w 5947151"/>
            <a:gd name="connsiteY4" fmla="*/ 1549486 h 4391623"/>
            <a:gd name="connsiteX5" fmla="*/ 1159046 w 5947151"/>
            <a:gd name="connsiteY5" fmla="*/ 1703115 h 4391623"/>
            <a:gd name="connsiteX6" fmla="*/ 1456063 w 5947151"/>
            <a:gd name="connsiteY6" fmla="*/ 1907954 h 4391623"/>
            <a:gd name="connsiteX7" fmla="*/ 1886224 w 5947151"/>
            <a:gd name="connsiteY7" fmla="*/ 2204970 h 4391623"/>
            <a:gd name="connsiteX8" fmla="*/ 2080821 w 5947151"/>
            <a:gd name="connsiteY8" fmla="*/ 2327873 h 4391623"/>
            <a:gd name="connsiteX9" fmla="*/ 2193482 w 5947151"/>
            <a:gd name="connsiteY9" fmla="*/ 2430292 h 4391623"/>
            <a:gd name="connsiteX10" fmla="*/ 2326627 w 5947151"/>
            <a:gd name="connsiteY10" fmla="*/ 2614647 h 4391623"/>
            <a:gd name="connsiteX11" fmla="*/ 2418805 w 5947151"/>
            <a:gd name="connsiteY11" fmla="*/ 2717067 h 4391623"/>
            <a:gd name="connsiteX12" fmla="*/ 2418805 w 5947151"/>
            <a:gd name="connsiteY12" fmla="*/ 2717067 h 4391623"/>
            <a:gd name="connsiteX13" fmla="*/ 2490498 w 5947151"/>
            <a:gd name="connsiteY13" fmla="*/ 2799002 h 4391623"/>
            <a:gd name="connsiteX14" fmla="*/ 2644127 w 5947151"/>
            <a:gd name="connsiteY14" fmla="*/ 3034567 h 4391623"/>
            <a:gd name="connsiteX15" fmla="*/ 2807998 w 5947151"/>
            <a:gd name="connsiteY15" fmla="*/ 3177954 h 4391623"/>
            <a:gd name="connsiteX16" fmla="*/ 2838724 w 5947151"/>
            <a:gd name="connsiteY16" fmla="*/ 3198438 h 4391623"/>
            <a:gd name="connsiteX17" fmla="*/ 2982111 w 5947151"/>
            <a:gd name="connsiteY17" fmla="*/ 3321341 h 4391623"/>
            <a:gd name="connsiteX18" fmla="*/ 3064046 w 5947151"/>
            <a:gd name="connsiteY18" fmla="*/ 3382792 h 4391623"/>
            <a:gd name="connsiteX19" fmla="*/ 3197192 w 5947151"/>
            <a:gd name="connsiteY19" fmla="*/ 3515938 h 4391623"/>
            <a:gd name="connsiteX20" fmla="*/ 3268885 w 5947151"/>
            <a:gd name="connsiteY20" fmla="*/ 3536422 h 4391623"/>
            <a:gd name="connsiteX21" fmla="*/ 3514692 w 5947151"/>
            <a:gd name="connsiteY21" fmla="*/ 3679809 h 4391623"/>
            <a:gd name="connsiteX22" fmla="*/ 3617111 w 5947151"/>
            <a:gd name="connsiteY22" fmla="*/ 3731018 h 4391623"/>
            <a:gd name="connsiteX23" fmla="*/ 3699046 w 5947151"/>
            <a:gd name="connsiteY23" fmla="*/ 3782228 h 4391623"/>
            <a:gd name="connsiteX24" fmla="*/ 3780982 w 5947151"/>
            <a:gd name="connsiteY24" fmla="*/ 3812954 h 4391623"/>
            <a:gd name="connsiteX25" fmla="*/ 3842434 w 5947151"/>
            <a:gd name="connsiteY25" fmla="*/ 3843680 h 4391623"/>
            <a:gd name="connsiteX26" fmla="*/ 3914127 w 5947151"/>
            <a:gd name="connsiteY26" fmla="*/ 3874405 h 4391623"/>
            <a:gd name="connsiteX27" fmla="*/ 4016546 w 5947151"/>
            <a:gd name="connsiteY27" fmla="*/ 3925615 h 4391623"/>
            <a:gd name="connsiteX28" fmla="*/ 4077998 w 5947151"/>
            <a:gd name="connsiteY28" fmla="*/ 3946099 h 4391623"/>
            <a:gd name="connsiteX29" fmla="*/ 4149692 w 5947151"/>
            <a:gd name="connsiteY29" fmla="*/ 3976825 h 4391623"/>
            <a:gd name="connsiteX30" fmla="*/ 4211143 w 5947151"/>
            <a:gd name="connsiteY30" fmla="*/ 3997309 h 4391623"/>
            <a:gd name="connsiteX31" fmla="*/ 4334046 w 5947151"/>
            <a:gd name="connsiteY31" fmla="*/ 4069002 h 4391623"/>
            <a:gd name="connsiteX32" fmla="*/ 4436466 w 5947151"/>
            <a:gd name="connsiteY32" fmla="*/ 4140696 h 4391623"/>
            <a:gd name="connsiteX33" fmla="*/ 4477434 w 5947151"/>
            <a:gd name="connsiteY33" fmla="*/ 4150938 h 4391623"/>
            <a:gd name="connsiteX34" fmla="*/ 4610579 w 5947151"/>
            <a:gd name="connsiteY34" fmla="*/ 4191905 h 4391623"/>
            <a:gd name="connsiteX35" fmla="*/ 4672030 w 5947151"/>
            <a:gd name="connsiteY35" fmla="*/ 4212389 h 4391623"/>
            <a:gd name="connsiteX36" fmla="*/ 4733482 w 5947151"/>
            <a:gd name="connsiteY36" fmla="*/ 4222631 h 4391623"/>
            <a:gd name="connsiteX37" fmla="*/ 4774450 w 5947151"/>
            <a:gd name="connsiteY37" fmla="*/ 4243115 h 4391623"/>
            <a:gd name="connsiteX38" fmla="*/ 4846143 w 5947151"/>
            <a:gd name="connsiteY38" fmla="*/ 4253357 h 4391623"/>
            <a:gd name="connsiteX39" fmla="*/ 5040740 w 5947151"/>
            <a:gd name="connsiteY39" fmla="*/ 4304567 h 4391623"/>
            <a:gd name="connsiteX40" fmla="*/ 5122676 w 5947151"/>
            <a:gd name="connsiteY40" fmla="*/ 4335292 h 4391623"/>
            <a:gd name="connsiteX41" fmla="*/ 5235337 w 5947151"/>
            <a:gd name="connsiteY41" fmla="*/ 4366018 h 4391623"/>
            <a:gd name="connsiteX42" fmla="*/ 5849853 w 5947151"/>
            <a:gd name="connsiteY42" fmla="*/ 4345534 h 4391623"/>
            <a:gd name="connsiteX43" fmla="*/ 5870337 w 5947151"/>
            <a:gd name="connsiteY43" fmla="*/ 3894889 h 4391623"/>
            <a:gd name="connsiteX44" fmla="*/ 5726950 w 5947151"/>
            <a:gd name="connsiteY44" fmla="*/ 3628599 h 4391623"/>
            <a:gd name="connsiteX45" fmla="*/ 5685982 w 5947151"/>
            <a:gd name="connsiteY45" fmla="*/ 3546663 h 4391623"/>
            <a:gd name="connsiteX46" fmla="*/ 5645014 w 5947151"/>
            <a:gd name="connsiteY46" fmla="*/ 3474970 h 4391623"/>
            <a:gd name="connsiteX47" fmla="*/ 5563079 w 5947151"/>
            <a:gd name="connsiteY47" fmla="*/ 3300857 h 4391623"/>
            <a:gd name="connsiteX48" fmla="*/ 5091950 w 5947151"/>
            <a:gd name="connsiteY48" fmla="*/ 2420051 h 4391623"/>
            <a:gd name="connsiteX49" fmla="*/ 4805176 w 5947151"/>
            <a:gd name="connsiteY49" fmla="*/ 2020615 h 4391623"/>
            <a:gd name="connsiteX50" fmla="*/ 4190659 w 5947151"/>
            <a:gd name="connsiteY50" fmla="*/ 1416341 h 4391623"/>
            <a:gd name="connsiteX51" fmla="*/ 3750256 w 5947151"/>
            <a:gd name="connsiteY51" fmla="*/ 1037389 h 4391623"/>
            <a:gd name="connsiteX52" fmla="*/ 3012837 w 5947151"/>
            <a:gd name="connsiteY52" fmla="*/ 474083 h 4391623"/>
            <a:gd name="connsiteX53" fmla="*/ 1722353 w 5947151"/>
            <a:gd name="connsiteY53" fmla="*/ 23438 h 4391623"/>
            <a:gd name="connsiteX54" fmla="*/ 1497030 w 5947151"/>
            <a:gd name="connsiteY54" fmla="*/ 2954 h 4391623"/>
            <a:gd name="connsiteX55" fmla="*/ 923482 w 5947151"/>
            <a:gd name="connsiteY55" fmla="*/ 23438 h 4391623"/>
            <a:gd name="connsiteX56" fmla="*/ 288482 w 5947151"/>
            <a:gd name="connsiteY56" fmla="*/ 23438 h 4391623"/>
            <a:gd name="connsiteX0" fmla="*/ 880807 w 5904476"/>
            <a:gd name="connsiteY0" fmla="*/ 20820 h 4389005"/>
            <a:gd name="connsiteX1" fmla="*/ 0 w 5904476"/>
            <a:gd name="connsiteY1" fmla="*/ 717272 h 4389005"/>
            <a:gd name="connsiteX2" fmla="*/ 501855 w 5904476"/>
            <a:gd name="connsiteY2" fmla="*/ 1393239 h 4389005"/>
            <a:gd name="connsiteX3" fmla="*/ 737420 w 5904476"/>
            <a:gd name="connsiteY3" fmla="*/ 1485416 h 4389005"/>
            <a:gd name="connsiteX4" fmla="*/ 911533 w 5904476"/>
            <a:gd name="connsiteY4" fmla="*/ 1546868 h 4389005"/>
            <a:gd name="connsiteX5" fmla="*/ 1116371 w 5904476"/>
            <a:gd name="connsiteY5" fmla="*/ 1700497 h 4389005"/>
            <a:gd name="connsiteX6" fmla="*/ 1413388 w 5904476"/>
            <a:gd name="connsiteY6" fmla="*/ 1905336 h 4389005"/>
            <a:gd name="connsiteX7" fmla="*/ 1843549 w 5904476"/>
            <a:gd name="connsiteY7" fmla="*/ 2202352 h 4389005"/>
            <a:gd name="connsiteX8" fmla="*/ 2038146 w 5904476"/>
            <a:gd name="connsiteY8" fmla="*/ 2325255 h 4389005"/>
            <a:gd name="connsiteX9" fmla="*/ 2150807 w 5904476"/>
            <a:gd name="connsiteY9" fmla="*/ 2427674 h 4389005"/>
            <a:gd name="connsiteX10" fmla="*/ 2283952 w 5904476"/>
            <a:gd name="connsiteY10" fmla="*/ 2612029 h 4389005"/>
            <a:gd name="connsiteX11" fmla="*/ 2376130 w 5904476"/>
            <a:gd name="connsiteY11" fmla="*/ 2714449 h 4389005"/>
            <a:gd name="connsiteX12" fmla="*/ 2376130 w 5904476"/>
            <a:gd name="connsiteY12" fmla="*/ 2714449 h 4389005"/>
            <a:gd name="connsiteX13" fmla="*/ 2447823 w 5904476"/>
            <a:gd name="connsiteY13" fmla="*/ 2796384 h 4389005"/>
            <a:gd name="connsiteX14" fmla="*/ 2601452 w 5904476"/>
            <a:gd name="connsiteY14" fmla="*/ 3031949 h 4389005"/>
            <a:gd name="connsiteX15" fmla="*/ 2765323 w 5904476"/>
            <a:gd name="connsiteY15" fmla="*/ 3175336 h 4389005"/>
            <a:gd name="connsiteX16" fmla="*/ 2796049 w 5904476"/>
            <a:gd name="connsiteY16" fmla="*/ 3195820 h 4389005"/>
            <a:gd name="connsiteX17" fmla="*/ 2939436 w 5904476"/>
            <a:gd name="connsiteY17" fmla="*/ 3318723 h 4389005"/>
            <a:gd name="connsiteX18" fmla="*/ 3021371 w 5904476"/>
            <a:gd name="connsiteY18" fmla="*/ 3380174 h 4389005"/>
            <a:gd name="connsiteX19" fmla="*/ 3154517 w 5904476"/>
            <a:gd name="connsiteY19" fmla="*/ 3513320 h 4389005"/>
            <a:gd name="connsiteX20" fmla="*/ 3226210 w 5904476"/>
            <a:gd name="connsiteY20" fmla="*/ 3533804 h 4389005"/>
            <a:gd name="connsiteX21" fmla="*/ 3472017 w 5904476"/>
            <a:gd name="connsiteY21" fmla="*/ 3677191 h 4389005"/>
            <a:gd name="connsiteX22" fmla="*/ 3574436 w 5904476"/>
            <a:gd name="connsiteY22" fmla="*/ 3728400 h 4389005"/>
            <a:gd name="connsiteX23" fmla="*/ 3656371 w 5904476"/>
            <a:gd name="connsiteY23" fmla="*/ 3779610 h 4389005"/>
            <a:gd name="connsiteX24" fmla="*/ 3738307 w 5904476"/>
            <a:gd name="connsiteY24" fmla="*/ 3810336 h 4389005"/>
            <a:gd name="connsiteX25" fmla="*/ 3799759 w 5904476"/>
            <a:gd name="connsiteY25" fmla="*/ 3841062 h 4389005"/>
            <a:gd name="connsiteX26" fmla="*/ 3871452 w 5904476"/>
            <a:gd name="connsiteY26" fmla="*/ 3871787 h 4389005"/>
            <a:gd name="connsiteX27" fmla="*/ 3973871 w 5904476"/>
            <a:gd name="connsiteY27" fmla="*/ 3922997 h 4389005"/>
            <a:gd name="connsiteX28" fmla="*/ 4035323 w 5904476"/>
            <a:gd name="connsiteY28" fmla="*/ 3943481 h 4389005"/>
            <a:gd name="connsiteX29" fmla="*/ 4107017 w 5904476"/>
            <a:gd name="connsiteY29" fmla="*/ 3974207 h 4389005"/>
            <a:gd name="connsiteX30" fmla="*/ 4168468 w 5904476"/>
            <a:gd name="connsiteY30" fmla="*/ 3994691 h 4389005"/>
            <a:gd name="connsiteX31" fmla="*/ 4291371 w 5904476"/>
            <a:gd name="connsiteY31" fmla="*/ 4066384 h 4389005"/>
            <a:gd name="connsiteX32" fmla="*/ 4393791 w 5904476"/>
            <a:gd name="connsiteY32" fmla="*/ 4138078 h 4389005"/>
            <a:gd name="connsiteX33" fmla="*/ 4434759 w 5904476"/>
            <a:gd name="connsiteY33" fmla="*/ 4148320 h 4389005"/>
            <a:gd name="connsiteX34" fmla="*/ 4567904 w 5904476"/>
            <a:gd name="connsiteY34" fmla="*/ 4189287 h 4389005"/>
            <a:gd name="connsiteX35" fmla="*/ 4629355 w 5904476"/>
            <a:gd name="connsiteY35" fmla="*/ 4209771 h 4389005"/>
            <a:gd name="connsiteX36" fmla="*/ 4690807 w 5904476"/>
            <a:gd name="connsiteY36" fmla="*/ 4220013 h 4389005"/>
            <a:gd name="connsiteX37" fmla="*/ 4731775 w 5904476"/>
            <a:gd name="connsiteY37" fmla="*/ 4240497 h 4389005"/>
            <a:gd name="connsiteX38" fmla="*/ 4803468 w 5904476"/>
            <a:gd name="connsiteY38" fmla="*/ 4250739 h 4389005"/>
            <a:gd name="connsiteX39" fmla="*/ 4998065 w 5904476"/>
            <a:gd name="connsiteY39" fmla="*/ 4301949 h 4389005"/>
            <a:gd name="connsiteX40" fmla="*/ 5080001 w 5904476"/>
            <a:gd name="connsiteY40" fmla="*/ 4332674 h 4389005"/>
            <a:gd name="connsiteX41" fmla="*/ 5192662 w 5904476"/>
            <a:gd name="connsiteY41" fmla="*/ 4363400 h 4389005"/>
            <a:gd name="connsiteX42" fmla="*/ 5807178 w 5904476"/>
            <a:gd name="connsiteY42" fmla="*/ 4342916 h 4389005"/>
            <a:gd name="connsiteX43" fmla="*/ 5827662 w 5904476"/>
            <a:gd name="connsiteY43" fmla="*/ 3892271 h 4389005"/>
            <a:gd name="connsiteX44" fmla="*/ 5684275 w 5904476"/>
            <a:gd name="connsiteY44" fmla="*/ 3625981 h 4389005"/>
            <a:gd name="connsiteX45" fmla="*/ 5643307 w 5904476"/>
            <a:gd name="connsiteY45" fmla="*/ 3544045 h 4389005"/>
            <a:gd name="connsiteX46" fmla="*/ 5602339 w 5904476"/>
            <a:gd name="connsiteY46" fmla="*/ 3472352 h 4389005"/>
            <a:gd name="connsiteX47" fmla="*/ 5520404 w 5904476"/>
            <a:gd name="connsiteY47" fmla="*/ 3298239 h 4389005"/>
            <a:gd name="connsiteX48" fmla="*/ 5049275 w 5904476"/>
            <a:gd name="connsiteY48" fmla="*/ 2417433 h 4389005"/>
            <a:gd name="connsiteX49" fmla="*/ 4762501 w 5904476"/>
            <a:gd name="connsiteY49" fmla="*/ 2017997 h 4389005"/>
            <a:gd name="connsiteX50" fmla="*/ 4147984 w 5904476"/>
            <a:gd name="connsiteY50" fmla="*/ 1413723 h 4389005"/>
            <a:gd name="connsiteX51" fmla="*/ 3707581 w 5904476"/>
            <a:gd name="connsiteY51" fmla="*/ 1034771 h 4389005"/>
            <a:gd name="connsiteX52" fmla="*/ 2970162 w 5904476"/>
            <a:gd name="connsiteY52" fmla="*/ 471465 h 4389005"/>
            <a:gd name="connsiteX53" fmla="*/ 1679678 w 5904476"/>
            <a:gd name="connsiteY53" fmla="*/ 20820 h 4389005"/>
            <a:gd name="connsiteX54" fmla="*/ 1454355 w 5904476"/>
            <a:gd name="connsiteY54" fmla="*/ 336 h 4389005"/>
            <a:gd name="connsiteX55" fmla="*/ 880807 w 5904476"/>
            <a:gd name="connsiteY55" fmla="*/ 20820 h 4389005"/>
            <a:gd name="connsiteX0" fmla="*/ 884221 w 5907890"/>
            <a:gd name="connsiteY0" fmla="*/ 105832 h 4474017"/>
            <a:gd name="connsiteX1" fmla="*/ 279946 w 5907890"/>
            <a:gd name="connsiteY1" fmla="*/ 116075 h 4474017"/>
            <a:gd name="connsiteX2" fmla="*/ 3414 w 5907890"/>
            <a:gd name="connsiteY2" fmla="*/ 802284 h 4474017"/>
            <a:gd name="connsiteX3" fmla="*/ 505269 w 5907890"/>
            <a:gd name="connsiteY3" fmla="*/ 1478251 h 4474017"/>
            <a:gd name="connsiteX4" fmla="*/ 740834 w 5907890"/>
            <a:gd name="connsiteY4" fmla="*/ 1570428 h 4474017"/>
            <a:gd name="connsiteX5" fmla="*/ 914947 w 5907890"/>
            <a:gd name="connsiteY5" fmla="*/ 1631880 h 4474017"/>
            <a:gd name="connsiteX6" fmla="*/ 1119785 w 5907890"/>
            <a:gd name="connsiteY6" fmla="*/ 1785509 h 4474017"/>
            <a:gd name="connsiteX7" fmla="*/ 1416802 w 5907890"/>
            <a:gd name="connsiteY7" fmla="*/ 1990348 h 4474017"/>
            <a:gd name="connsiteX8" fmla="*/ 1846963 w 5907890"/>
            <a:gd name="connsiteY8" fmla="*/ 2287364 h 4474017"/>
            <a:gd name="connsiteX9" fmla="*/ 2041560 w 5907890"/>
            <a:gd name="connsiteY9" fmla="*/ 2410267 h 4474017"/>
            <a:gd name="connsiteX10" fmla="*/ 2154221 w 5907890"/>
            <a:gd name="connsiteY10" fmla="*/ 2512686 h 4474017"/>
            <a:gd name="connsiteX11" fmla="*/ 2287366 w 5907890"/>
            <a:gd name="connsiteY11" fmla="*/ 2697041 h 4474017"/>
            <a:gd name="connsiteX12" fmla="*/ 2379544 w 5907890"/>
            <a:gd name="connsiteY12" fmla="*/ 2799461 h 4474017"/>
            <a:gd name="connsiteX13" fmla="*/ 2379544 w 5907890"/>
            <a:gd name="connsiteY13" fmla="*/ 2799461 h 4474017"/>
            <a:gd name="connsiteX14" fmla="*/ 2451237 w 5907890"/>
            <a:gd name="connsiteY14" fmla="*/ 2881396 h 4474017"/>
            <a:gd name="connsiteX15" fmla="*/ 2604866 w 5907890"/>
            <a:gd name="connsiteY15" fmla="*/ 3116961 h 4474017"/>
            <a:gd name="connsiteX16" fmla="*/ 2768737 w 5907890"/>
            <a:gd name="connsiteY16" fmla="*/ 3260348 h 4474017"/>
            <a:gd name="connsiteX17" fmla="*/ 2799463 w 5907890"/>
            <a:gd name="connsiteY17" fmla="*/ 3280832 h 4474017"/>
            <a:gd name="connsiteX18" fmla="*/ 2942850 w 5907890"/>
            <a:gd name="connsiteY18" fmla="*/ 3403735 h 4474017"/>
            <a:gd name="connsiteX19" fmla="*/ 3024785 w 5907890"/>
            <a:gd name="connsiteY19" fmla="*/ 3465186 h 4474017"/>
            <a:gd name="connsiteX20" fmla="*/ 3157931 w 5907890"/>
            <a:gd name="connsiteY20" fmla="*/ 3598332 h 4474017"/>
            <a:gd name="connsiteX21" fmla="*/ 3229624 w 5907890"/>
            <a:gd name="connsiteY21" fmla="*/ 3618816 h 4474017"/>
            <a:gd name="connsiteX22" fmla="*/ 3475431 w 5907890"/>
            <a:gd name="connsiteY22" fmla="*/ 3762203 h 4474017"/>
            <a:gd name="connsiteX23" fmla="*/ 3577850 w 5907890"/>
            <a:gd name="connsiteY23" fmla="*/ 3813412 h 4474017"/>
            <a:gd name="connsiteX24" fmla="*/ 3659785 w 5907890"/>
            <a:gd name="connsiteY24" fmla="*/ 3864622 h 4474017"/>
            <a:gd name="connsiteX25" fmla="*/ 3741721 w 5907890"/>
            <a:gd name="connsiteY25" fmla="*/ 3895348 h 4474017"/>
            <a:gd name="connsiteX26" fmla="*/ 3803173 w 5907890"/>
            <a:gd name="connsiteY26" fmla="*/ 3926074 h 4474017"/>
            <a:gd name="connsiteX27" fmla="*/ 3874866 w 5907890"/>
            <a:gd name="connsiteY27" fmla="*/ 3956799 h 4474017"/>
            <a:gd name="connsiteX28" fmla="*/ 3977285 w 5907890"/>
            <a:gd name="connsiteY28" fmla="*/ 4008009 h 4474017"/>
            <a:gd name="connsiteX29" fmla="*/ 4038737 w 5907890"/>
            <a:gd name="connsiteY29" fmla="*/ 4028493 h 4474017"/>
            <a:gd name="connsiteX30" fmla="*/ 4110431 w 5907890"/>
            <a:gd name="connsiteY30" fmla="*/ 4059219 h 4474017"/>
            <a:gd name="connsiteX31" fmla="*/ 4171882 w 5907890"/>
            <a:gd name="connsiteY31" fmla="*/ 4079703 h 4474017"/>
            <a:gd name="connsiteX32" fmla="*/ 4294785 w 5907890"/>
            <a:gd name="connsiteY32" fmla="*/ 4151396 h 4474017"/>
            <a:gd name="connsiteX33" fmla="*/ 4397205 w 5907890"/>
            <a:gd name="connsiteY33" fmla="*/ 4223090 h 4474017"/>
            <a:gd name="connsiteX34" fmla="*/ 4438173 w 5907890"/>
            <a:gd name="connsiteY34" fmla="*/ 4233332 h 4474017"/>
            <a:gd name="connsiteX35" fmla="*/ 4571318 w 5907890"/>
            <a:gd name="connsiteY35" fmla="*/ 4274299 h 4474017"/>
            <a:gd name="connsiteX36" fmla="*/ 4632769 w 5907890"/>
            <a:gd name="connsiteY36" fmla="*/ 4294783 h 4474017"/>
            <a:gd name="connsiteX37" fmla="*/ 4694221 w 5907890"/>
            <a:gd name="connsiteY37" fmla="*/ 4305025 h 4474017"/>
            <a:gd name="connsiteX38" fmla="*/ 4735189 w 5907890"/>
            <a:gd name="connsiteY38" fmla="*/ 4325509 h 4474017"/>
            <a:gd name="connsiteX39" fmla="*/ 4806882 w 5907890"/>
            <a:gd name="connsiteY39" fmla="*/ 4335751 h 4474017"/>
            <a:gd name="connsiteX40" fmla="*/ 5001479 w 5907890"/>
            <a:gd name="connsiteY40" fmla="*/ 4386961 h 4474017"/>
            <a:gd name="connsiteX41" fmla="*/ 5083415 w 5907890"/>
            <a:gd name="connsiteY41" fmla="*/ 4417686 h 4474017"/>
            <a:gd name="connsiteX42" fmla="*/ 5196076 w 5907890"/>
            <a:gd name="connsiteY42" fmla="*/ 4448412 h 4474017"/>
            <a:gd name="connsiteX43" fmla="*/ 5810592 w 5907890"/>
            <a:gd name="connsiteY43" fmla="*/ 4427928 h 4474017"/>
            <a:gd name="connsiteX44" fmla="*/ 5831076 w 5907890"/>
            <a:gd name="connsiteY44" fmla="*/ 3977283 h 4474017"/>
            <a:gd name="connsiteX45" fmla="*/ 5687689 w 5907890"/>
            <a:gd name="connsiteY45" fmla="*/ 3710993 h 4474017"/>
            <a:gd name="connsiteX46" fmla="*/ 5646721 w 5907890"/>
            <a:gd name="connsiteY46" fmla="*/ 3629057 h 4474017"/>
            <a:gd name="connsiteX47" fmla="*/ 5605753 w 5907890"/>
            <a:gd name="connsiteY47" fmla="*/ 3557364 h 4474017"/>
            <a:gd name="connsiteX48" fmla="*/ 5523818 w 5907890"/>
            <a:gd name="connsiteY48" fmla="*/ 3383251 h 4474017"/>
            <a:gd name="connsiteX49" fmla="*/ 5052689 w 5907890"/>
            <a:gd name="connsiteY49" fmla="*/ 2502445 h 4474017"/>
            <a:gd name="connsiteX50" fmla="*/ 4765915 w 5907890"/>
            <a:gd name="connsiteY50" fmla="*/ 2103009 h 4474017"/>
            <a:gd name="connsiteX51" fmla="*/ 4151398 w 5907890"/>
            <a:gd name="connsiteY51" fmla="*/ 1498735 h 4474017"/>
            <a:gd name="connsiteX52" fmla="*/ 3710995 w 5907890"/>
            <a:gd name="connsiteY52" fmla="*/ 1119783 h 4474017"/>
            <a:gd name="connsiteX53" fmla="*/ 2973576 w 5907890"/>
            <a:gd name="connsiteY53" fmla="*/ 556477 h 4474017"/>
            <a:gd name="connsiteX54" fmla="*/ 1683092 w 5907890"/>
            <a:gd name="connsiteY54" fmla="*/ 105832 h 4474017"/>
            <a:gd name="connsiteX55" fmla="*/ 1457769 w 5907890"/>
            <a:gd name="connsiteY55" fmla="*/ 85348 h 4474017"/>
            <a:gd name="connsiteX56" fmla="*/ 884221 w 5907890"/>
            <a:gd name="connsiteY56" fmla="*/ 105832 h 4474017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505269 w 5907890"/>
            <a:gd name="connsiteY3" fmla="*/ 1481665 h 4477431"/>
            <a:gd name="connsiteX4" fmla="*/ 740834 w 5907890"/>
            <a:gd name="connsiteY4" fmla="*/ 1573842 h 4477431"/>
            <a:gd name="connsiteX5" fmla="*/ 914947 w 5907890"/>
            <a:gd name="connsiteY5" fmla="*/ 1635294 h 4477431"/>
            <a:gd name="connsiteX6" fmla="*/ 1119785 w 5907890"/>
            <a:gd name="connsiteY6" fmla="*/ 1788923 h 4477431"/>
            <a:gd name="connsiteX7" fmla="*/ 1416802 w 5907890"/>
            <a:gd name="connsiteY7" fmla="*/ 1993762 h 4477431"/>
            <a:gd name="connsiteX8" fmla="*/ 1846963 w 5907890"/>
            <a:gd name="connsiteY8" fmla="*/ 2290778 h 4477431"/>
            <a:gd name="connsiteX9" fmla="*/ 2041560 w 5907890"/>
            <a:gd name="connsiteY9" fmla="*/ 2413681 h 4477431"/>
            <a:gd name="connsiteX10" fmla="*/ 2154221 w 5907890"/>
            <a:gd name="connsiteY10" fmla="*/ 2516100 h 4477431"/>
            <a:gd name="connsiteX11" fmla="*/ 2287366 w 5907890"/>
            <a:gd name="connsiteY11" fmla="*/ 2700455 h 4477431"/>
            <a:gd name="connsiteX12" fmla="*/ 2379544 w 5907890"/>
            <a:gd name="connsiteY12" fmla="*/ 2802875 h 4477431"/>
            <a:gd name="connsiteX13" fmla="*/ 2379544 w 5907890"/>
            <a:gd name="connsiteY13" fmla="*/ 2802875 h 4477431"/>
            <a:gd name="connsiteX14" fmla="*/ 2451237 w 5907890"/>
            <a:gd name="connsiteY14" fmla="*/ 2884810 h 4477431"/>
            <a:gd name="connsiteX15" fmla="*/ 2604866 w 5907890"/>
            <a:gd name="connsiteY15" fmla="*/ 3120375 h 4477431"/>
            <a:gd name="connsiteX16" fmla="*/ 2768737 w 5907890"/>
            <a:gd name="connsiteY16" fmla="*/ 3263762 h 4477431"/>
            <a:gd name="connsiteX17" fmla="*/ 2799463 w 5907890"/>
            <a:gd name="connsiteY17" fmla="*/ 3284246 h 4477431"/>
            <a:gd name="connsiteX18" fmla="*/ 2942850 w 5907890"/>
            <a:gd name="connsiteY18" fmla="*/ 3407149 h 4477431"/>
            <a:gd name="connsiteX19" fmla="*/ 3024785 w 5907890"/>
            <a:gd name="connsiteY19" fmla="*/ 3468600 h 4477431"/>
            <a:gd name="connsiteX20" fmla="*/ 3157931 w 5907890"/>
            <a:gd name="connsiteY20" fmla="*/ 3601746 h 4477431"/>
            <a:gd name="connsiteX21" fmla="*/ 3229624 w 5907890"/>
            <a:gd name="connsiteY21" fmla="*/ 3622230 h 4477431"/>
            <a:gd name="connsiteX22" fmla="*/ 3475431 w 5907890"/>
            <a:gd name="connsiteY22" fmla="*/ 3765617 h 4477431"/>
            <a:gd name="connsiteX23" fmla="*/ 3577850 w 5907890"/>
            <a:gd name="connsiteY23" fmla="*/ 3816826 h 4477431"/>
            <a:gd name="connsiteX24" fmla="*/ 3659785 w 5907890"/>
            <a:gd name="connsiteY24" fmla="*/ 3868036 h 4477431"/>
            <a:gd name="connsiteX25" fmla="*/ 3741721 w 5907890"/>
            <a:gd name="connsiteY25" fmla="*/ 3898762 h 4477431"/>
            <a:gd name="connsiteX26" fmla="*/ 3803173 w 5907890"/>
            <a:gd name="connsiteY26" fmla="*/ 3929488 h 4477431"/>
            <a:gd name="connsiteX27" fmla="*/ 3874866 w 5907890"/>
            <a:gd name="connsiteY27" fmla="*/ 3960213 h 4477431"/>
            <a:gd name="connsiteX28" fmla="*/ 3977285 w 5907890"/>
            <a:gd name="connsiteY28" fmla="*/ 4011423 h 4477431"/>
            <a:gd name="connsiteX29" fmla="*/ 4038737 w 5907890"/>
            <a:gd name="connsiteY29" fmla="*/ 4031907 h 4477431"/>
            <a:gd name="connsiteX30" fmla="*/ 4110431 w 5907890"/>
            <a:gd name="connsiteY30" fmla="*/ 4062633 h 4477431"/>
            <a:gd name="connsiteX31" fmla="*/ 4171882 w 5907890"/>
            <a:gd name="connsiteY31" fmla="*/ 4083117 h 4477431"/>
            <a:gd name="connsiteX32" fmla="*/ 4294785 w 5907890"/>
            <a:gd name="connsiteY32" fmla="*/ 4154810 h 4477431"/>
            <a:gd name="connsiteX33" fmla="*/ 4397205 w 5907890"/>
            <a:gd name="connsiteY33" fmla="*/ 4226504 h 4477431"/>
            <a:gd name="connsiteX34" fmla="*/ 4438173 w 5907890"/>
            <a:gd name="connsiteY34" fmla="*/ 4236746 h 4477431"/>
            <a:gd name="connsiteX35" fmla="*/ 4571318 w 5907890"/>
            <a:gd name="connsiteY35" fmla="*/ 4277713 h 4477431"/>
            <a:gd name="connsiteX36" fmla="*/ 4632769 w 5907890"/>
            <a:gd name="connsiteY36" fmla="*/ 4298197 h 4477431"/>
            <a:gd name="connsiteX37" fmla="*/ 4694221 w 5907890"/>
            <a:gd name="connsiteY37" fmla="*/ 4308439 h 4477431"/>
            <a:gd name="connsiteX38" fmla="*/ 4735189 w 5907890"/>
            <a:gd name="connsiteY38" fmla="*/ 4328923 h 4477431"/>
            <a:gd name="connsiteX39" fmla="*/ 4806882 w 5907890"/>
            <a:gd name="connsiteY39" fmla="*/ 4339165 h 4477431"/>
            <a:gd name="connsiteX40" fmla="*/ 5001479 w 5907890"/>
            <a:gd name="connsiteY40" fmla="*/ 4390375 h 4477431"/>
            <a:gd name="connsiteX41" fmla="*/ 5083415 w 5907890"/>
            <a:gd name="connsiteY41" fmla="*/ 4421100 h 4477431"/>
            <a:gd name="connsiteX42" fmla="*/ 5196076 w 5907890"/>
            <a:gd name="connsiteY42" fmla="*/ 4451826 h 4477431"/>
            <a:gd name="connsiteX43" fmla="*/ 5810592 w 5907890"/>
            <a:gd name="connsiteY43" fmla="*/ 4431342 h 4477431"/>
            <a:gd name="connsiteX44" fmla="*/ 5831076 w 5907890"/>
            <a:gd name="connsiteY44" fmla="*/ 3980697 h 4477431"/>
            <a:gd name="connsiteX45" fmla="*/ 5687689 w 5907890"/>
            <a:gd name="connsiteY45" fmla="*/ 3714407 h 4477431"/>
            <a:gd name="connsiteX46" fmla="*/ 5646721 w 5907890"/>
            <a:gd name="connsiteY46" fmla="*/ 3632471 h 4477431"/>
            <a:gd name="connsiteX47" fmla="*/ 5605753 w 5907890"/>
            <a:gd name="connsiteY47" fmla="*/ 3560778 h 4477431"/>
            <a:gd name="connsiteX48" fmla="*/ 5523818 w 5907890"/>
            <a:gd name="connsiteY48" fmla="*/ 3386665 h 4477431"/>
            <a:gd name="connsiteX49" fmla="*/ 5052689 w 5907890"/>
            <a:gd name="connsiteY49" fmla="*/ 2505859 h 4477431"/>
            <a:gd name="connsiteX50" fmla="*/ 4765915 w 5907890"/>
            <a:gd name="connsiteY50" fmla="*/ 2106423 h 4477431"/>
            <a:gd name="connsiteX51" fmla="*/ 4151398 w 5907890"/>
            <a:gd name="connsiteY51" fmla="*/ 1502149 h 4477431"/>
            <a:gd name="connsiteX52" fmla="*/ 3710995 w 5907890"/>
            <a:gd name="connsiteY52" fmla="*/ 1123197 h 4477431"/>
            <a:gd name="connsiteX53" fmla="*/ 2973576 w 5907890"/>
            <a:gd name="connsiteY53" fmla="*/ 559891 h 4477431"/>
            <a:gd name="connsiteX54" fmla="*/ 1683092 w 5907890"/>
            <a:gd name="connsiteY54" fmla="*/ 109246 h 4477431"/>
            <a:gd name="connsiteX55" fmla="*/ 1457769 w 5907890"/>
            <a:gd name="connsiteY55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740834 w 5907890"/>
            <a:gd name="connsiteY3" fmla="*/ 1573842 h 4477431"/>
            <a:gd name="connsiteX4" fmla="*/ 914947 w 5907890"/>
            <a:gd name="connsiteY4" fmla="*/ 1635294 h 4477431"/>
            <a:gd name="connsiteX5" fmla="*/ 1119785 w 5907890"/>
            <a:gd name="connsiteY5" fmla="*/ 1788923 h 4477431"/>
            <a:gd name="connsiteX6" fmla="*/ 1416802 w 5907890"/>
            <a:gd name="connsiteY6" fmla="*/ 1993762 h 4477431"/>
            <a:gd name="connsiteX7" fmla="*/ 1846963 w 5907890"/>
            <a:gd name="connsiteY7" fmla="*/ 2290778 h 4477431"/>
            <a:gd name="connsiteX8" fmla="*/ 2041560 w 5907890"/>
            <a:gd name="connsiteY8" fmla="*/ 2413681 h 4477431"/>
            <a:gd name="connsiteX9" fmla="*/ 2154221 w 5907890"/>
            <a:gd name="connsiteY9" fmla="*/ 2516100 h 4477431"/>
            <a:gd name="connsiteX10" fmla="*/ 2287366 w 5907890"/>
            <a:gd name="connsiteY10" fmla="*/ 2700455 h 4477431"/>
            <a:gd name="connsiteX11" fmla="*/ 2379544 w 5907890"/>
            <a:gd name="connsiteY11" fmla="*/ 2802875 h 4477431"/>
            <a:gd name="connsiteX12" fmla="*/ 2379544 w 5907890"/>
            <a:gd name="connsiteY12" fmla="*/ 2802875 h 4477431"/>
            <a:gd name="connsiteX13" fmla="*/ 2451237 w 5907890"/>
            <a:gd name="connsiteY13" fmla="*/ 2884810 h 4477431"/>
            <a:gd name="connsiteX14" fmla="*/ 2604866 w 5907890"/>
            <a:gd name="connsiteY14" fmla="*/ 3120375 h 4477431"/>
            <a:gd name="connsiteX15" fmla="*/ 2768737 w 5907890"/>
            <a:gd name="connsiteY15" fmla="*/ 3263762 h 4477431"/>
            <a:gd name="connsiteX16" fmla="*/ 2799463 w 5907890"/>
            <a:gd name="connsiteY16" fmla="*/ 3284246 h 4477431"/>
            <a:gd name="connsiteX17" fmla="*/ 2942850 w 5907890"/>
            <a:gd name="connsiteY17" fmla="*/ 3407149 h 4477431"/>
            <a:gd name="connsiteX18" fmla="*/ 3024785 w 5907890"/>
            <a:gd name="connsiteY18" fmla="*/ 3468600 h 4477431"/>
            <a:gd name="connsiteX19" fmla="*/ 3157931 w 5907890"/>
            <a:gd name="connsiteY19" fmla="*/ 3601746 h 4477431"/>
            <a:gd name="connsiteX20" fmla="*/ 3229624 w 5907890"/>
            <a:gd name="connsiteY20" fmla="*/ 3622230 h 4477431"/>
            <a:gd name="connsiteX21" fmla="*/ 3475431 w 5907890"/>
            <a:gd name="connsiteY21" fmla="*/ 3765617 h 4477431"/>
            <a:gd name="connsiteX22" fmla="*/ 3577850 w 5907890"/>
            <a:gd name="connsiteY22" fmla="*/ 3816826 h 4477431"/>
            <a:gd name="connsiteX23" fmla="*/ 3659785 w 5907890"/>
            <a:gd name="connsiteY23" fmla="*/ 3868036 h 4477431"/>
            <a:gd name="connsiteX24" fmla="*/ 3741721 w 5907890"/>
            <a:gd name="connsiteY24" fmla="*/ 3898762 h 4477431"/>
            <a:gd name="connsiteX25" fmla="*/ 3803173 w 5907890"/>
            <a:gd name="connsiteY25" fmla="*/ 3929488 h 4477431"/>
            <a:gd name="connsiteX26" fmla="*/ 3874866 w 5907890"/>
            <a:gd name="connsiteY26" fmla="*/ 3960213 h 4477431"/>
            <a:gd name="connsiteX27" fmla="*/ 3977285 w 5907890"/>
            <a:gd name="connsiteY27" fmla="*/ 4011423 h 4477431"/>
            <a:gd name="connsiteX28" fmla="*/ 4038737 w 5907890"/>
            <a:gd name="connsiteY28" fmla="*/ 4031907 h 4477431"/>
            <a:gd name="connsiteX29" fmla="*/ 4110431 w 5907890"/>
            <a:gd name="connsiteY29" fmla="*/ 4062633 h 4477431"/>
            <a:gd name="connsiteX30" fmla="*/ 4171882 w 5907890"/>
            <a:gd name="connsiteY30" fmla="*/ 4083117 h 4477431"/>
            <a:gd name="connsiteX31" fmla="*/ 4294785 w 5907890"/>
            <a:gd name="connsiteY31" fmla="*/ 4154810 h 4477431"/>
            <a:gd name="connsiteX32" fmla="*/ 4397205 w 5907890"/>
            <a:gd name="connsiteY32" fmla="*/ 4226504 h 4477431"/>
            <a:gd name="connsiteX33" fmla="*/ 4438173 w 5907890"/>
            <a:gd name="connsiteY33" fmla="*/ 4236746 h 4477431"/>
            <a:gd name="connsiteX34" fmla="*/ 4571318 w 5907890"/>
            <a:gd name="connsiteY34" fmla="*/ 4277713 h 4477431"/>
            <a:gd name="connsiteX35" fmla="*/ 4632769 w 5907890"/>
            <a:gd name="connsiteY35" fmla="*/ 4298197 h 4477431"/>
            <a:gd name="connsiteX36" fmla="*/ 4694221 w 5907890"/>
            <a:gd name="connsiteY36" fmla="*/ 4308439 h 4477431"/>
            <a:gd name="connsiteX37" fmla="*/ 4735189 w 5907890"/>
            <a:gd name="connsiteY37" fmla="*/ 4328923 h 4477431"/>
            <a:gd name="connsiteX38" fmla="*/ 4806882 w 5907890"/>
            <a:gd name="connsiteY38" fmla="*/ 4339165 h 4477431"/>
            <a:gd name="connsiteX39" fmla="*/ 5001479 w 5907890"/>
            <a:gd name="connsiteY39" fmla="*/ 4390375 h 4477431"/>
            <a:gd name="connsiteX40" fmla="*/ 5083415 w 5907890"/>
            <a:gd name="connsiteY40" fmla="*/ 4421100 h 4477431"/>
            <a:gd name="connsiteX41" fmla="*/ 5196076 w 5907890"/>
            <a:gd name="connsiteY41" fmla="*/ 4451826 h 4477431"/>
            <a:gd name="connsiteX42" fmla="*/ 5810592 w 5907890"/>
            <a:gd name="connsiteY42" fmla="*/ 4431342 h 4477431"/>
            <a:gd name="connsiteX43" fmla="*/ 5831076 w 5907890"/>
            <a:gd name="connsiteY43" fmla="*/ 3980697 h 4477431"/>
            <a:gd name="connsiteX44" fmla="*/ 5687689 w 5907890"/>
            <a:gd name="connsiteY44" fmla="*/ 3714407 h 4477431"/>
            <a:gd name="connsiteX45" fmla="*/ 5646721 w 5907890"/>
            <a:gd name="connsiteY45" fmla="*/ 3632471 h 4477431"/>
            <a:gd name="connsiteX46" fmla="*/ 5605753 w 5907890"/>
            <a:gd name="connsiteY46" fmla="*/ 3560778 h 4477431"/>
            <a:gd name="connsiteX47" fmla="*/ 5523818 w 5907890"/>
            <a:gd name="connsiteY47" fmla="*/ 3386665 h 4477431"/>
            <a:gd name="connsiteX48" fmla="*/ 5052689 w 5907890"/>
            <a:gd name="connsiteY48" fmla="*/ 2505859 h 4477431"/>
            <a:gd name="connsiteX49" fmla="*/ 4765915 w 5907890"/>
            <a:gd name="connsiteY49" fmla="*/ 2106423 h 4477431"/>
            <a:gd name="connsiteX50" fmla="*/ 4151398 w 5907890"/>
            <a:gd name="connsiteY50" fmla="*/ 1502149 h 4477431"/>
            <a:gd name="connsiteX51" fmla="*/ 3710995 w 5907890"/>
            <a:gd name="connsiteY51" fmla="*/ 1123197 h 4477431"/>
            <a:gd name="connsiteX52" fmla="*/ 2973576 w 5907890"/>
            <a:gd name="connsiteY52" fmla="*/ 559891 h 4477431"/>
            <a:gd name="connsiteX53" fmla="*/ 1683092 w 5907890"/>
            <a:gd name="connsiteY53" fmla="*/ 109246 h 4477431"/>
            <a:gd name="connsiteX54" fmla="*/ 1457769 w 5907890"/>
            <a:gd name="connsiteY54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119785 w 5907890"/>
            <a:gd name="connsiteY4" fmla="*/ 1788923 h 4477431"/>
            <a:gd name="connsiteX5" fmla="*/ 1416802 w 5907890"/>
            <a:gd name="connsiteY5" fmla="*/ 1993762 h 4477431"/>
            <a:gd name="connsiteX6" fmla="*/ 1846963 w 5907890"/>
            <a:gd name="connsiteY6" fmla="*/ 2290778 h 4477431"/>
            <a:gd name="connsiteX7" fmla="*/ 2041560 w 5907890"/>
            <a:gd name="connsiteY7" fmla="*/ 2413681 h 4477431"/>
            <a:gd name="connsiteX8" fmla="*/ 2154221 w 5907890"/>
            <a:gd name="connsiteY8" fmla="*/ 2516100 h 4477431"/>
            <a:gd name="connsiteX9" fmla="*/ 2287366 w 5907890"/>
            <a:gd name="connsiteY9" fmla="*/ 2700455 h 4477431"/>
            <a:gd name="connsiteX10" fmla="*/ 2379544 w 5907890"/>
            <a:gd name="connsiteY10" fmla="*/ 2802875 h 4477431"/>
            <a:gd name="connsiteX11" fmla="*/ 2379544 w 5907890"/>
            <a:gd name="connsiteY11" fmla="*/ 2802875 h 4477431"/>
            <a:gd name="connsiteX12" fmla="*/ 2451237 w 5907890"/>
            <a:gd name="connsiteY12" fmla="*/ 2884810 h 4477431"/>
            <a:gd name="connsiteX13" fmla="*/ 2604866 w 5907890"/>
            <a:gd name="connsiteY13" fmla="*/ 3120375 h 4477431"/>
            <a:gd name="connsiteX14" fmla="*/ 2768737 w 5907890"/>
            <a:gd name="connsiteY14" fmla="*/ 3263762 h 4477431"/>
            <a:gd name="connsiteX15" fmla="*/ 2799463 w 5907890"/>
            <a:gd name="connsiteY15" fmla="*/ 3284246 h 4477431"/>
            <a:gd name="connsiteX16" fmla="*/ 2942850 w 5907890"/>
            <a:gd name="connsiteY16" fmla="*/ 3407149 h 4477431"/>
            <a:gd name="connsiteX17" fmla="*/ 3024785 w 5907890"/>
            <a:gd name="connsiteY17" fmla="*/ 3468600 h 4477431"/>
            <a:gd name="connsiteX18" fmla="*/ 3157931 w 5907890"/>
            <a:gd name="connsiteY18" fmla="*/ 3601746 h 4477431"/>
            <a:gd name="connsiteX19" fmla="*/ 3229624 w 5907890"/>
            <a:gd name="connsiteY19" fmla="*/ 3622230 h 4477431"/>
            <a:gd name="connsiteX20" fmla="*/ 3475431 w 5907890"/>
            <a:gd name="connsiteY20" fmla="*/ 3765617 h 4477431"/>
            <a:gd name="connsiteX21" fmla="*/ 3577850 w 5907890"/>
            <a:gd name="connsiteY21" fmla="*/ 3816826 h 4477431"/>
            <a:gd name="connsiteX22" fmla="*/ 3659785 w 5907890"/>
            <a:gd name="connsiteY22" fmla="*/ 3868036 h 4477431"/>
            <a:gd name="connsiteX23" fmla="*/ 3741721 w 5907890"/>
            <a:gd name="connsiteY23" fmla="*/ 3898762 h 4477431"/>
            <a:gd name="connsiteX24" fmla="*/ 3803173 w 5907890"/>
            <a:gd name="connsiteY24" fmla="*/ 3929488 h 4477431"/>
            <a:gd name="connsiteX25" fmla="*/ 3874866 w 5907890"/>
            <a:gd name="connsiteY25" fmla="*/ 3960213 h 4477431"/>
            <a:gd name="connsiteX26" fmla="*/ 3977285 w 5907890"/>
            <a:gd name="connsiteY26" fmla="*/ 4011423 h 4477431"/>
            <a:gd name="connsiteX27" fmla="*/ 4038737 w 5907890"/>
            <a:gd name="connsiteY27" fmla="*/ 4031907 h 4477431"/>
            <a:gd name="connsiteX28" fmla="*/ 4110431 w 5907890"/>
            <a:gd name="connsiteY28" fmla="*/ 4062633 h 4477431"/>
            <a:gd name="connsiteX29" fmla="*/ 4171882 w 5907890"/>
            <a:gd name="connsiteY29" fmla="*/ 4083117 h 4477431"/>
            <a:gd name="connsiteX30" fmla="*/ 4294785 w 5907890"/>
            <a:gd name="connsiteY30" fmla="*/ 4154810 h 4477431"/>
            <a:gd name="connsiteX31" fmla="*/ 4397205 w 5907890"/>
            <a:gd name="connsiteY31" fmla="*/ 4226504 h 4477431"/>
            <a:gd name="connsiteX32" fmla="*/ 4438173 w 5907890"/>
            <a:gd name="connsiteY32" fmla="*/ 4236746 h 4477431"/>
            <a:gd name="connsiteX33" fmla="*/ 4571318 w 5907890"/>
            <a:gd name="connsiteY33" fmla="*/ 4277713 h 4477431"/>
            <a:gd name="connsiteX34" fmla="*/ 4632769 w 5907890"/>
            <a:gd name="connsiteY34" fmla="*/ 4298197 h 4477431"/>
            <a:gd name="connsiteX35" fmla="*/ 4694221 w 5907890"/>
            <a:gd name="connsiteY35" fmla="*/ 4308439 h 4477431"/>
            <a:gd name="connsiteX36" fmla="*/ 4735189 w 5907890"/>
            <a:gd name="connsiteY36" fmla="*/ 4328923 h 4477431"/>
            <a:gd name="connsiteX37" fmla="*/ 4806882 w 5907890"/>
            <a:gd name="connsiteY37" fmla="*/ 4339165 h 4477431"/>
            <a:gd name="connsiteX38" fmla="*/ 5001479 w 5907890"/>
            <a:gd name="connsiteY38" fmla="*/ 4390375 h 4477431"/>
            <a:gd name="connsiteX39" fmla="*/ 5083415 w 5907890"/>
            <a:gd name="connsiteY39" fmla="*/ 4421100 h 4477431"/>
            <a:gd name="connsiteX40" fmla="*/ 5196076 w 5907890"/>
            <a:gd name="connsiteY40" fmla="*/ 4451826 h 4477431"/>
            <a:gd name="connsiteX41" fmla="*/ 5810592 w 5907890"/>
            <a:gd name="connsiteY41" fmla="*/ 4431342 h 4477431"/>
            <a:gd name="connsiteX42" fmla="*/ 5831076 w 5907890"/>
            <a:gd name="connsiteY42" fmla="*/ 3980697 h 4477431"/>
            <a:gd name="connsiteX43" fmla="*/ 5687689 w 5907890"/>
            <a:gd name="connsiteY43" fmla="*/ 3714407 h 4477431"/>
            <a:gd name="connsiteX44" fmla="*/ 5646721 w 5907890"/>
            <a:gd name="connsiteY44" fmla="*/ 3632471 h 4477431"/>
            <a:gd name="connsiteX45" fmla="*/ 5605753 w 5907890"/>
            <a:gd name="connsiteY45" fmla="*/ 3560778 h 4477431"/>
            <a:gd name="connsiteX46" fmla="*/ 5523818 w 5907890"/>
            <a:gd name="connsiteY46" fmla="*/ 3386665 h 4477431"/>
            <a:gd name="connsiteX47" fmla="*/ 5052689 w 5907890"/>
            <a:gd name="connsiteY47" fmla="*/ 2505859 h 4477431"/>
            <a:gd name="connsiteX48" fmla="*/ 4765915 w 5907890"/>
            <a:gd name="connsiteY48" fmla="*/ 2106423 h 4477431"/>
            <a:gd name="connsiteX49" fmla="*/ 4151398 w 5907890"/>
            <a:gd name="connsiteY49" fmla="*/ 1502149 h 4477431"/>
            <a:gd name="connsiteX50" fmla="*/ 3710995 w 5907890"/>
            <a:gd name="connsiteY50" fmla="*/ 1123197 h 4477431"/>
            <a:gd name="connsiteX51" fmla="*/ 2973576 w 5907890"/>
            <a:gd name="connsiteY51" fmla="*/ 559891 h 4477431"/>
            <a:gd name="connsiteX52" fmla="*/ 1683092 w 5907890"/>
            <a:gd name="connsiteY52" fmla="*/ 109246 h 4477431"/>
            <a:gd name="connsiteX53" fmla="*/ 1457769 w 5907890"/>
            <a:gd name="connsiteY53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416802 w 5907890"/>
            <a:gd name="connsiteY4" fmla="*/ 1993762 h 4477431"/>
            <a:gd name="connsiteX5" fmla="*/ 1846963 w 5907890"/>
            <a:gd name="connsiteY5" fmla="*/ 2290778 h 4477431"/>
            <a:gd name="connsiteX6" fmla="*/ 2041560 w 5907890"/>
            <a:gd name="connsiteY6" fmla="*/ 2413681 h 4477431"/>
            <a:gd name="connsiteX7" fmla="*/ 2154221 w 5907890"/>
            <a:gd name="connsiteY7" fmla="*/ 2516100 h 4477431"/>
            <a:gd name="connsiteX8" fmla="*/ 2287366 w 5907890"/>
            <a:gd name="connsiteY8" fmla="*/ 2700455 h 4477431"/>
            <a:gd name="connsiteX9" fmla="*/ 2379544 w 5907890"/>
            <a:gd name="connsiteY9" fmla="*/ 2802875 h 4477431"/>
            <a:gd name="connsiteX10" fmla="*/ 2379544 w 5907890"/>
            <a:gd name="connsiteY10" fmla="*/ 2802875 h 4477431"/>
            <a:gd name="connsiteX11" fmla="*/ 2451237 w 5907890"/>
            <a:gd name="connsiteY11" fmla="*/ 2884810 h 4477431"/>
            <a:gd name="connsiteX12" fmla="*/ 2604866 w 5907890"/>
            <a:gd name="connsiteY12" fmla="*/ 3120375 h 4477431"/>
            <a:gd name="connsiteX13" fmla="*/ 2768737 w 5907890"/>
            <a:gd name="connsiteY13" fmla="*/ 3263762 h 4477431"/>
            <a:gd name="connsiteX14" fmla="*/ 2799463 w 5907890"/>
            <a:gd name="connsiteY14" fmla="*/ 3284246 h 4477431"/>
            <a:gd name="connsiteX15" fmla="*/ 2942850 w 5907890"/>
            <a:gd name="connsiteY15" fmla="*/ 3407149 h 4477431"/>
            <a:gd name="connsiteX16" fmla="*/ 3024785 w 5907890"/>
            <a:gd name="connsiteY16" fmla="*/ 3468600 h 4477431"/>
            <a:gd name="connsiteX17" fmla="*/ 3157931 w 5907890"/>
            <a:gd name="connsiteY17" fmla="*/ 3601746 h 4477431"/>
            <a:gd name="connsiteX18" fmla="*/ 3229624 w 5907890"/>
            <a:gd name="connsiteY18" fmla="*/ 3622230 h 4477431"/>
            <a:gd name="connsiteX19" fmla="*/ 3475431 w 5907890"/>
            <a:gd name="connsiteY19" fmla="*/ 3765617 h 4477431"/>
            <a:gd name="connsiteX20" fmla="*/ 3577850 w 5907890"/>
            <a:gd name="connsiteY20" fmla="*/ 3816826 h 4477431"/>
            <a:gd name="connsiteX21" fmla="*/ 3659785 w 5907890"/>
            <a:gd name="connsiteY21" fmla="*/ 3868036 h 4477431"/>
            <a:gd name="connsiteX22" fmla="*/ 3741721 w 5907890"/>
            <a:gd name="connsiteY22" fmla="*/ 3898762 h 4477431"/>
            <a:gd name="connsiteX23" fmla="*/ 3803173 w 5907890"/>
            <a:gd name="connsiteY23" fmla="*/ 3929488 h 4477431"/>
            <a:gd name="connsiteX24" fmla="*/ 3874866 w 5907890"/>
            <a:gd name="connsiteY24" fmla="*/ 3960213 h 4477431"/>
            <a:gd name="connsiteX25" fmla="*/ 3977285 w 5907890"/>
            <a:gd name="connsiteY25" fmla="*/ 4011423 h 4477431"/>
            <a:gd name="connsiteX26" fmla="*/ 4038737 w 5907890"/>
            <a:gd name="connsiteY26" fmla="*/ 4031907 h 4477431"/>
            <a:gd name="connsiteX27" fmla="*/ 4110431 w 5907890"/>
            <a:gd name="connsiteY27" fmla="*/ 4062633 h 4477431"/>
            <a:gd name="connsiteX28" fmla="*/ 4171882 w 5907890"/>
            <a:gd name="connsiteY28" fmla="*/ 4083117 h 4477431"/>
            <a:gd name="connsiteX29" fmla="*/ 4294785 w 5907890"/>
            <a:gd name="connsiteY29" fmla="*/ 4154810 h 4477431"/>
            <a:gd name="connsiteX30" fmla="*/ 4397205 w 5907890"/>
            <a:gd name="connsiteY30" fmla="*/ 4226504 h 4477431"/>
            <a:gd name="connsiteX31" fmla="*/ 4438173 w 5907890"/>
            <a:gd name="connsiteY31" fmla="*/ 4236746 h 4477431"/>
            <a:gd name="connsiteX32" fmla="*/ 4571318 w 5907890"/>
            <a:gd name="connsiteY32" fmla="*/ 4277713 h 4477431"/>
            <a:gd name="connsiteX33" fmla="*/ 4632769 w 5907890"/>
            <a:gd name="connsiteY33" fmla="*/ 4298197 h 4477431"/>
            <a:gd name="connsiteX34" fmla="*/ 4694221 w 5907890"/>
            <a:gd name="connsiteY34" fmla="*/ 4308439 h 4477431"/>
            <a:gd name="connsiteX35" fmla="*/ 4735189 w 5907890"/>
            <a:gd name="connsiteY35" fmla="*/ 4328923 h 4477431"/>
            <a:gd name="connsiteX36" fmla="*/ 4806882 w 5907890"/>
            <a:gd name="connsiteY36" fmla="*/ 4339165 h 4477431"/>
            <a:gd name="connsiteX37" fmla="*/ 5001479 w 5907890"/>
            <a:gd name="connsiteY37" fmla="*/ 4390375 h 4477431"/>
            <a:gd name="connsiteX38" fmla="*/ 5083415 w 5907890"/>
            <a:gd name="connsiteY38" fmla="*/ 4421100 h 4477431"/>
            <a:gd name="connsiteX39" fmla="*/ 5196076 w 5907890"/>
            <a:gd name="connsiteY39" fmla="*/ 4451826 h 4477431"/>
            <a:gd name="connsiteX40" fmla="*/ 5810592 w 5907890"/>
            <a:gd name="connsiteY40" fmla="*/ 4431342 h 4477431"/>
            <a:gd name="connsiteX41" fmla="*/ 5831076 w 5907890"/>
            <a:gd name="connsiteY41" fmla="*/ 3980697 h 4477431"/>
            <a:gd name="connsiteX42" fmla="*/ 5687689 w 5907890"/>
            <a:gd name="connsiteY42" fmla="*/ 3714407 h 4477431"/>
            <a:gd name="connsiteX43" fmla="*/ 5646721 w 5907890"/>
            <a:gd name="connsiteY43" fmla="*/ 3632471 h 4477431"/>
            <a:gd name="connsiteX44" fmla="*/ 5605753 w 5907890"/>
            <a:gd name="connsiteY44" fmla="*/ 3560778 h 4477431"/>
            <a:gd name="connsiteX45" fmla="*/ 5523818 w 5907890"/>
            <a:gd name="connsiteY45" fmla="*/ 3386665 h 4477431"/>
            <a:gd name="connsiteX46" fmla="*/ 5052689 w 5907890"/>
            <a:gd name="connsiteY46" fmla="*/ 2505859 h 4477431"/>
            <a:gd name="connsiteX47" fmla="*/ 4765915 w 5907890"/>
            <a:gd name="connsiteY47" fmla="*/ 2106423 h 4477431"/>
            <a:gd name="connsiteX48" fmla="*/ 4151398 w 5907890"/>
            <a:gd name="connsiteY48" fmla="*/ 1502149 h 4477431"/>
            <a:gd name="connsiteX49" fmla="*/ 3710995 w 5907890"/>
            <a:gd name="connsiteY49" fmla="*/ 1123197 h 4477431"/>
            <a:gd name="connsiteX50" fmla="*/ 2973576 w 5907890"/>
            <a:gd name="connsiteY50" fmla="*/ 559891 h 4477431"/>
            <a:gd name="connsiteX51" fmla="*/ 1683092 w 5907890"/>
            <a:gd name="connsiteY51" fmla="*/ 109246 h 4477431"/>
            <a:gd name="connsiteX52" fmla="*/ 1457769 w 5907890"/>
            <a:gd name="connsiteY52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55915 w 5907890"/>
            <a:gd name="connsiteY3" fmla="*/ 1645536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597742 w 6047863"/>
            <a:gd name="connsiteY0" fmla="*/ 88762 h 4477431"/>
            <a:gd name="connsiteX1" fmla="*/ 419919 w 6047863"/>
            <a:gd name="connsiteY1" fmla="*/ 119489 h 4477431"/>
            <a:gd name="connsiteX2" fmla="*/ 122903 w 6047863"/>
            <a:gd name="connsiteY2" fmla="*/ 365295 h 4477431"/>
            <a:gd name="connsiteX3" fmla="*/ 143387 w 6047863"/>
            <a:gd name="connsiteY3" fmla="*/ 805698 h 4477431"/>
            <a:gd name="connsiteX4" fmla="*/ 1095888 w 6047863"/>
            <a:gd name="connsiteY4" fmla="*/ 1645536 h 4477431"/>
            <a:gd name="connsiteX5" fmla="*/ 1986936 w 6047863"/>
            <a:gd name="connsiteY5" fmla="*/ 2290778 h 4477431"/>
            <a:gd name="connsiteX6" fmla="*/ 2181533 w 6047863"/>
            <a:gd name="connsiteY6" fmla="*/ 2413681 h 4477431"/>
            <a:gd name="connsiteX7" fmla="*/ 2294194 w 6047863"/>
            <a:gd name="connsiteY7" fmla="*/ 2516100 h 4477431"/>
            <a:gd name="connsiteX8" fmla="*/ 2427339 w 6047863"/>
            <a:gd name="connsiteY8" fmla="*/ 2700455 h 4477431"/>
            <a:gd name="connsiteX9" fmla="*/ 2519517 w 6047863"/>
            <a:gd name="connsiteY9" fmla="*/ 2802875 h 4477431"/>
            <a:gd name="connsiteX10" fmla="*/ 2519517 w 6047863"/>
            <a:gd name="connsiteY10" fmla="*/ 2802875 h 4477431"/>
            <a:gd name="connsiteX11" fmla="*/ 2591210 w 6047863"/>
            <a:gd name="connsiteY11" fmla="*/ 2884810 h 4477431"/>
            <a:gd name="connsiteX12" fmla="*/ 2744839 w 6047863"/>
            <a:gd name="connsiteY12" fmla="*/ 3120375 h 4477431"/>
            <a:gd name="connsiteX13" fmla="*/ 2908710 w 6047863"/>
            <a:gd name="connsiteY13" fmla="*/ 3263762 h 4477431"/>
            <a:gd name="connsiteX14" fmla="*/ 2939436 w 6047863"/>
            <a:gd name="connsiteY14" fmla="*/ 3284246 h 4477431"/>
            <a:gd name="connsiteX15" fmla="*/ 3082823 w 6047863"/>
            <a:gd name="connsiteY15" fmla="*/ 3407149 h 4477431"/>
            <a:gd name="connsiteX16" fmla="*/ 3164758 w 6047863"/>
            <a:gd name="connsiteY16" fmla="*/ 3468600 h 4477431"/>
            <a:gd name="connsiteX17" fmla="*/ 3297904 w 6047863"/>
            <a:gd name="connsiteY17" fmla="*/ 3601746 h 4477431"/>
            <a:gd name="connsiteX18" fmla="*/ 3369597 w 6047863"/>
            <a:gd name="connsiteY18" fmla="*/ 3622230 h 4477431"/>
            <a:gd name="connsiteX19" fmla="*/ 3615404 w 6047863"/>
            <a:gd name="connsiteY19" fmla="*/ 3765617 h 4477431"/>
            <a:gd name="connsiteX20" fmla="*/ 3717823 w 6047863"/>
            <a:gd name="connsiteY20" fmla="*/ 3816826 h 4477431"/>
            <a:gd name="connsiteX21" fmla="*/ 3799758 w 6047863"/>
            <a:gd name="connsiteY21" fmla="*/ 3868036 h 4477431"/>
            <a:gd name="connsiteX22" fmla="*/ 3881694 w 6047863"/>
            <a:gd name="connsiteY22" fmla="*/ 3898762 h 4477431"/>
            <a:gd name="connsiteX23" fmla="*/ 3943146 w 6047863"/>
            <a:gd name="connsiteY23" fmla="*/ 3929488 h 4477431"/>
            <a:gd name="connsiteX24" fmla="*/ 4014839 w 6047863"/>
            <a:gd name="connsiteY24" fmla="*/ 3960213 h 4477431"/>
            <a:gd name="connsiteX25" fmla="*/ 4117258 w 6047863"/>
            <a:gd name="connsiteY25" fmla="*/ 4011423 h 4477431"/>
            <a:gd name="connsiteX26" fmla="*/ 4178710 w 6047863"/>
            <a:gd name="connsiteY26" fmla="*/ 4031907 h 4477431"/>
            <a:gd name="connsiteX27" fmla="*/ 4250404 w 6047863"/>
            <a:gd name="connsiteY27" fmla="*/ 4062633 h 4477431"/>
            <a:gd name="connsiteX28" fmla="*/ 4311855 w 6047863"/>
            <a:gd name="connsiteY28" fmla="*/ 4083117 h 4477431"/>
            <a:gd name="connsiteX29" fmla="*/ 4434758 w 6047863"/>
            <a:gd name="connsiteY29" fmla="*/ 4154810 h 4477431"/>
            <a:gd name="connsiteX30" fmla="*/ 4537178 w 6047863"/>
            <a:gd name="connsiteY30" fmla="*/ 4226504 h 4477431"/>
            <a:gd name="connsiteX31" fmla="*/ 4578146 w 6047863"/>
            <a:gd name="connsiteY31" fmla="*/ 4236746 h 4477431"/>
            <a:gd name="connsiteX32" fmla="*/ 4711291 w 6047863"/>
            <a:gd name="connsiteY32" fmla="*/ 4277713 h 4477431"/>
            <a:gd name="connsiteX33" fmla="*/ 4772742 w 6047863"/>
            <a:gd name="connsiteY33" fmla="*/ 4298197 h 4477431"/>
            <a:gd name="connsiteX34" fmla="*/ 4834194 w 6047863"/>
            <a:gd name="connsiteY34" fmla="*/ 4308439 h 4477431"/>
            <a:gd name="connsiteX35" fmla="*/ 4875162 w 6047863"/>
            <a:gd name="connsiteY35" fmla="*/ 4328923 h 4477431"/>
            <a:gd name="connsiteX36" fmla="*/ 4946855 w 6047863"/>
            <a:gd name="connsiteY36" fmla="*/ 4339165 h 4477431"/>
            <a:gd name="connsiteX37" fmla="*/ 5141452 w 6047863"/>
            <a:gd name="connsiteY37" fmla="*/ 4390375 h 4477431"/>
            <a:gd name="connsiteX38" fmla="*/ 5223388 w 6047863"/>
            <a:gd name="connsiteY38" fmla="*/ 4421100 h 4477431"/>
            <a:gd name="connsiteX39" fmla="*/ 5336049 w 6047863"/>
            <a:gd name="connsiteY39" fmla="*/ 4451826 h 4477431"/>
            <a:gd name="connsiteX40" fmla="*/ 5950565 w 6047863"/>
            <a:gd name="connsiteY40" fmla="*/ 4431342 h 4477431"/>
            <a:gd name="connsiteX41" fmla="*/ 5971049 w 6047863"/>
            <a:gd name="connsiteY41" fmla="*/ 3980697 h 4477431"/>
            <a:gd name="connsiteX42" fmla="*/ 5827662 w 6047863"/>
            <a:gd name="connsiteY42" fmla="*/ 3714407 h 4477431"/>
            <a:gd name="connsiteX43" fmla="*/ 5786694 w 6047863"/>
            <a:gd name="connsiteY43" fmla="*/ 3632471 h 4477431"/>
            <a:gd name="connsiteX44" fmla="*/ 5745726 w 6047863"/>
            <a:gd name="connsiteY44" fmla="*/ 3560778 h 4477431"/>
            <a:gd name="connsiteX45" fmla="*/ 5663791 w 6047863"/>
            <a:gd name="connsiteY45" fmla="*/ 3386665 h 4477431"/>
            <a:gd name="connsiteX46" fmla="*/ 5192662 w 6047863"/>
            <a:gd name="connsiteY46" fmla="*/ 2505859 h 4477431"/>
            <a:gd name="connsiteX47" fmla="*/ 4905888 w 6047863"/>
            <a:gd name="connsiteY47" fmla="*/ 2106423 h 4477431"/>
            <a:gd name="connsiteX48" fmla="*/ 4291371 w 6047863"/>
            <a:gd name="connsiteY48" fmla="*/ 1502149 h 4477431"/>
            <a:gd name="connsiteX49" fmla="*/ 3850968 w 6047863"/>
            <a:gd name="connsiteY49" fmla="*/ 1123197 h 4477431"/>
            <a:gd name="connsiteX50" fmla="*/ 3113549 w 6047863"/>
            <a:gd name="connsiteY50" fmla="*/ 559891 h 4477431"/>
            <a:gd name="connsiteX51" fmla="*/ 1823065 w 6047863"/>
            <a:gd name="connsiteY51" fmla="*/ 109246 h 4477431"/>
            <a:gd name="connsiteX52" fmla="*/ 1597742 w 6047863"/>
            <a:gd name="connsiteY52" fmla="*/ 88762 h 4477431"/>
            <a:gd name="connsiteX0" fmla="*/ 1556775 w 6006896"/>
            <a:gd name="connsiteY0" fmla="*/ 88762 h 4477431"/>
            <a:gd name="connsiteX1" fmla="*/ 378952 w 6006896"/>
            <a:gd name="connsiteY1" fmla="*/ 119489 h 4477431"/>
            <a:gd name="connsiteX2" fmla="*/ 81936 w 6006896"/>
            <a:gd name="connsiteY2" fmla="*/ 365295 h 4477431"/>
            <a:gd name="connsiteX3" fmla="*/ 143387 w 6006896"/>
            <a:gd name="connsiteY3" fmla="*/ 949085 h 4477431"/>
            <a:gd name="connsiteX4" fmla="*/ 1054921 w 6006896"/>
            <a:gd name="connsiteY4" fmla="*/ 1645536 h 4477431"/>
            <a:gd name="connsiteX5" fmla="*/ 1945969 w 6006896"/>
            <a:gd name="connsiteY5" fmla="*/ 2290778 h 4477431"/>
            <a:gd name="connsiteX6" fmla="*/ 2140566 w 6006896"/>
            <a:gd name="connsiteY6" fmla="*/ 2413681 h 4477431"/>
            <a:gd name="connsiteX7" fmla="*/ 2253227 w 6006896"/>
            <a:gd name="connsiteY7" fmla="*/ 2516100 h 4477431"/>
            <a:gd name="connsiteX8" fmla="*/ 2386372 w 6006896"/>
            <a:gd name="connsiteY8" fmla="*/ 2700455 h 4477431"/>
            <a:gd name="connsiteX9" fmla="*/ 2478550 w 6006896"/>
            <a:gd name="connsiteY9" fmla="*/ 2802875 h 4477431"/>
            <a:gd name="connsiteX10" fmla="*/ 2478550 w 6006896"/>
            <a:gd name="connsiteY10" fmla="*/ 2802875 h 4477431"/>
            <a:gd name="connsiteX11" fmla="*/ 2550243 w 6006896"/>
            <a:gd name="connsiteY11" fmla="*/ 2884810 h 4477431"/>
            <a:gd name="connsiteX12" fmla="*/ 2703872 w 6006896"/>
            <a:gd name="connsiteY12" fmla="*/ 3120375 h 4477431"/>
            <a:gd name="connsiteX13" fmla="*/ 2867743 w 6006896"/>
            <a:gd name="connsiteY13" fmla="*/ 3263762 h 4477431"/>
            <a:gd name="connsiteX14" fmla="*/ 2898469 w 6006896"/>
            <a:gd name="connsiteY14" fmla="*/ 3284246 h 4477431"/>
            <a:gd name="connsiteX15" fmla="*/ 3041856 w 6006896"/>
            <a:gd name="connsiteY15" fmla="*/ 3407149 h 4477431"/>
            <a:gd name="connsiteX16" fmla="*/ 3123791 w 6006896"/>
            <a:gd name="connsiteY16" fmla="*/ 3468600 h 4477431"/>
            <a:gd name="connsiteX17" fmla="*/ 3256937 w 6006896"/>
            <a:gd name="connsiteY17" fmla="*/ 3601746 h 4477431"/>
            <a:gd name="connsiteX18" fmla="*/ 3328630 w 6006896"/>
            <a:gd name="connsiteY18" fmla="*/ 3622230 h 4477431"/>
            <a:gd name="connsiteX19" fmla="*/ 3574437 w 6006896"/>
            <a:gd name="connsiteY19" fmla="*/ 3765617 h 4477431"/>
            <a:gd name="connsiteX20" fmla="*/ 3676856 w 6006896"/>
            <a:gd name="connsiteY20" fmla="*/ 3816826 h 4477431"/>
            <a:gd name="connsiteX21" fmla="*/ 3758791 w 6006896"/>
            <a:gd name="connsiteY21" fmla="*/ 3868036 h 4477431"/>
            <a:gd name="connsiteX22" fmla="*/ 3840727 w 6006896"/>
            <a:gd name="connsiteY22" fmla="*/ 3898762 h 4477431"/>
            <a:gd name="connsiteX23" fmla="*/ 3902179 w 6006896"/>
            <a:gd name="connsiteY23" fmla="*/ 3929488 h 4477431"/>
            <a:gd name="connsiteX24" fmla="*/ 3973872 w 6006896"/>
            <a:gd name="connsiteY24" fmla="*/ 3960213 h 4477431"/>
            <a:gd name="connsiteX25" fmla="*/ 4076291 w 6006896"/>
            <a:gd name="connsiteY25" fmla="*/ 4011423 h 4477431"/>
            <a:gd name="connsiteX26" fmla="*/ 4137743 w 6006896"/>
            <a:gd name="connsiteY26" fmla="*/ 4031907 h 4477431"/>
            <a:gd name="connsiteX27" fmla="*/ 4209437 w 6006896"/>
            <a:gd name="connsiteY27" fmla="*/ 4062633 h 4477431"/>
            <a:gd name="connsiteX28" fmla="*/ 4270888 w 6006896"/>
            <a:gd name="connsiteY28" fmla="*/ 4083117 h 4477431"/>
            <a:gd name="connsiteX29" fmla="*/ 4393791 w 6006896"/>
            <a:gd name="connsiteY29" fmla="*/ 4154810 h 4477431"/>
            <a:gd name="connsiteX30" fmla="*/ 4496211 w 6006896"/>
            <a:gd name="connsiteY30" fmla="*/ 4226504 h 4477431"/>
            <a:gd name="connsiteX31" fmla="*/ 4537179 w 6006896"/>
            <a:gd name="connsiteY31" fmla="*/ 4236746 h 4477431"/>
            <a:gd name="connsiteX32" fmla="*/ 4670324 w 6006896"/>
            <a:gd name="connsiteY32" fmla="*/ 4277713 h 4477431"/>
            <a:gd name="connsiteX33" fmla="*/ 4731775 w 6006896"/>
            <a:gd name="connsiteY33" fmla="*/ 4298197 h 4477431"/>
            <a:gd name="connsiteX34" fmla="*/ 4793227 w 6006896"/>
            <a:gd name="connsiteY34" fmla="*/ 4308439 h 4477431"/>
            <a:gd name="connsiteX35" fmla="*/ 4834195 w 6006896"/>
            <a:gd name="connsiteY35" fmla="*/ 4328923 h 4477431"/>
            <a:gd name="connsiteX36" fmla="*/ 4905888 w 6006896"/>
            <a:gd name="connsiteY36" fmla="*/ 4339165 h 4477431"/>
            <a:gd name="connsiteX37" fmla="*/ 5100485 w 6006896"/>
            <a:gd name="connsiteY37" fmla="*/ 4390375 h 4477431"/>
            <a:gd name="connsiteX38" fmla="*/ 5182421 w 6006896"/>
            <a:gd name="connsiteY38" fmla="*/ 4421100 h 4477431"/>
            <a:gd name="connsiteX39" fmla="*/ 5295082 w 6006896"/>
            <a:gd name="connsiteY39" fmla="*/ 4451826 h 4477431"/>
            <a:gd name="connsiteX40" fmla="*/ 5909598 w 6006896"/>
            <a:gd name="connsiteY40" fmla="*/ 4431342 h 4477431"/>
            <a:gd name="connsiteX41" fmla="*/ 5930082 w 6006896"/>
            <a:gd name="connsiteY41" fmla="*/ 3980697 h 4477431"/>
            <a:gd name="connsiteX42" fmla="*/ 5786695 w 6006896"/>
            <a:gd name="connsiteY42" fmla="*/ 3714407 h 4477431"/>
            <a:gd name="connsiteX43" fmla="*/ 5745727 w 6006896"/>
            <a:gd name="connsiteY43" fmla="*/ 3632471 h 4477431"/>
            <a:gd name="connsiteX44" fmla="*/ 5704759 w 6006896"/>
            <a:gd name="connsiteY44" fmla="*/ 3560778 h 4477431"/>
            <a:gd name="connsiteX45" fmla="*/ 5622824 w 6006896"/>
            <a:gd name="connsiteY45" fmla="*/ 3386665 h 4477431"/>
            <a:gd name="connsiteX46" fmla="*/ 5151695 w 6006896"/>
            <a:gd name="connsiteY46" fmla="*/ 2505859 h 4477431"/>
            <a:gd name="connsiteX47" fmla="*/ 4864921 w 6006896"/>
            <a:gd name="connsiteY47" fmla="*/ 2106423 h 4477431"/>
            <a:gd name="connsiteX48" fmla="*/ 4250404 w 6006896"/>
            <a:gd name="connsiteY48" fmla="*/ 1502149 h 4477431"/>
            <a:gd name="connsiteX49" fmla="*/ 3810001 w 6006896"/>
            <a:gd name="connsiteY49" fmla="*/ 1123197 h 4477431"/>
            <a:gd name="connsiteX50" fmla="*/ 3072582 w 6006896"/>
            <a:gd name="connsiteY50" fmla="*/ 559891 h 4477431"/>
            <a:gd name="connsiteX51" fmla="*/ 1782098 w 6006896"/>
            <a:gd name="connsiteY51" fmla="*/ 109246 h 4477431"/>
            <a:gd name="connsiteX52" fmla="*/ 1556775 w 6006896"/>
            <a:gd name="connsiteY5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109840 w 5976170"/>
            <a:gd name="connsiteY5" fmla="*/ 2413681 h 4477431"/>
            <a:gd name="connsiteX6" fmla="*/ 2222501 w 5976170"/>
            <a:gd name="connsiteY6" fmla="*/ 2516100 h 4477431"/>
            <a:gd name="connsiteX7" fmla="*/ 2355646 w 5976170"/>
            <a:gd name="connsiteY7" fmla="*/ 2700455 h 4477431"/>
            <a:gd name="connsiteX8" fmla="*/ 2447824 w 5976170"/>
            <a:gd name="connsiteY8" fmla="*/ 2802875 h 4477431"/>
            <a:gd name="connsiteX9" fmla="*/ 2447824 w 5976170"/>
            <a:gd name="connsiteY9" fmla="*/ 2802875 h 4477431"/>
            <a:gd name="connsiteX10" fmla="*/ 2519517 w 5976170"/>
            <a:gd name="connsiteY10" fmla="*/ 2884810 h 4477431"/>
            <a:gd name="connsiteX11" fmla="*/ 2673146 w 5976170"/>
            <a:gd name="connsiteY11" fmla="*/ 3120375 h 4477431"/>
            <a:gd name="connsiteX12" fmla="*/ 2837017 w 5976170"/>
            <a:gd name="connsiteY12" fmla="*/ 3263762 h 4477431"/>
            <a:gd name="connsiteX13" fmla="*/ 2867743 w 5976170"/>
            <a:gd name="connsiteY13" fmla="*/ 3284246 h 4477431"/>
            <a:gd name="connsiteX14" fmla="*/ 3011130 w 5976170"/>
            <a:gd name="connsiteY14" fmla="*/ 3407149 h 4477431"/>
            <a:gd name="connsiteX15" fmla="*/ 3093065 w 5976170"/>
            <a:gd name="connsiteY15" fmla="*/ 3468600 h 4477431"/>
            <a:gd name="connsiteX16" fmla="*/ 3226211 w 5976170"/>
            <a:gd name="connsiteY16" fmla="*/ 3601746 h 4477431"/>
            <a:gd name="connsiteX17" fmla="*/ 3297904 w 5976170"/>
            <a:gd name="connsiteY17" fmla="*/ 3622230 h 4477431"/>
            <a:gd name="connsiteX18" fmla="*/ 3543711 w 5976170"/>
            <a:gd name="connsiteY18" fmla="*/ 3765617 h 4477431"/>
            <a:gd name="connsiteX19" fmla="*/ 3646130 w 5976170"/>
            <a:gd name="connsiteY19" fmla="*/ 3816826 h 4477431"/>
            <a:gd name="connsiteX20" fmla="*/ 3728065 w 5976170"/>
            <a:gd name="connsiteY20" fmla="*/ 3868036 h 4477431"/>
            <a:gd name="connsiteX21" fmla="*/ 3810001 w 5976170"/>
            <a:gd name="connsiteY21" fmla="*/ 3898762 h 4477431"/>
            <a:gd name="connsiteX22" fmla="*/ 3871453 w 5976170"/>
            <a:gd name="connsiteY22" fmla="*/ 3929488 h 4477431"/>
            <a:gd name="connsiteX23" fmla="*/ 3943146 w 5976170"/>
            <a:gd name="connsiteY23" fmla="*/ 3960213 h 4477431"/>
            <a:gd name="connsiteX24" fmla="*/ 4045565 w 5976170"/>
            <a:gd name="connsiteY24" fmla="*/ 4011423 h 4477431"/>
            <a:gd name="connsiteX25" fmla="*/ 4107017 w 5976170"/>
            <a:gd name="connsiteY25" fmla="*/ 4031907 h 4477431"/>
            <a:gd name="connsiteX26" fmla="*/ 4178711 w 5976170"/>
            <a:gd name="connsiteY26" fmla="*/ 4062633 h 4477431"/>
            <a:gd name="connsiteX27" fmla="*/ 4240162 w 5976170"/>
            <a:gd name="connsiteY27" fmla="*/ 4083117 h 4477431"/>
            <a:gd name="connsiteX28" fmla="*/ 4363065 w 5976170"/>
            <a:gd name="connsiteY28" fmla="*/ 4154810 h 4477431"/>
            <a:gd name="connsiteX29" fmla="*/ 4465485 w 5976170"/>
            <a:gd name="connsiteY29" fmla="*/ 4226504 h 4477431"/>
            <a:gd name="connsiteX30" fmla="*/ 4506453 w 5976170"/>
            <a:gd name="connsiteY30" fmla="*/ 4236746 h 4477431"/>
            <a:gd name="connsiteX31" fmla="*/ 4639598 w 5976170"/>
            <a:gd name="connsiteY31" fmla="*/ 4277713 h 4477431"/>
            <a:gd name="connsiteX32" fmla="*/ 4701049 w 5976170"/>
            <a:gd name="connsiteY32" fmla="*/ 4298197 h 4477431"/>
            <a:gd name="connsiteX33" fmla="*/ 4762501 w 5976170"/>
            <a:gd name="connsiteY33" fmla="*/ 4308439 h 4477431"/>
            <a:gd name="connsiteX34" fmla="*/ 4803469 w 5976170"/>
            <a:gd name="connsiteY34" fmla="*/ 4328923 h 4477431"/>
            <a:gd name="connsiteX35" fmla="*/ 4875162 w 5976170"/>
            <a:gd name="connsiteY35" fmla="*/ 4339165 h 4477431"/>
            <a:gd name="connsiteX36" fmla="*/ 5069759 w 5976170"/>
            <a:gd name="connsiteY36" fmla="*/ 4390375 h 4477431"/>
            <a:gd name="connsiteX37" fmla="*/ 5151695 w 5976170"/>
            <a:gd name="connsiteY37" fmla="*/ 4421100 h 4477431"/>
            <a:gd name="connsiteX38" fmla="*/ 5264356 w 5976170"/>
            <a:gd name="connsiteY38" fmla="*/ 4451826 h 4477431"/>
            <a:gd name="connsiteX39" fmla="*/ 5878872 w 5976170"/>
            <a:gd name="connsiteY39" fmla="*/ 4431342 h 4477431"/>
            <a:gd name="connsiteX40" fmla="*/ 5899356 w 5976170"/>
            <a:gd name="connsiteY40" fmla="*/ 3980697 h 4477431"/>
            <a:gd name="connsiteX41" fmla="*/ 5755969 w 5976170"/>
            <a:gd name="connsiteY41" fmla="*/ 3714407 h 4477431"/>
            <a:gd name="connsiteX42" fmla="*/ 5715001 w 5976170"/>
            <a:gd name="connsiteY42" fmla="*/ 3632471 h 4477431"/>
            <a:gd name="connsiteX43" fmla="*/ 5674033 w 5976170"/>
            <a:gd name="connsiteY43" fmla="*/ 3560778 h 4477431"/>
            <a:gd name="connsiteX44" fmla="*/ 5592098 w 5976170"/>
            <a:gd name="connsiteY44" fmla="*/ 3386665 h 4477431"/>
            <a:gd name="connsiteX45" fmla="*/ 5120969 w 5976170"/>
            <a:gd name="connsiteY45" fmla="*/ 2505859 h 4477431"/>
            <a:gd name="connsiteX46" fmla="*/ 4834195 w 5976170"/>
            <a:gd name="connsiteY46" fmla="*/ 2106423 h 4477431"/>
            <a:gd name="connsiteX47" fmla="*/ 4219678 w 5976170"/>
            <a:gd name="connsiteY47" fmla="*/ 1502149 h 4477431"/>
            <a:gd name="connsiteX48" fmla="*/ 3779275 w 5976170"/>
            <a:gd name="connsiteY48" fmla="*/ 1123197 h 4477431"/>
            <a:gd name="connsiteX49" fmla="*/ 3041856 w 5976170"/>
            <a:gd name="connsiteY49" fmla="*/ 559891 h 4477431"/>
            <a:gd name="connsiteX50" fmla="*/ 1751372 w 5976170"/>
            <a:gd name="connsiteY50" fmla="*/ 109246 h 4477431"/>
            <a:gd name="connsiteX51" fmla="*/ 1526049 w 5976170"/>
            <a:gd name="connsiteY5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355646 w 5976170"/>
            <a:gd name="connsiteY6" fmla="*/ 2700455 h 4477431"/>
            <a:gd name="connsiteX7" fmla="*/ 2447824 w 5976170"/>
            <a:gd name="connsiteY7" fmla="*/ 2802875 h 4477431"/>
            <a:gd name="connsiteX8" fmla="*/ 2447824 w 5976170"/>
            <a:gd name="connsiteY8" fmla="*/ 2802875 h 4477431"/>
            <a:gd name="connsiteX9" fmla="*/ 2519517 w 5976170"/>
            <a:gd name="connsiteY9" fmla="*/ 2884810 h 4477431"/>
            <a:gd name="connsiteX10" fmla="*/ 2673146 w 5976170"/>
            <a:gd name="connsiteY10" fmla="*/ 3120375 h 4477431"/>
            <a:gd name="connsiteX11" fmla="*/ 2837017 w 5976170"/>
            <a:gd name="connsiteY11" fmla="*/ 3263762 h 4477431"/>
            <a:gd name="connsiteX12" fmla="*/ 2867743 w 5976170"/>
            <a:gd name="connsiteY12" fmla="*/ 3284246 h 4477431"/>
            <a:gd name="connsiteX13" fmla="*/ 3011130 w 5976170"/>
            <a:gd name="connsiteY13" fmla="*/ 3407149 h 4477431"/>
            <a:gd name="connsiteX14" fmla="*/ 3093065 w 5976170"/>
            <a:gd name="connsiteY14" fmla="*/ 3468600 h 4477431"/>
            <a:gd name="connsiteX15" fmla="*/ 3226211 w 5976170"/>
            <a:gd name="connsiteY15" fmla="*/ 3601746 h 4477431"/>
            <a:gd name="connsiteX16" fmla="*/ 3297904 w 5976170"/>
            <a:gd name="connsiteY16" fmla="*/ 3622230 h 4477431"/>
            <a:gd name="connsiteX17" fmla="*/ 3543711 w 5976170"/>
            <a:gd name="connsiteY17" fmla="*/ 3765617 h 4477431"/>
            <a:gd name="connsiteX18" fmla="*/ 3646130 w 5976170"/>
            <a:gd name="connsiteY18" fmla="*/ 3816826 h 4477431"/>
            <a:gd name="connsiteX19" fmla="*/ 3728065 w 5976170"/>
            <a:gd name="connsiteY19" fmla="*/ 3868036 h 4477431"/>
            <a:gd name="connsiteX20" fmla="*/ 3810001 w 5976170"/>
            <a:gd name="connsiteY20" fmla="*/ 3898762 h 4477431"/>
            <a:gd name="connsiteX21" fmla="*/ 3871453 w 5976170"/>
            <a:gd name="connsiteY21" fmla="*/ 3929488 h 4477431"/>
            <a:gd name="connsiteX22" fmla="*/ 3943146 w 5976170"/>
            <a:gd name="connsiteY22" fmla="*/ 3960213 h 4477431"/>
            <a:gd name="connsiteX23" fmla="*/ 4045565 w 5976170"/>
            <a:gd name="connsiteY23" fmla="*/ 4011423 h 4477431"/>
            <a:gd name="connsiteX24" fmla="*/ 4107017 w 5976170"/>
            <a:gd name="connsiteY24" fmla="*/ 4031907 h 4477431"/>
            <a:gd name="connsiteX25" fmla="*/ 4178711 w 5976170"/>
            <a:gd name="connsiteY25" fmla="*/ 4062633 h 4477431"/>
            <a:gd name="connsiteX26" fmla="*/ 4240162 w 5976170"/>
            <a:gd name="connsiteY26" fmla="*/ 4083117 h 4477431"/>
            <a:gd name="connsiteX27" fmla="*/ 4363065 w 5976170"/>
            <a:gd name="connsiteY27" fmla="*/ 4154810 h 4477431"/>
            <a:gd name="connsiteX28" fmla="*/ 4465485 w 5976170"/>
            <a:gd name="connsiteY28" fmla="*/ 4226504 h 4477431"/>
            <a:gd name="connsiteX29" fmla="*/ 4506453 w 5976170"/>
            <a:gd name="connsiteY29" fmla="*/ 4236746 h 4477431"/>
            <a:gd name="connsiteX30" fmla="*/ 4639598 w 5976170"/>
            <a:gd name="connsiteY30" fmla="*/ 4277713 h 4477431"/>
            <a:gd name="connsiteX31" fmla="*/ 4701049 w 5976170"/>
            <a:gd name="connsiteY31" fmla="*/ 4298197 h 4477431"/>
            <a:gd name="connsiteX32" fmla="*/ 4762501 w 5976170"/>
            <a:gd name="connsiteY32" fmla="*/ 4308439 h 4477431"/>
            <a:gd name="connsiteX33" fmla="*/ 4803469 w 5976170"/>
            <a:gd name="connsiteY33" fmla="*/ 4328923 h 4477431"/>
            <a:gd name="connsiteX34" fmla="*/ 4875162 w 5976170"/>
            <a:gd name="connsiteY34" fmla="*/ 4339165 h 4477431"/>
            <a:gd name="connsiteX35" fmla="*/ 5069759 w 5976170"/>
            <a:gd name="connsiteY35" fmla="*/ 4390375 h 4477431"/>
            <a:gd name="connsiteX36" fmla="*/ 5151695 w 5976170"/>
            <a:gd name="connsiteY36" fmla="*/ 4421100 h 4477431"/>
            <a:gd name="connsiteX37" fmla="*/ 5264356 w 5976170"/>
            <a:gd name="connsiteY37" fmla="*/ 4451826 h 4477431"/>
            <a:gd name="connsiteX38" fmla="*/ 5878872 w 5976170"/>
            <a:gd name="connsiteY38" fmla="*/ 4431342 h 4477431"/>
            <a:gd name="connsiteX39" fmla="*/ 5899356 w 5976170"/>
            <a:gd name="connsiteY39" fmla="*/ 3980697 h 4477431"/>
            <a:gd name="connsiteX40" fmla="*/ 5755969 w 5976170"/>
            <a:gd name="connsiteY40" fmla="*/ 3714407 h 4477431"/>
            <a:gd name="connsiteX41" fmla="*/ 5715001 w 5976170"/>
            <a:gd name="connsiteY41" fmla="*/ 3632471 h 4477431"/>
            <a:gd name="connsiteX42" fmla="*/ 5674033 w 5976170"/>
            <a:gd name="connsiteY42" fmla="*/ 3560778 h 4477431"/>
            <a:gd name="connsiteX43" fmla="*/ 5592098 w 5976170"/>
            <a:gd name="connsiteY43" fmla="*/ 3386665 h 4477431"/>
            <a:gd name="connsiteX44" fmla="*/ 5120969 w 5976170"/>
            <a:gd name="connsiteY44" fmla="*/ 2505859 h 4477431"/>
            <a:gd name="connsiteX45" fmla="*/ 4834195 w 5976170"/>
            <a:gd name="connsiteY45" fmla="*/ 2106423 h 4477431"/>
            <a:gd name="connsiteX46" fmla="*/ 4219678 w 5976170"/>
            <a:gd name="connsiteY46" fmla="*/ 1502149 h 4477431"/>
            <a:gd name="connsiteX47" fmla="*/ 3779275 w 5976170"/>
            <a:gd name="connsiteY47" fmla="*/ 1123197 h 4477431"/>
            <a:gd name="connsiteX48" fmla="*/ 3041856 w 5976170"/>
            <a:gd name="connsiteY48" fmla="*/ 559891 h 4477431"/>
            <a:gd name="connsiteX49" fmla="*/ 1751372 w 5976170"/>
            <a:gd name="connsiteY49" fmla="*/ 109246 h 4477431"/>
            <a:gd name="connsiteX50" fmla="*/ 1526049 w 5976170"/>
            <a:gd name="connsiteY5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519517 w 5976170"/>
            <a:gd name="connsiteY8" fmla="*/ 2884810 h 4477431"/>
            <a:gd name="connsiteX9" fmla="*/ 2673146 w 5976170"/>
            <a:gd name="connsiteY9" fmla="*/ 3120375 h 4477431"/>
            <a:gd name="connsiteX10" fmla="*/ 2837017 w 5976170"/>
            <a:gd name="connsiteY10" fmla="*/ 3263762 h 4477431"/>
            <a:gd name="connsiteX11" fmla="*/ 2867743 w 5976170"/>
            <a:gd name="connsiteY11" fmla="*/ 3284246 h 4477431"/>
            <a:gd name="connsiteX12" fmla="*/ 3011130 w 5976170"/>
            <a:gd name="connsiteY12" fmla="*/ 3407149 h 4477431"/>
            <a:gd name="connsiteX13" fmla="*/ 3093065 w 5976170"/>
            <a:gd name="connsiteY13" fmla="*/ 3468600 h 4477431"/>
            <a:gd name="connsiteX14" fmla="*/ 3226211 w 5976170"/>
            <a:gd name="connsiteY14" fmla="*/ 3601746 h 4477431"/>
            <a:gd name="connsiteX15" fmla="*/ 3297904 w 5976170"/>
            <a:gd name="connsiteY15" fmla="*/ 3622230 h 4477431"/>
            <a:gd name="connsiteX16" fmla="*/ 3543711 w 5976170"/>
            <a:gd name="connsiteY16" fmla="*/ 3765617 h 4477431"/>
            <a:gd name="connsiteX17" fmla="*/ 3646130 w 5976170"/>
            <a:gd name="connsiteY17" fmla="*/ 3816826 h 4477431"/>
            <a:gd name="connsiteX18" fmla="*/ 3728065 w 5976170"/>
            <a:gd name="connsiteY18" fmla="*/ 3868036 h 4477431"/>
            <a:gd name="connsiteX19" fmla="*/ 3810001 w 5976170"/>
            <a:gd name="connsiteY19" fmla="*/ 3898762 h 4477431"/>
            <a:gd name="connsiteX20" fmla="*/ 3871453 w 5976170"/>
            <a:gd name="connsiteY20" fmla="*/ 3929488 h 4477431"/>
            <a:gd name="connsiteX21" fmla="*/ 3943146 w 5976170"/>
            <a:gd name="connsiteY21" fmla="*/ 3960213 h 4477431"/>
            <a:gd name="connsiteX22" fmla="*/ 4045565 w 5976170"/>
            <a:gd name="connsiteY22" fmla="*/ 4011423 h 4477431"/>
            <a:gd name="connsiteX23" fmla="*/ 4107017 w 5976170"/>
            <a:gd name="connsiteY23" fmla="*/ 4031907 h 4477431"/>
            <a:gd name="connsiteX24" fmla="*/ 4178711 w 5976170"/>
            <a:gd name="connsiteY24" fmla="*/ 4062633 h 4477431"/>
            <a:gd name="connsiteX25" fmla="*/ 4240162 w 5976170"/>
            <a:gd name="connsiteY25" fmla="*/ 4083117 h 4477431"/>
            <a:gd name="connsiteX26" fmla="*/ 4363065 w 5976170"/>
            <a:gd name="connsiteY26" fmla="*/ 4154810 h 4477431"/>
            <a:gd name="connsiteX27" fmla="*/ 4465485 w 5976170"/>
            <a:gd name="connsiteY27" fmla="*/ 4226504 h 4477431"/>
            <a:gd name="connsiteX28" fmla="*/ 4506453 w 5976170"/>
            <a:gd name="connsiteY28" fmla="*/ 4236746 h 4477431"/>
            <a:gd name="connsiteX29" fmla="*/ 4639598 w 5976170"/>
            <a:gd name="connsiteY29" fmla="*/ 4277713 h 4477431"/>
            <a:gd name="connsiteX30" fmla="*/ 4701049 w 5976170"/>
            <a:gd name="connsiteY30" fmla="*/ 4298197 h 4477431"/>
            <a:gd name="connsiteX31" fmla="*/ 4762501 w 5976170"/>
            <a:gd name="connsiteY31" fmla="*/ 4308439 h 4477431"/>
            <a:gd name="connsiteX32" fmla="*/ 4803469 w 5976170"/>
            <a:gd name="connsiteY32" fmla="*/ 4328923 h 4477431"/>
            <a:gd name="connsiteX33" fmla="*/ 4875162 w 5976170"/>
            <a:gd name="connsiteY33" fmla="*/ 4339165 h 4477431"/>
            <a:gd name="connsiteX34" fmla="*/ 5069759 w 5976170"/>
            <a:gd name="connsiteY34" fmla="*/ 4390375 h 4477431"/>
            <a:gd name="connsiteX35" fmla="*/ 5151695 w 5976170"/>
            <a:gd name="connsiteY35" fmla="*/ 4421100 h 4477431"/>
            <a:gd name="connsiteX36" fmla="*/ 5264356 w 5976170"/>
            <a:gd name="connsiteY36" fmla="*/ 4451826 h 4477431"/>
            <a:gd name="connsiteX37" fmla="*/ 5878872 w 5976170"/>
            <a:gd name="connsiteY37" fmla="*/ 4431342 h 4477431"/>
            <a:gd name="connsiteX38" fmla="*/ 5899356 w 5976170"/>
            <a:gd name="connsiteY38" fmla="*/ 3980697 h 4477431"/>
            <a:gd name="connsiteX39" fmla="*/ 5755969 w 5976170"/>
            <a:gd name="connsiteY39" fmla="*/ 3714407 h 4477431"/>
            <a:gd name="connsiteX40" fmla="*/ 5715001 w 5976170"/>
            <a:gd name="connsiteY40" fmla="*/ 3632471 h 4477431"/>
            <a:gd name="connsiteX41" fmla="*/ 5674033 w 5976170"/>
            <a:gd name="connsiteY41" fmla="*/ 3560778 h 4477431"/>
            <a:gd name="connsiteX42" fmla="*/ 5592098 w 5976170"/>
            <a:gd name="connsiteY42" fmla="*/ 3386665 h 4477431"/>
            <a:gd name="connsiteX43" fmla="*/ 5120969 w 5976170"/>
            <a:gd name="connsiteY43" fmla="*/ 2505859 h 4477431"/>
            <a:gd name="connsiteX44" fmla="*/ 4834195 w 5976170"/>
            <a:gd name="connsiteY44" fmla="*/ 2106423 h 4477431"/>
            <a:gd name="connsiteX45" fmla="*/ 4219678 w 5976170"/>
            <a:gd name="connsiteY45" fmla="*/ 1502149 h 4477431"/>
            <a:gd name="connsiteX46" fmla="*/ 3779275 w 5976170"/>
            <a:gd name="connsiteY46" fmla="*/ 1123197 h 4477431"/>
            <a:gd name="connsiteX47" fmla="*/ 3041856 w 5976170"/>
            <a:gd name="connsiteY47" fmla="*/ 559891 h 4477431"/>
            <a:gd name="connsiteX48" fmla="*/ 1751372 w 5976170"/>
            <a:gd name="connsiteY48" fmla="*/ 109246 h 4477431"/>
            <a:gd name="connsiteX49" fmla="*/ 1526049 w 5976170"/>
            <a:gd name="connsiteY4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673146 w 5976170"/>
            <a:gd name="connsiteY8" fmla="*/ 3120375 h 4477431"/>
            <a:gd name="connsiteX9" fmla="*/ 2837017 w 5976170"/>
            <a:gd name="connsiteY9" fmla="*/ 3263762 h 4477431"/>
            <a:gd name="connsiteX10" fmla="*/ 2867743 w 5976170"/>
            <a:gd name="connsiteY10" fmla="*/ 3284246 h 4477431"/>
            <a:gd name="connsiteX11" fmla="*/ 3011130 w 5976170"/>
            <a:gd name="connsiteY11" fmla="*/ 3407149 h 4477431"/>
            <a:gd name="connsiteX12" fmla="*/ 3093065 w 5976170"/>
            <a:gd name="connsiteY12" fmla="*/ 3468600 h 4477431"/>
            <a:gd name="connsiteX13" fmla="*/ 3226211 w 5976170"/>
            <a:gd name="connsiteY13" fmla="*/ 3601746 h 4477431"/>
            <a:gd name="connsiteX14" fmla="*/ 3297904 w 5976170"/>
            <a:gd name="connsiteY14" fmla="*/ 3622230 h 4477431"/>
            <a:gd name="connsiteX15" fmla="*/ 3543711 w 5976170"/>
            <a:gd name="connsiteY15" fmla="*/ 3765617 h 4477431"/>
            <a:gd name="connsiteX16" fmla="*/ 3646130 w 5976170"/>
            <a:gd name="connsiteY16" fmla="*/ 3816826 h 4477431"/>
            <a:gd name="connsiteX17" fmla="*/ 3728065 w 5976170"/>
            <a:gd name="connsiteY17" fmla="*/ 3868036 h 4477431"/>
            <a:gd name="connsiteX18" fmla="*/ 3810001 w 5976170"/>
            <a:gd name="connsiteY18" fmla="*/ 3898762 h 4477431"/>
            <a:gd name="connsiteX19" fmla="*/ 3871453 w 5976170"/>
            <a:gd name="connsiteY19" fmla="*/ 3929488 h 4477431"/>
            <a:gd name="connsiteX20" fmla="*/ 3943146 w 5976170"/>
            <a:gd name="connsiteY20" fmla="*/ 3960213 h 4477431"/>
            <a:gd name="connsiteX21" fmla="*/ 4045565 w 5976170"/>
            <a:gd name="connsiteY21" fmla="*/ 4011423 h 4477431"/>
            <a:gd name="connsiteX22" fmla="*/ 4107017 w 5976170"/>
            <a:gd name="connsiteY22" fmla="*/ 4031907 h 4477431"/>
            <a:gd name="connsiteX23" fmla="*/ 4178711 w 5976170"/>
            <a:gd name="connsiteY23" fmla="*/ 4062633 h 4477431"/>
            <a:gd name="connsiteX24" fmla="*/ 4240162 w 5976170"/>
            <a:gd name="connsiteY24" fmla="*/ 4083117 h 4477431"/>
            <a:gd name="connsiteX25" fmla="*/ 4363065 w 5976170"/>
            <a:gd name="connsiteY25" fmla="*/ 4154810 h 4477431"/>
            <a:gd name="connsiteX26" fmla="*/ 4465485 w 5976170"/>
            <a:gd name="connsiteY26" fmla="*/ 4226504 h 4477431"/>
            <a:gd name="connsiteX27" fmla="*/ 4506453 w 5976170"/>
            <a:gd name="connsiteY27" fmla="*/ 4236746 h 4477431"/>
            <a:gd name="connsiteX28" fmla="*/ 4639598 w 5976170"/>
            <a:gd name="connsiteY28" fmla="*/ 4277713 h 4477431"/>
            <a:gd name="connsiteX29" fmla="*/ 4701049 w 5976170"/>
            <a:gd name="connsiteY29" fmla="*/ 4298197 h 4477431"/>
            <a:gd name="connsiteX30" fmla="*/ 4762501 w 5976170"/>
            <a:gd name="connsiteY30" fmla="*/ 4308439 h 4477431"/>
            <a:gd name="connsiteX31" fmla="*/ 4803469 w 5976170"/>
            <a:gd name="connsiteY31" fmla="*/ 4328923 h 4477431"/>
            <a:gd name="connsiteX32" fmla="*/ 4875162 w 5976170"/>
            <a:gd name="connsiteY32" fmla="*/ 4339165 h 4477431"/>
            <a:gd name="connsiteX33" fmla="*/ 5069759 w 5976170"/>
            <a:gd name="connsiteY33" fmla="*/ 4390375 h 4477431"/>
            <a:gd name="connsiteX34" fmla="*/ 5151695 w 5976170"/>
            <a:gd name="connsiteY34" fmla="*/ 4421100 h 4477431"/>
            <a:gd name="connsiteX35" fmla="*/ 5264356 w 5976170"/>
            <a:gd name="connsiteY35" fmla="*/ 4451826 h 4477431"/>
            <a:gd name="connsiteX36" fmla="*/ 5878872 w 5976170"/>
            <a:gd name="connsiteY36" fmla="*/ 4431342 h 4477431"/>
            <a:gd name="connsiteX37" fmla="*/ 5899356 w 5976170"/>
            <a:gd name="connsiteY37" fmla="*/ 3980697 h 4477431"/>
            <a:gd name="connsiteX38" fmla="*/ 5755969 w 5976170"/>
            <a:gd name="connsiteY38" fmla="*/ 3714407 h 4477431"/>
            <a:gd name="connsiteX39" fmla="*/ 5715001 w 5976170"/>
            <a:gd name="connsiteY39" fmla="*/ 3632471 h 4477431"/>
            <a:gd name="connsiteX40" fmla="*/ 5674033 w 5976170"/>
            <a:gd name="connsiteY40" fmla="*/ 3560778 h 4477431"/>
            <a:gd name="connsiteX41" fmla="*/ 5592098 w 5976170"/>
            <a:gd name="connsiteY41" fmla="*/ 3386665 h 4477431"/>
            <a:gd name="connsiteX42" fmla="*/ 5120969 w 5976170"/>
            <a:gd name="connsiteY42" fmla="*/ 2505859 h 4477431"/>
            <a:gd name="connsiteX43" fmla="*/ 4834195 w 5976170"/>
            <a:gd name="connsiteY43" fmla="*/ 2106423 h 4477431"/>
            <a:gd name="connsiteX44" fmla="*/ 4219678 w 5976170"/>
            <a:gd name="connsiteY44" fmla="*/ 1502149 h 4477431"/>
            <a:gd name="connsiteX45" fmla="*/ 3779275 w 5976170"/>
            <a:gd name="connsiteY45" fmla="*/ 1123197 h 4477431"/>
            <a:gd name="connsiteX46" fmla="*/ 3041856 w 5976170"/>
            <a:gd name="connsiteY46" fmla="*/ 559891 h 4477431"/>
            <a:gd name="connsiteX47" fmla="*/ 1751372 w 5976170"/>
            <a:gd name="connsiteY47" fmla="*/ 109246 h 4477431"/>
            <a:gd name="connsiteX48" fmla="*/ 1526049 w 5976170"/>
            <a:gd name="connsiteY4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2867743 w 5976170"/>
            <a:gd name="connsiteY9" fmla="*/ 3284246 h 4477431"/>
            <a:gd name="connsiteX10" fmla="*/ 3011130 w 5976170"/>
            <a:gd name="connsiteY10" fmla="*/ 3407149 h 4477431"/>
            <a:gd name="connsiteX11" fmla="*/ 3093065 w 5976170"/>
            <a:gd name="connsiteY11" fmla="*/ 3468600 h 4477431"/>
            <a:gd name="connsiteX12" fmla="*/ 3226211 w 5976170"/>
            <a:gd name="connsiteY12" fmla="*/ 3601746 h 4477431"/>
            <a:gd name="connsiteX13" fmla="*/ 3297904 w 5976170"/>
            <a:gd name="connsiteY13" fmla="*/ 3622230 h 4477431"/>
            <a:gd name="connsiteX14" fmla="*/ 3543711 w 5976170"/>
            <a:gd name="connsiteY14" fmla="*/ 3765617 h 4477431"/>
            <a:gd name="connsiteX15" fmla="*/ 3646130 w 5976170"/>
            <a:gd name="connsiteY15" fmla="*/ 3816826 h 4477431"/>
            <a:gd name="connsiteX16" fmla="*/ 3728065 w 5976170"/>
            <a:gd name="connsiteY16" fmla="*/ 3868036 h 4477431"/>
            <a:gd name="connsiteX17" fmla="*/ 3810001 w 5976170"/>
            <a:gd name="connsiteY17" fmla="*/ 3898762 h 4477431"/>
            <a:gd name="connsiteX18" fmla="*/ 3871453 w 5976170"/>
            <a:gd name="connsiteY18" fmla="*/ 3929488 h 4477431"/>
            <a:gd name="connsiteX19" fmla="*/ 3943146 w 5976170"/>
            <a:gd name="connsiteY19" fmla="*/ 3960213 h 4477431"/>
            <a:gd name="connsiteX20" fmla="*/ 4045565 w 5976170"/>
            <a:gd name="connsiteY20" fmla="*/ 4011423 h 4477431"/>
            <a:gd name="connsiteX21" fmla="*/ 4107017 w 5976170"/>
            <a:gd name="connsiteY21" fmla="*/ 4031907 h 4477431"/>
            <a:gd name="connsiteX22" fmla="*/ 4178711 w 5976170"/>
            <a:gd name="connsiteY22" fmla="*/ 4062633 h 4477431"/>
            <a:gd name="connsiteX23" fmla="*/ 4240162 w 5976170"/>
            <a:gd name="connsiteY23" fmla="*/ 4083117 h 4477431"/>
            <a:gd name="connsiteX24" fmla="*/ 4363065 w 5976170"/>
            <a:gd name="connsiteY24" fmla="*/ 4154810 h 4477431"/>
            <a:gd name="connsiteX25" fmla="*/ 4465485 w 5976170"/>
            <a:gd name="connsiteY25" fmla="*/ 4226504 h 4477431"/>
            <a:gd name="connsiteX26" fmla="*/ 4506453 w 5976170"/>
            <a:gd name="connsiteY26" fmla="*/ 4236746 h 4477431"/>
            <a:gd name="connsiteX27" fmla="*/ 4639598 w 5976170"/>
            <a:gd name="connsiteY27" fmla="*/ 4277713 h 4477431"/>
            <a:gd name="connsiteX28" fmla="*/ 4701049 w 5976170"/>
            <a:gd name="connsiteY28" fmla="*/ 4298197 h 4477431"/>
            <a:gd name="connsiteX29" fmla="*/ 4762501 w 5976170"/>
            <a:gd name="connsiteY29" fmla="*/ 4308439 h 4477431"/>
            <a:gd name="connsiteX30" fmla="*/ 4803469 w 5976170"/>
            <a:gd name="connsiteY30" fmla="*/ 4328923 h 4477431"/>
            <a:gd name="connsiteX31" fmla="*/ 4875162 w 5976170"/>
            <a:gd name="connsiteY31" fmla="*/ 4339165 h 4477431"/>
            <a:gd name="connsiteX32" fmla="*/ 5069759 w 5976170"/>
            <a:gd name="connsiteY32" fmla="*/ 4390375 h 4477431"/>
            <a:gd name="connsiteX33" fmla="*/ 5151695 w 5976170"/>
            <a:gd name="connsiteY33" fmla="*/ 4421100 h 4477431"/>
            <a:gd name="connsiteX34" fmla="*/ 5264356 w 5976170"/>
            <a:gd name="connsiteY34" fmla="*/ 4451826 h 4477431"/>
            <a:gd name="connsiteX35" fmla="*/ 5878872 w 5976170"/>
            <a:gd name="connsiteY35" fmla="*/ 4431342 h 4477431"/>
            <a:gd name="connsiteX36" fmla="*/ 5899356 w 5976170"/>
            <a:gd name="connsiteY36" fmla="*/ 3980697 h 4477431"/>
            <a:gd name="connsiteX37" fmla="*/ 5755969 w 5976170"/>
            <a:gd name="connsiteY37" fmla="*/ 3714407 h 4477431"/>
            <a:gd name="connsiteX38" fmla="*/ 5715001 w 5976170"/>
            <a:gd name="connsiteY38" fmla="*/ 3632471 h 4477431"/>
            <a:gd name="connsiteX39" fmla="*/ 5674033 w 5976170"/>
            <a:gd name="connsiteY39" fmla="*/ 3560778 h 4477431"/>
            <a:gd name="connsiteX40" fmla="*/ 5592098 w 5976170"/>
            <a:gd name="connsiteY40" fmla="*/ 3386665 h 4477431"/>
            <a:gd name="connsiteX41" fmla="*/ 5120969 w 5976170"/>
            <a:gd name="connsiteY41" fmla="*/ 2505859 h 4477431"/>
            <a:gd name="connsiteX42" fmla="*/ 4834195 w 5976170"/>
            <a:gd name="connsiteY42" fmla="*/ 2106423 h 4477431"/>
            <a:gd name="connsiteX43" fmla="*/ 4219678 w 5976170"/>
            <a:gd name="connsiteY43" fmla="*/ 1502149 h 4477431"/>
            <a:gd name="connsiteX44" fmla="*/ 3779275 w 5976170"/>
            <a:gd name="connsiteY44" fmla="*/ 1123197 h 4477431"/>
            <a:gd name="connsiteX45" fmla="*/ 3041856 w 5976170"/>
            <a:gd name="connsiteY45" fmla="*/ 559891 h 4477431"/>
            <a:gd name="connsiteX46" fmla="*/ 1751372 w 5976170"/>
            <a:gd name="connsiteY46" fmla="*/ 109246 h 4477431"/>
            <a:gd name="connsiteX47" fmla="*/ 1526049 w 5976170"/>
            <a:gd name="connsiteY4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093065 w 5976170"/>
            <a:gd name="connsiteY10" fmla="*/ 3468600 h 4477431"/>
            <a:gd name="connsiteX11" fmla="*/ 3226211 w 5976170"/>
            <a:gd name="connsiteY11" fmla="*/ 3601746 h 4477431"/>
            <a:gd name="connsiteX12" fmla="*/ 3297904 w 5976170"/>
            <a:gd name="connsiteY12" fmla="*/ 3622230 h 4477431"/>
            <a:gd name="connsiteX13" fmla="*/ 3543711 w 5976170"/>
            <a:gd name="connsiteY13" fmla="*/ 3765617 h 4477431"/>
            <a:gd name="connsiteX14" fmla="*/ 3646130 w 5976170"/>
            <a:gd name="connsiteY14" fmla="*/ 3816826 h 4477431"/>
            <a:gd name="connsiteX15" fmla="*/ 3728065 w 5976170"/>
            <a:gd name="connsiteY15" fmla="*/ 3868036 h 4477431"/>
            <a:gd name="connsiteX16" fmla="*/ 3810001 w 5976170"/>
            <a:gd name="connsiteY16" fmla="*/ 3898762 h 4477431"/>
            <a:gd name="connsiteX17" fmla="*/ 3871453 w 5976170"/>
            <a:gd name="connsiteY17" fmla="*/ 3929488 h 4477431"/>
            <a:gd name="connsiteX18" fmla="*/ 3943146 w 5976170"/>
            <a:gd name="connsiteY18" fmla="*/ 3960213 h 4477431"/>
            <a:gd name="connsiteX19" fmla="*/ 4045565 w 5976170"/>
            <a:gd name="connsiteY19" fmla="*/ 4011423 h 4477431"/>
            <a:gd name="connsiteX20" fmla="*/ 4107017 w 5976170"/>
            <a:gd name="connsiteY20" fmla="*/ 4031907 h 4477431"/>
            <a:gd name="connsiteX21" fmla="*/ 4178711 w 5976170"/>
            <a:gd name="connsiteY21" fmla="*/ 4062633 h 4477431"/>
            <a:gd name="connsiteX22" fmla="*/ 4240162 w 5976170"/>
            <a:gd name="connsiteY22" fmla="*/ 4083117 h 4477431"/>
            <a:gd name="connsiteX23" fmla="*/ 4363065 w 5976170"/>
            <a:gd name="connsiteY23" fmla="*/ 4154810 h 4477431"/>
            <a:gd name="connsiteX24" fmla="*/ 4465485 w 5976170"/>
            <a:gd name="connsiteY24" fmla="*/ 4226504 h 4477431"/>
            <a:gd name="connsiteX25" fmla="*/ 4506453 w 5976170"/>
            <a:gd name="connsiteY25" fmla="*/ 4236746 h 4477431"/>
            <a:gd name="connsiteX26" fmla="*/ 4639598 w 5976170"/>
            <a:gd name="connsiteY26" fmla="*/ 4277713 h 4477431"/>
            <a:gd name="connsiteX27" fmla="*/ 4701049 w 5976170"/>
            <a:gd name="connsiteY27" fmla="*/ 4298197 h 4477431"/>
            <a:gd name="connsiteX28" fmla="*/ 4762501 w 5976170"/>
            <a:gd name="connsiteY28" fmla="*/ 4308439 h 4477431"/>
            <a:gd name="connsiteX29" fmla="*/ 4803469 w 5976170"/>
            <a:gd name="connsiteY29" fmla="*/ 4328923 h 4477431"/>
            <a:gd name="connsiteX30" fmla="*/ 4875162 w 5976170"/>
            <a:gd name="connsiteY30" fmla="*/ 4339165 h 4477431"/>
            <a:gd name="connsiteX31" fmla="*/ 5069759 w 5976170"/>
            <a:gd name="connsiteY31" fmla="*/ 4390375 h 4477431"/>
            <a:gd name="connsiteX32" fmla="*/ 5151695 w 5976170"/>
            <a:gd name="connsiteY32" fmla="*/ 4421100 h 4477431"/>
            <a:gd name="connsiteX33" fmla="*/ 5264356 w 5976170"/>
            <a:gd name="connsiteY33" fmla="*/ 4451826 h 4477431"/>
            <a:gd name="connsiteX34" fmla="*/ 5878872 w 5976170"/>
            <a:gd name="connsiteY34" fmla="*/ 4431342 h 4477431"/>
            <a:gd name="connsiteX35" fmla="*/ 5899356 w 5976170"/>
            <a:gd name="connsiteY35" fmla="*/ 3980697 h 4477431"/>
            <a:gd name="connsiteX36" fmla="*/ 5755969 w 5976170"/>
            <a:gd name="connsiteY36" fmla="*/ 3714407 h 4477431"/>
            <a:gd name="connsiteX37" fmla="*/ 5715001 w 5976170"/>
            <a:gd name="connsiteY37" fmla="*/ 3632471 h 4477431"/>
            <a:gd name="connsiteX38" fmla="*/ 5674033 w 5976170"/>
            <a:gd name="connsiteY38" fmla="*/ 3560778 h 4477431"/>
            <a:gd name="connsiteX39" fmla="*/ 5592098 w 5976170"/>
            <a:gd name="connsiteY39" fmla="*/ 3386665 h 4477431"/>
            <a:gd name="connsiteX40" fmla="*/ 5120969 w 5976170"/>
            <a:gd name="connsiteY40" fmla="*/ 2505859 h 4477431"/>
            <a:gd name="connsiteX41" fmla="*/ 4834195 w 5976170"/>
            <a:gd name="connsiteY41" fmla="*/ 2106423 h 4477431"/>
            <a:gd name="connsiteX42" fmla="*/ 4219678 w 5976170"/>
            <a:gd name="connsiteY42" fmla="*/ 1502149 h 4477431"/>
            <a:gd name="connsiteX43" fmla="*/ 3779275 w 5976170"/>
            <a:gd name="connsiteY43" fmla="*/ 1123197 h 4477431"/>
            <a:gd name="connsiteX44" fmla="*/ 3041856 w 5976170"/>
            <a:gd name="connsiteY44" fmla="*/ 559891 h 4477431"/>
            <a:gd name="connsiteX45" fmla="*/ 1751372 w 5976170"/>
            <a:gd name="connsiteY45" fmla="*/ 109246 h 4477431"/>
            <a:gd name="connsiteX46" fmla="*/ 1526049 w 5976170"/>
            <a:gd name="connsiteY4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297904 w 5976170"/>
            <a:gd name="connsiteY11" fmla="*/ 3622230 h 4477431"/>
            <a:gd name="connsiteX12" fmla="*/ 3543711 w 5976170"/>
            <a:gd name="connsiteY12" fmla="*/ 3765617 h 4477431"/>
            <a:gd name="connsiteX13" fmla="*/ 3646130 w 5976170"/>
            <a:gd name="connsiteY13" fmla="*/ 3816826 h 4477431"/>
            <a:gd name="connsiteX14" fmla="*/ 3728065 w 5976170"/>
            <a:gd name="connsiteY14" fmla="*/ 3868036 h 4477431"/>
            <a:gd name="connsiteX15" fmla="*/ 3810001 w 5976170"/>
            <a:gd name="connsiteY15" fmla="*/ 3898762 h 4477431"/>
            <a:gd name="connsiteX16" fmla="*/ 3871453 w 5976170"/>
            <a:gd name="connsiteY16" fmla="*/ 3929488 h 4477431"/>
            <a:gd name="connsiteX17" fmla="*/ 3943146 w 5976170"/>
            <a:gd name="connsiteY17" fmla="*/ 3960213 h 4477431"/>
            <a:gd name="connsiteX18" fmla="*/ 4045565 w 5976170"/>
            <a:gd name="connsiteY18" fmla="*/ 4011423 h 4477431"/>
            <a:gd name="connsiteX19" fmla="*/ 4107017 w 5976170"/>
            <a:gd name="connsiteY19" fmla="*/ 4031907 h 4477431"/>
            <a:gd name="connsiteX20" fmla="*/ 4178711 w 5976170"/>
            <a:gd name="connsiteY20" fmla="*/ 4062633 h 4477431"/>
            <a:gd name="connsiteX21" fmla="*/ 4240162 w 5976170"/>
            <a:gd name="connsiteY21" fmla="*/ 4083117 h 4477431"/>
            <a:gd name="connsiteX22" fmla="*/ 4363065 w 5976170"/>
            <a:gd name="connsiteY22" fmla="*/ 4154810 h 4477431"/>
            <a:gd name="connsiteX23" fmla="*/ 4465485 w 5976170"/>
            <a:gd name="connsiteY23" fmla="*/ 4226504 h 4477431"/>
            <a:gd name="connsiteX24" fmla="*/ 4506453 w 5976170"/>
            <a:gd name="connsiteY24" fmla="*/ 4236746 h 4477431"/>
            <a:gd name="connsiteX25" fmla="*/ 4639598 w 5976170"/>
            <a:gd name="connsiteY25" fmla="*/ 4277713 h 4477431"/>
            <a:gd name="connsiteX26" fmla="*/ 4701049 w 5976170"/>
            <a:gd name="connsiteY26" fmla="*/ 4298197 h 4477431"/>
            <a:gd name="connsiteX27" fmla="*/ 4762501 w 5976170"/>
            <a:gd name="connsiteY27" fmla="*/ 4308439 h 4477431"/>
            <a:gd name="connsiteX28" fmla="*/ 4803469 w 5976170"/>
            <a:gd name="connsiteY28" fmla="*/ 4328923 h 4477431"/>
            <a:gd name="connsiteX29" fmla="*/ 4875162 w 5976170"/>
            <a:gd name="connsiteY29" fmla="*/ 4339165 h 4477431"/>
            <a:gd name="connsiteX30" fmla="*/ 5069759 w 5976170"/>
            <a:gd name="connsiteY30" fmla="*/ 4390375 h 4477431"/>
            <a:gd name="connsiteX31" fmla="*/ 5151695 w 5976170"/>
            <a:gd name="connsiteY31" fmla="*/ 4421100 h 4477431"/>
            <a:gd name="connsiteX32" fmla="*/ 5264356 w 5976170"/>
            <a:gd name="connsiteY32" fmla="*/ 4451826 h 4477431"/>
            <a:gd name="connsiteX33" fmla="*/ 5878872 w 5976170"/>
            <a:gd name="connsiteY33" fmla="*/ 4431342 h 4477431"/>
            <a:gd name="connsiteX34" fmla="*/ 5899356 w 5976170"/>
            <a:gd name="connsiteY34" fmla="*/ 3980697 h 4477431"/>
            <a:gd name="connsiteX35" fmla="*/ 5755969 w 5976170"/>
            <a:gd name="connsiteY35" fmla="*/ 3714407 h 4477431"/>
            <a:gd name="connsiteX36" fmla="*/ 5715001 w 5976170"/>
            <a:gd name="connsiteY36" fmla="*/ 3632471 h 4477431"/>
            <a:gd name="connsiteX37" fmla="*/ 5674033 w 5976170"/>
            <a:gd name="connsiteY37" fmla="*/ 3560778 h 4477431"/>
            <a:gd name="connsiteX38" fmla="*/ 5592098 w 5976170"/>
            <a:gd name="connsiteY38" fmla="*/ 3386665 h 4477431"/>
            <a:gd name="connsiteX39" fmla="*/ 5120969 w 5976170"/>
            <a:gd name="connsiteY39" fmla="*/ 2505859 h 4477431"/>
            <a:gd name="connsiteX40" fmla="*/ 4834195 w 5976170"/>
            <a:gd name="connsiteY40" fmla="*/ 2106423 h 4477431"/>
            <a:gd name="connsiteX41" fmla="*/ 4219678 w 5976170"/>
            <a:gd name="connsiteY41" fmla="*/ 1502149 h 4477431"/>
            <a:gd name="connsiteX42" fmla="*/ 3779275 w 5976170"/>
            <a:gd name="connsiteY42" fmla="*/ 1123197 h 4477431"/>
            <a:gd name="connsiteX43" fmla="*/ 3041856 w 5976170"/>
            <a:gd name="connsiteY43" fmla="*/ 559891 h 4477431"/>
            <a:gd name="connsiteX44" fmla="*/ 1751372 w 5976170"/>
            <a:gd name="connsiteY44" fmla="*/ 109246 h 4477431"/>
            <a:gd name="connsiteX45" fmla="*/ 1526049 w 5976170"/>
            <a:gd name="connsiteY4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543711 w 5976170"/>
            <a:gd name="connsiteY11" fmla="*/ 3765617 h 4477431"/>
            <a:gd name="connsiteX12" fmla="*/ 3646130 w 5976170"/>
            <a:gd name="connsiteY12" fmla="*/ 3816826 h 4477431"/>
            <a:gd name="connsiteX13" fmla="*/ 3728065 w 5976170"/>
            <a:gd name="connsiteY13" fmla="*/ 3868036 h 4477431"/>
            <a:gd name="connsiteX14" fmla="*/ 3810001 w 5976170"/>
            <a:gd name="connsiteY14" fmla="*/ 3898762 h 4477431"/>
            <a:gd name="connsiteX15" fmla="*/ 3871453 w 5976170"/>
            <a:gd name="connsiteY15" fmla="*/ 3929488 h 4477431"/>
            <a:gd name="connsiteX16" fmla="*/ 3943146 w 5976170"/>
            <a:gd name="connsiteY16" fmla="*/ 3960213 h 4477431"/>
            <a:gd name="connsiteX17" fmla="*/ 4045565 w 5976170"/>
            <a:gd name="connsiteY17" fmla="*/ 4011423 h 4477431"/>
            <a:gd name="connsiteX18" fmla="*/ 4107017 w 5976170"/>
            <a:gd name="connsiteY18" fmla="*/ 4031907 h 4477431"/>
            <a:gd name="connsiteX19" fmla="*/ 4178711 w 5976170"/>
            <a:gd name="connsiteY19" fmla="*/ 4062633 h 4477431"/>
            <a:gd name="connsiteX20" fmla="*/ 4240162 w 5976170"/>
            <a:gd name="connsiteY20" fmla="*/ 4083117 h 4477431"/>
            <a:gd name="connsiteX21" fmla="*/ 4363065 w 5976170"/>
            <a:gd name="connsiteY21" fmla="*/ 4154810 h 4477431"/>
            <a:gd name="connsiteX22" fmla="*/ 4465485 w 5976170"/>
            <a:gd name="connsiteY22" fmla="*/ 4226504 h 4477431"/>
            <a:gd name="connsiteX23" fmla="*/ 4506453 w 5976170"/>
            <a:gd name="connsiteY23" fmla="*/ 4236746 h 4477431"/>
            <a:gd name="connsiteX24" fmla="*/ 4639598 w 5976170"/>
            <a:gd name="connsiteY24" fmla="*/ 4277713 h 4477431"/>
            <a:gd name="connsiteX25" fmla="*/ 4701049 w 5976170"/>
            <a:gd name="connsiteY25" fmla="*/ 4298197 h 4477431"/>
            <a:gd name="connsiteX26" fmla="*/ 4762501 w 5976170"/>
            <a:gd name="connsiteY26" fmla="*/ 4308439 h 4477431"/>
            <a:gd name="connsiteX27" fmla="*/ 4803469 w 5976170"/>
            <a:gd name="connsiteY27" fmla="*/ 4328923 h 4477431"/>
            <a:gd name="connsiteX28" fmla="*/ 4875162 w 5976170"/>
            <a:gd name="connsiteY28" fmla="*/ 4339165 h 4477431"/>
            <a:gd name="connsiteX29" fmla="*/ 5069759 w 5976170"/>
            <a:gd name="connsiteY29" fmla="*/ 4390375 h 4477431"/>
            <a:gd name="connsiteX30" fmla="*/ 5151695 w 5976170"/>
            <a:gd name="connsiteY30" fmla="*/ 4421100 h 4477431"/>
            <a:gd name="connsiteX31" fmla="*/ 5264356 w 5976170"/>
            <a:gd name="connsiteY31" fmla="*/ 4451826 h 4477431"/>
            <a:gd name="connsiteX32" fmla="*/ 5878872 w 5976170"/>
            <a:gd name="connsiteY32" fmla="*/ 4431342 h 4477431"/>
            <a:gd name="connsiteX33" fmla="*/ 5899356 w 5976170"/>
            <a:gd name="connsiteY33" fmla="*/ 3980697 h 4477431"/>
            <a:gd name="connsiteX34" fmla="*/ 5755969 w 5976170"/>
            <a:gd name="connsiteY34" fmla="*/ 3714407 h 4477431"/>
            <a:gd name="connsiteX35" fmla="*/ 5715001 w 5976170"/>
            <a:gd name="connsiteY35" fmla="*/ 3632471 h 4477431"/>
            <a:gd name="connsiteX36" fmla="*/ 5674033 w 5976170"/>
            <a:gd name="connsiteY36" fmla="*/ 3560778 h 4477431"/>
            <a:gd name="connsiteX37" fmla="*/ 5592098 w 5976170"/>
            <a:gd name="connsiteY37" fmla="*/ 3386665 h 4477431"/>
            <a:gd name="connsiteX38" fmla="*/ 5120969 w 5976170"/>
            <a:gd name="connsiteY38" fmla="*/ 2505859 h 4477431"/>
            <a:gd name="connsiteX39" fmla="*/ 4834195 w 5976170"/>
            <a:gd name="connsiteY39" fmla="*/ 2106423 h 4477431"/>
            <a:gd name="connsiteX40" fmla="*/ 4219678 w 5976170"/>
            <a:gd name="connsiteY40" fmla="*/ 1502149 h 4477431"/>
            <a:gd name="connsiteX41" fmla="*/ 3779275 w 5976170"/>
            <a:gd name="connsiteY41" fmla="*/ 1123197 h 4477431"/>
            <a:gd name="connsiteX42" fmla="*/ 3041856 w 5976170"/>
            <a:gd name="connsiteY42" fmla="*/ 559891 h 4477431"/>
            <a:gd name="connsiteX43" fmla="*/ 1751372 w 5976170"/>
            <a:gd name="connsiteY43" fmla="*/ 109246 h 4477431"/>
            <a:gd name="connsiteX44" fmla="*/ 1526049 w 5976170"/>
            <a:gd name="connsiteY4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646130 w 5976170"/>
            <a:gd name="connsiteY11" fmla="*/ 3816826 h 4477431"/>
            <a:gd name="connsiteX12" fmla="*/ 3728065 w 5976170"/>
            <a:gd name="connsiteY12" fmla="*/ 3868036 h 4477431"/>
            <a:gd name="connsiteX13" fmla="*/ 3810001 w 5976170"/>
            <a:gd name="connsiteY13" fmla="*/ 3898762 h 4477431"/>
            <a:gd name="connsiteX14" fmla="*/ 3871453 w 5976170"/>
            <a:gd name="connsiteY14" fmla="*/ 3929488 h 4477431"/>
            <a:gd name="connsiteX15" fmla="*/ 3943146 w 5976170"/>
            <a:gd name="connsiteY15" fmla="*/ 3960213 h 4477431"/>
            <a:gd name="connsiteX16" fmla="*/ 4045565 w 5976170"/>
            <a:gd name="connsiteY16" fmla="*/ 4011423 h 4477431"/>
            <a:gd name="connsiteX17" fmla="*/ 4107017 w 5976170"/>
            <a:gd name="connsiteY17" fmla="*/ 4031907 h 4477431"/>
            <a:gd name="connsiteX18" fmla="*/ 4178711 w 5976170"/>
            <a:gd name="connsiteY18" fmla="*/ 4062633 h 4477431"/>
            <a:gd name="connsiteX19" fmla="*/ 4240162 w 5976170"/>
            <a:gd name="connsiteY19" fmla="*/ 4083117 h 4477431"/>
            <a:gd name="connsiteX20" fmla="*/ 4363065 w 5976170"/>
            <a:gd name="connsiteY20" fmla="*/ 4154810 h 4477431"/>
            <a:gd name="connsiteX21" fmla="*/ 4465485 w 5976170"/>
            <a:gd name="connsiteY21" fmla="*/ 4226504 h 4477431"/>
            <a:gd name="connsiteX22" fmla="*/ 4506453 w 5976170"/>
            <a:gd name="connsiteY22" fmla="*/ 4236746 h 4477431"/>
            <a:gd name="connsiteX23" fmla="*/ 4639598 w 5976170"/>
            <a:gd name="connsiteY23" fmla="*/ 4277713 h 4477431"/>
            <a:gd name="connsiteX24" fmla="*/ 4701049 w 5976170"/>
            <a:gd name="connsiteY24" fmla="*/ 4298197 h 4477431"/>
            <a:gd name="connsiteX25" fmla="*/ 4762501 w 5976170"/>
            <a:gd name="connsiteY25" fmla="*/ 4308439 h 4477431"/>
            <a:gd name="connsiteX26" fmla="*/ 4803469 w 5976170"/>
            <a:gd name="connsiteY26" fmla="*/ 4328923 h 4477431"/>
            <a:gd name="connsiteX27" fmla="*/ 4875162 w 5976170"/>
            <a:gd name="connsiteY27" fmla="*/ 4339165 h 4477431"/>
            <a:gd name="connsiteX28" fmla="*/ 5069759 w 5976170"/>
            <a:gd name="connsiteY28" fmla="*/ 4390375 h 4477431"/>
            <a:gd name="connsiteX29" fmla="*/ 5151695 w 5976170"/>
            <a:gd name="connsiteY29" fmla="*/ 4421100 h 4477431"/>
            <a:gd name="connsiteX30" fmla="*/ 5264356 w 5976170"/>
            <a:gd name="connsiteY30" fmla="*/ 4451826 h 4477431"/>
            <a:gd name="connsiteX31" fmla="*/ 5878872 w 5976170"/>
            <a:gd name="connsiteY31" fmla="*/ 4431342 h 4477431"/>
            <a:gd name="connsiteX32" fmla="*/ 5899356 w 5976170"/>
            <a:gd name="connsiteY32" fmla="*/ 3980697 h 4477431"/>
            <a:gd name="connsiteX33" fmla="*/ 5755969 w 5976170"/>
            <a:gd name="connsiteY33" fmla="*/ 3714407 h 4477431"/>
            <a:gd name="connsiteX34" fmla="*/ 5715001 w 5976170"/>
            <a:gd name="connsiteY34" fmla="*/ 3632471 h 4477431"/>
            <a:gd name="connsiteX35" fmla="*/ 5674033 w 5976170"/>
            <a:gd name="connsiteY35" fmla="*/ 3560778 h 4477431"/>
            <a:gd name="connsiteX36" fmla="*/ 5592098 w 5976170"/>
            <a:gd name="connsiteY36" fmla="*/ 3386665 h 4477431"/>
            <a:gd name="connsiteX37" fmla="*/ 5120969 w 5976170"/>
            <a:gd name="connsiteY37" fmla="*/ 2505859 h 4477431"/>
            <a:gd name="connsiteX38" fmla="*/ 4834195 w 5976170"/>
            <a:gd name="connsiteY38" fmla="*/ 2106423 h 4477431"/>
            <a:gd name="connsiteX39" fmla="*/ 4219678 w 5976170"/>
            <a:gd name="connsiteY39" fmla="*/ 1502149 h 4477431"/>
            <a:gd name="connsiteX40" fmla="*/ 3779275 w 5976170"/>
            <a:gd name="connsiteY40" fmla="*/ 1123197 h 4477431"/>
            <a:gd name="connsiteX41" fmla="*/ 3041856 w 5976170"/>
            <a:gd name="connsiteY41" fmla="*/ 559891 h 4477431"/>
            <a:gd name="connsiteX42" fmla="*/ 1751372 w 5976170"/>
            <a:gd name="connsiteY42" fmla="*/ 109246 h 4477431"/>
            <a:gd name="connsiteX43" fmla="*/ 1526049 w 5976170"/>
            <a:gd name="connsiteY4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447824 w 5976170"/>
            <a:gd name="connsiteY6" fmla="*/ 2802875 h 4477431"/>
            <a:gd name="connsiteX7" fmla="*/ 2837017 w 5976170"/>
            <a:gd name="connsiteY7" fmla="*/ 3263762 h 4477431"/>
            <a:gd name="connsiteX8" fmla="*/ 3011130 w 5976170"/>
            <a:gd name="connsiteY8" fmla="*/ 3407149 h 4477431"/>
            <a:gd name="connsiteX9" fmla="*/ 3226211 w 5976170"/>
            <a:gd name="connsiteY9" fmla="*/ 3601746 h 4477431"/>
            <a:gd name="connsiteX10" fmla="*/ 3646130 w 5976170"/>
            <a:gd name="connsiteY10" fmla="*/ 3816826 h 4477431"/>
            <a:gd name="connsiteX11" fmla="*/ 3728065 w 5976170"/>
            <a:gd name="connsiteY11" fmla="*/ 3868036 h 4477431"/>
            <a:gd name="connsiteX12" fmla="*/ 3810001 w 5976170"/>
            <a:gd name="connsiteY12" fmla="*/ 3898762 h 4477431"/>
            <a:gd name="connsiteX13" fmla="*/ 3871453 w 5976170"/>
            <a:gd name="connsiteY13" fmla="*/ 3929488 h 4477431"/>
            <a:gd name="connsiteX14" fmla="*/ 3943146 w 5976170"/>
            <a:gd name="connsiteY14" fmla="*/ 3960213 h 4477431"/>
            <a:gd name="connsiteX15" fmla="*/ 4045565 w 5976170"/>
            <a:gd name="connsiteY15" fmla="*/ 4011423 h 4477431"/>
            <a:gd name="connsiteX16" fmla="*/ 4107017 w 5976170"/>
            <a:gd name="connsiteY16" fmla="*/ 4031907 h 4477431"/>
            <a:gd name="connsiteX17" fmla="*/ 4178711 w 5976170"/>
            <a:gd name="connsiteY17" fmla="*/ 4062633 h 4477431"/>
            <a:gd name="connsiteX18" fmla="*/ 4240162 w 5976170"/>
            <a:gd name="connsiteY18" fmla="*/ 4083117 h 4477431"/>
            <a:gd name="connsiteX19" fmla="*/ 4363065 w 5976170"/>
            <a:gd name="connsiteY19" fmla="*/ 4154810 h 4477431"/>
            <a:gd name="connsiteX20" fmla="*/ 4465485 w 5976170"/>
            <a:gd name="connsiteY20" fmla="*/ 4226504 h 4477431"/>
            <a:gd name="connsiteX21" fmla="*/ 4506453 w 5976170"/>
            <a:gd name="connsiteY21" fmla="*/ 4236746 h 4477431"/>
            <a:gd name="connsiteX22" fmla="*/ 4639598 w 5976170"/>
            <a:gd name="connsiteY22" fmla="*/ 4277713 h 4477431"/>
            <a:gd name="connsiteX23" fmla="*/ 4701049 w 5976170"/>
            <a:gd name="connsiteY23" fmla="*/ 4298197 h 4477431"/>
            <a:gd name="connsiteX24" fmla="*/ 4762501 w 5976170"/>
            <a:gd name="connsiteY24" fmla="*/ 4308439 h 4477431"/>
            <a:gd name="connsiteX25" fmla="*/ 4803469 w 5976170"/>
            <a:gd name="connsiteY25" fmla="*/ 4328923 h 4477431"/>
            <a:gd name="connsiteX26" fmla="*/ 4875162 w 5976170"/>
            <a:gd name="connsiteY26" fmla="*/ 4339165 h 4477431"/>
            <a:gd name="connsiteX27" fmla="*/ 5069759 w 5976170"/>
            <a:gd name="connsiteY27" fmla="*/ 4390375 h 4477431"/>
            <a:gd name="connsiteX28" fmla="*/ 5151695 w 5976170"/>
            <a:gd name="connsiteY28" fmla="*/ 4421100 h 4477431"/>
            <a:gd name="connsiteX29" fmla="*/ 5264356 w 5976170"/>
            <a:gd name="connsiteY29" fmla="*/ 4451826 h 4477431"/>
            <a:gd name="connsiteX30" fmla="*/ 5878872 w 5976170"/>
            <a:gd name="connsiteY30" fmla="*/ 4431342 h 4477431"/>
            <a:gd name="connsiteX31" fmla="*/ 5899356 w 5976170"/>
            <a:gd name="connsiteY31" fmla="*/ 3980697 h 4477431"/>
            <a:gd name="connsiteX32" fmla="*/ 5755969 w 5976170"/>
            <a:gd name="connsiteY32" fmla="*/ 3714407 h 4477431"/>
            <a:gd name="connsiteX33" fmla="*/ 5715001 w 5976170"/>
            <a:gd name="connsiteY33" fmla="*/ 3632471 h 4477431"/>
            <a:gd name="connsiteX34" fmla="*/ 5674033 w 5976170"/>
            <a:gd name="connsiteY34" fmla="*/ 3560778 h 4477431"/>
            <a:gd name="connsiteX35" fmla="*/ 5592098 w 5976170"/>
            <a:gd name="connsiteY35" fmla="*/ 3386665 h 4477431"/>
            <a:gd name="connsiteX36" fmla="*/ 5120969 w 5976170"/>
            <a:gd name="connsiteY36" fmla="*/ 2505859 h 4477431"/>
            <a:gd name="connsiteX37" fmla="*/ 4834195 w 5976170"/>
            <a:gd name="connsiteY37" fmla="*/ 2106423 h 4477431"/>
            <a:gd name="connsiteX38" fmla="*/ 4219678 w 5976170"/>
            <a:gd name="connsiteY38" fmla="*/ 1502149 h 4477431"/>
            <a:gd name="connsiteX39" fmla="*/ 3779275 w 5976170"/>
            <a:gd name="connsiteY39" fmla="*/ 1123197 h 4477431"/>
            <a:gd name="connsiteX40" fmla="*/ 3041856 w 5976170"/>
            <a:gd name="connsiteY40" fmla="*/ 559891 h 4477431"/>
            <a:gd name="connsiteX41" fmla="*/ 1751372 w 5976170"/>
            <a:gd name="connsiteY41" fmla="*/ 109246 h 4477431"/>
            <a:gd name="connsiteX42" fmla="*/ 1526049 w 5976170"/>
            <a:gd name="connsiteY4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837017 w 5976170"/>
            <a:gd name="connsiteY6" fmla="*/ 3263762 h 4477431"/>
            <a:gd name="connsiteX7" fmla="*/ 3011130 w 5976170"/>
            <a:gd name="connsiteY7" fmla="*/ 3407149 h 4477431"/>
            <a:gd name="connsiteX8" fmla="*/ 3226211 w 5976170"/>
            <a:gd name="connsiteY8" fmla="*/ 3601746 h 4477431"/>
            <a:gd name="connsiteX9" fmla="*/ 3646130 w 5976170"/>
            <a:gd name="connsiteY9" fmla="*/ 3816826 h 4477431"/>
            <a:gd name="connsiteX10" fmla="*/ 3728065 w 5976170"/>
            <a:gd name="connsiteY10" fmla="*/ 3868036 h 4477431"/>
            <a:gd name="connsiteX11" fmla="*/ 3810001 w 5976170"/>
            <a:gd name="connsiteY11" fmla="*/ 3898762 h 4477431"/>
            <a:gd name="connsiteX12" fmla="*/ 3871453 w 5976170"/>
            <a:gd name="connsiteY12" fmla="*/ 3929488 h 4477431"/>
            <a:gd name="connsiteX13" fmla="*/ 3943146 w 5976170"/>
            <a:gd name="connsiteY13" fmla="*/ 3960213 h 4477431"/>
            <a:gd name="connsiteX14" fmla="*/ 4045565 w 5976170"/>
            <a:gd name="connsiteY14" fmla="*/ 4011423 h 4477431"/>
            <a:gd name="connsiteX15" fmla="*/ 4107017 w 5976170"/>
            <a:gd name="connsiteY15" fmla="*/ 4031907 h 4477431"/>
            <a:gd name="connsiteX16" fmla="*/ 4178711 w 5976170"/>
            <a:gd name="connsiteY16" fmla="*/ 4062633 h 4477431"/>
            <a:gd name="connsiteX17" fmla="*/ 4240162 w 5976170"/>
            <a:gd name="connsiteY17" fmla="*/ 4083117 h 4477431"/>
            <a:gd name="connsiteX18" fmla="*/ 4363065 w 5976170"/>
            <a:gd name="connsiteY18" fmla="*/ 4154810 h 4477431"/>
            <a:gd name="connsiteX19" fmla="*/ 4465485 w 5976170"/>
            <a:gd name="connsiteY19" fmla="*/ 4226504 h 4477431"/>
            <a:gd name="connsiteX20" fmla="*/ 4506453 w 5976170"/>
            <a:gd name="connsiteY20" fmla="*/ 4236746 h 4477431"/>
            <a:gd name="connsiteX21" fmla="*/ 4639598 w 5976170"/>
            <a:gd name="connsiteY21" fmla="*/ 4277713 h 4477431"/>
            <a:gd name="connsiteX22" fmla="*/ 4701049 w 5976170"/>
            <a:gd name="connsiteY22" fmla="*/ 4298197 h 4477431"/>
            <a:gd name="connsiteX23" fmla="*/ 4762501 w 5976170"/>
            <a:gd name="connsiteY23" fmla="*/ 4308439 h 4477431"/>
            <a:gd name="connsiteX24" fmla="*/ 4803469 w 5976170"/>
            <a:gd name="connsiteY24" fmla="*/ 4328923 h 4477431"/>
            <a:gd name="connsiteX25" fmla="*/ 4875162 w 5976170"/>
            <a:gd name="connsiteY25" fmla="*/ 4339165 h 4477431"/>
            <a:gd name="connsiteX26" fmla="*/ 5069759 w 5976170"/>
            <a:gd name="connsiteY26" fmla="*/ 4390375 h 4477431"/>
            <a:gd name="connsiteX27" fmla="*/ 5151695 w 5976170"/>
            <a:gd name="connsiteY27" fmla="*/ 4421100 h 4477431"/>
            <a:gd name="connsiteX28" fmla="*/ 5264356 w 5976170"/>
            <a:gd name="connsiteY28" fmla="*/ 4451826 h 4477431"/>
            <a:gd name="connsiteX29" fmla="*/ 5878872 w 5976170"/>
            <a:gd name="connsiteY29" fmla="*/ 4431342 h 4477431"/>
            <a:gd name="connsiteX30" fmla="*/ 5899356 w 5976170"/>
            <a:gd name="connsiteY30" fmla="*/ 3980697 h 4477431"/>
            <a:gd name="connsiteX31" fmla="*/ 5755969 w 5976170"/>
            <a:gd name="connsiteY31" fmla="*/ 3714407 h 4477431"/>
            <a:gd name="connsiteX32" fmla="*/ 5715001 w 5976170"/>
            <a:gd name="connsiteY32" fmla="*/ 3632471 h 4477431"/>
            <a:gd name="connsiteX33" fmla="*/ 5674033 w 5976170"/>
            <a:gd name="connsiteY33" fmla="*/ 3560778 h 4477431"/>
            <a:gd name="connsiteX34" fmla="*/ 5592098 w 5976170"/>
            <a:gd name="connsiteY34" fmla="*/ 3386665 h 4477431"/>
            <a:gd name="connsiteX35" fmla="*/ 5120969 w 5976170"/>
            <a:gd name="connsiteY35" fmla="*/ 2505859 h 4477431"/>
            <a:gd name="connsiteX36" fmla="*/ 4834195 w 5976170"/>
            <a:gd name="connsiteY36" fmla="*/ 2106423 h 4477431"/>
            <a:gd name="connsiteX37" fmla="*/ 4219678 w 5976170"/>
            <a:gd name="connsiteY37" fmla="*/ 1502149 h 4477431"/>
            <a:gd name="connsiteX38" fmla="*/ 3779275 w 5976170"/>
            <a:gd name="connsiteY38" fmla="*/ 1123197 h 4477431"/>
            <a:gd name="connsiteX39" fmla="*/ 3041856 w 5976170"/>
            <a:gd name="connsiteY39" fmla="*/ 559891 h 4477431"/>
            <a:gd name="connsiteX40" fmla="*/ 1751372 w 5976170"/>
            <a:gd name="connsiteY40" fmla="*/ 109246 h 4477431"/>
            <a:gd name="connsiteX41" fmla="*/ 1526049 w 5976170"/>
            <a:gd name="connsiteY4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011130 w 5976170"/>
            <a:gd name="connsiteY6" fmla="*/ 3407149 h 4477431"/>
            <a:gd name="connsiteX7" fmla="*/ 3226211 w 5976170"/>
            <a:gd name="connsiteY7" fmla="*/ 3601746 h 4477431"/>
            <a:gd name="connsiteX8" fmla="*/ 3646130 w 5976170"/>
            <a:gd name="connsiteY8" fmla="*/ 3816826 h 4477431"/>
            <a:gd name="connsiteX9" fmla="*/ 3728065 w 5976170"/>
            <a:gd name="connsiteY9" fmla="*/ 3868036 h 4477431"/>
            <a:gd name="connsiteX10" fmla="*/ 3810001 w 5976170"/>
            <a:gd name="connsiteY10" fmla="*/ 3898762 h 4477431"/>
            <a:gd name="connsiteX11" fmla="*/ 3871453 w 5976170"/>
            <a:gd name="connsiteY11" fmla="*/ 3929488 h 4477431"/>
            <a:gd name="connsiteX12" fmla="*/ 3943146 w 5976170"/>
            <a:gd name="connsiteY12" fmla="*/ 3960213 h 4477431"/>
            <a:gd name="connsiteX13" fmla="*/ 4045565 w 5976170"/>
            <a:gd name="connsiteY13" fmla="*/ 4011423 h 4477431"/>
            <a:gd name="connsiteX14" fmla="*/ 4107017 w 5976170"/>
            <a:gd name="connsiteY14" fmla="*/ 4031907 h 4477431"/>
            <a:gd name="connsiteX15" fmla="*/ 4178711 w 5976170"/>
            <a:gd name="connsiteY15" fmla="*/ 4062633 h 4477431"/>
            <a:gd name="connsiteX16" fmla="*/ 4240162 w 5976170"/>
            <a:gd name="connsiteY16" fmla="*/ 4083117 h 4477431"/>
            <a:gd name="connsiteX17" fmla="*/ 4363065 w 5976170"/>
            <a:gd name="connsiteY17" fmla="*/ 4154810 h 4477431"/>
            <a:gd name="connsiteX18" fmla="*/ 4465485 w 5976170"/>
            <a:gd name="connsiteY18" fmla="*/ 4226504 h 4477431"/>
            <a:gd name="connsiteX19" fmla="*/ 4506453 w 5976170"/>
            <a:gd name="connsiteY19" fmla="*/ 4236746 h 4477431"/>
            <a:gd name="connsiteX20" fmla="*/ 4639598 w 5976170"/>
            <a:gd name="connsiteY20" fmla="*/ 4277713 h 4477431"/>
            <a:gd name="connsiteX21" fmla="*/ 4701049 w 5976170"/>
            <a:gd name="connsiteY21" fmla="*/ 4298197 h 4477431"/>
            <a:gd name="connsiteX22" fmla="*/ 4762501 w 5976170"/>
            <a:gd name="connsiteY22" fmla="*/ 4308439 h 4477431"/>
            <a:gd name="connsiteX23" fmla="*/ 4803469 w 5976170"/>
            <a:gd name="connsiteY23" fmla="*/ 4328923 h 4477431"/>
            <a:gd name="connsiteX24" fmla="*/ 4875162 w 5976170"/>
            <a:gd name="connsiteY24" fmla="*/ 4339165 h 4477431"/>
            <a:gd name="connsiteX25" fmla="*/ 5069759 w 5976170"/>
            <a:gd name="connsiteY25" fmla="*/ 4390375 h 4477431"/>
            <a:gd name="connsiteX26" fmla="*/ 5151695 w 5976170"/>
            <a:gd name="connsiteY26" fmla="*/ 4421100 h 4477431"/>
            <a:gd name="connsiteX27" fmla="*/ 5264356 w 5976170"/>
            <a:gd name="connsiteY27" fmla="*/ 4451826 h 4477431"/>
            <a:gd name="connsiteX28" fmla="*/ 5878872 w 5976170"/>
            <a:gd name="connsiteY28" fmla="*/ 4431342 h 4477431"/>
            <a:gd name="connsiteX29" fmla="*/ 5899356 w 5976170"/>
            <a:gd name="connsiteY29" fmla="*/ 3980697 h 4477431"/>
            <a:gd name="connsiteX30" fmla="*/ 5755969 w 5976170"/>
            <a:gd name="connsiteY30" fmla="*/ 3714407 h 4477431"/>
            <a:gd name="connsiteX31" fmla="*/ 5715001 w 5976170"/>
            <a:gd name="connsiteY31" fmla="*/ 3632471 h 4477431"/>
            <a:gd name="connsiteX32" fmla="*/ 5674033 w 5976170"/>
            <a:gd name="connsiteY32" fmla="*/ 3560778 h 4477431"/>
            <a:gd name="connsiteX33" fmla="*/ 5592098 w 5976170"/>
            <a:gd name="connsiteY33" fmla="*/ 3386665 h 4477431"/>
            <a:gd name="connsiteX34" fmla="*/ 5120969 w 5976170"/>
            <a:gd name="connsiteY34" fmla="*/ 2505859 h 4477431"/>
            <a:gd name="connsiteX35" fmla="*/ 4834195 w 5976170"/>
            <a:gd name="connsiteY35" fmla="*/ 2106423 h 4477431"/>
            <a:gd name="connsiteX36" fmla="*/ 4219678 w 5976170"/>
            <a:gd name="connsiteY36" fmla="*/ 1502149 h 4477431"/>
            <a:gd name="connsiteX37" fmla="*/ 3779275 w 5976170"/>
            <a:gd name="connsiteY37" fmla="*/ 1123197 h 4477431"/>
            <a:gd name="connsiteX38" fmla="*/ 3041856 w 5976170"/>
            <a:gd name="connsiteY38" fmla="*/ 559891 h 4477431"/>
            <a:gd name="connsiteX39" fmla="*/ 1751372 w 5976170"/>
            <a:gd name="connsiteY39" fmla="*/ 109246 h 4477431"/>
            <a:gd name="connsiteX40" fmla="*/ 1526049 w 5976170"/>
            <a:gd name="connsiteY4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226211 w 5976170"/>
            <a:gd name="connsiteY6" fmla="*/ 3601746 h 4477431"/>
            <a:gd name="connsiteX7" fmla="*/ 3646130 w 5976170"/>
            <a:gd name="connsiteY7" fmla="*/ 3816826 h 4477431"/>
            <a:gd name="connsiteX8" fmla="*/ 3728065 w 5976170"/>
            <a:gd name="connsiteY8" fmla="*/ 3868036 h 4477431"/>
            <a:gd name="connsiteX9" fmla="*/ 3810001 w 5976170"/>
            <a:gd name="connsiteY9" fmla="*/ 3898762 h 4477431"/>
            <a:gd name="connsiteX10" fmla="*/ 3871453 w 5976170"/>
            <a:gd name="connsiteY10" fmla="*/ 3929488 h 4477431"/>
            <a:gd name="connsiteX11" fmla="*/ 3943146 w 5976170"/>
            <a:gd name="connsiteY11" fmla="*/ 3960213 h 4477431"/>
            <a:gd name="connsiteX12" fmla="*/ 4045565 w 5976170"/>
            <a:gd name="connsiteY12" fmla="*/ 4011423 h 4477431"/>
            <a:gd name="connsiteX13" fmla="*/ 4107017 w 5976170"/>
            <a:gd name="connsiteY13" fmla="*/ 4031907 h 4477431"/>
            <a:gd name="connsiteX14" fmla="*/ 4178711 w 5976170"/>
            <a:gd name="connsiteY14" fmla="*/ 4062633 h 4477431"/>
            <a:gd name="connsiteX15" fmla="*/ 4240162 w 5976170"/>
            <a:gd name="connsiteY15" fmla="*/ 4083117 h 4477431"/>
            <a:gd name="connsiteX16" fmla="*/ 4363065 w 5976170"/>
            <a:gd name="connsiteY16" fmla="*/ 4154810 h 4477431"/>
            <a:gd name="connsiteX17" fmla="*/ 4465485 w 5976170"/>
            <a:gd name="connsiteY17" fmla="*/ 4226504 h 4477431"/>
            <a:gd name="connsiteX18" fmla="*/ 4506453 w 5976170"/>
            <a:gd name="connsiteY18" fmla="*/ 4236746 h 4477431"/>
            <a:gd name="connsiteX19" fmla="*/ 4639598 w 5976170"/>
            <a:gd name="connsiteY19" fmla="*/ 4277713 h 4477431"/>
            <a:gd name="connsiteX20" fmla="*/ 4701049 w 5976170"/>
            <a:gd name="connsiteY20" fmla="*/ 4298197 h 4477431"/>
            <a:gd name="connsiteX21" fmla="*/ 4762501 w 5976170"/>
            <a:gd name="connsiteY21" fmla="*/ 4308439 h 4477431"/>
            <a:gd name="connsiteX22" fmla="*/ 4803469 w 5976170"/>
            <a:gd name="connsiteY22" fmla="*/ 4328923 h 4477431"/>
            <a:gd name="connsiteX23" fmla="*/ 4875162 w 5976170"/>
            <a:gd name="connsiteY23" fmla="*/ 4339165 h 4477431"/>
            <a:gd name="connsiteX24" fmla="*/ 5069759 w 5976170"/>
            <a:gd name="connsiteY24" fmla="*/ 4390375 h 4477431"/>
            <a:gd name="connsiteX25" fmla="*/ 5151695 w 5976170"/>
            <a:gd name="connsiteY25" fmla="*/ 4421100 h 4477431"/>
            <a:gd name="connsiteX26" fmla="*/ 5264356 w 5976170"/>
            <a:gd name="connsiteY26" fmla="*/ 4451826 h 4477431"/>
            <a:gd name="connsiteX27" fmla="*/ 5878872 w 5976170"/>
            <a:gd name="connsiteY27" fmla="*/ 4431342 h 4477431"/>
            <a:gd name="connsiteX28" fmla="*/ 5899356 w 5976170"/>
            <a:gd name="connsiteY28" fmla="*/ 3980697 h 4477431"/>
            <a:gd name="connsiteX29" fmla="*/ 5755969 w 5976170"/>
            <a:gd name="connsiteY29" fmla="*/ 3714407 h 4477431"/>
            <a:gd name="connsiteX30" fmla="*/ 5715001 w 5976170"/>
            <a:gd name="connsiteY30" fmla="*/ 3632471 h 4477431"/>
            <a:gd name="connsiteX31" fmla="*/ 5674033 w 5976170"/>
            <a:gd name="connsiteY31" fmla="*/ 3560778 h 4477431"/>
            <a:gd name="connsiteX32" fmla="*/ 5592098 w 5976170"/>
            <a:gd name="connsiteY32" fmla="*/ 3386665 h 4477431"/>
            <a:gd name="connsiteX33" fmla="*/ 5120969 w 5976170"/>
            <a:gd name="connsiteY33" fmla="*/ 2505859 h 4477431"/>
            <a:gd name="connsiteX34" fmla="*/ 4834195 w 5976170"/>
            <a:gd name="connsiteY34" fmla="*/ 2106423 h 4477431"/>
            <a:gd name="connsiteX35" fmla="*/ 4219678 w 5976170"/>
            <a:gd name="connsiteY35" fmla="*/ 1502149 h 4477431"/>
            <a:gd name="connsiteX36" fmla="*/ 3779275 w 5976170"/>
            <a:gd name="connsiteY36" fmla="*/ 1123197 h 4477431"/>
            <a:gd name="connsiteX37" fmla="*/ 3041856 w 5976170"/>
            <a:gd name="connsiteY37" fmla="*/ 559891 h 4477431"/>
            <a:gd name="connsiteX38" fmla="*/ 1751372 w 5976170"/>
            <a:gd name="connsiteY38" fmla="*/ 109246 h 4477431"/>
            <a:gd name="connsiteX39" fmla="*/ 1526049 w 5976170"/>
            <a:gd name="connsiteY3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728065 w 5976170"/>
            <a:gd name="connsiteY7" fmla="*/ 3868036 h 4477431"/>
            <a:gd name="connsiteX8" fmla="*/ 3810001 w 5976170"/>
            <a:gd name="connsiteY8" fmla="*/ 3898762 h 4477431"/>
            <a:gd name="connsiteX9" fmla="*/ 3871453 w 5976170"/>
            <a:gd name="connsiteY9" fmla="*/ 3929488 h 4477431"/>
            <a:gd name="connsiteX10" fmla="*/ 3943146 w 5976170"/>
            <a:gd name="connsiteY10" fmla="*/ 3960213 h 4477431"/>
            <a:gd name="connsiteX11" fmla="*/ 4045565 w 5976170"/>
            <a:gd name="connsiteY11" fmla="*/ 4011423 h 4477431"/>
            <a:gd name="connsiteX12" fmla="*/ 4107017 w 5976170"/>
            <a:gd name="connsiteY12" fmla="*/ 4031907 h 4477431"/>
            <a:gd name="connsiteX13" fmla="*/ 4178711 w 5976170"/>
            <a:gd name="connsiteY13" fmla="*/ 4062633 h 4477431"/>
            <a:gd name="connsiteX14" fmla="*/ 4240162 w 5976170"/>
            <a:gd name="connsiteY14" fmla="*/ 4083117 h 4477431"/>
            <a:gd name="connsiteX15" fmla="*/ 4363065 w 5976170"/>
            <a:gd name="connsiteY15" fmla="*/ 4154810 h 4477431"/>
            <a:gd name="connsiteX16" fmla="*/ 4465485 w 5976170"/>
            <a:gd name="connsiteY16" fmla="*/ 4226504 h 4477431"/>
            <a:gd name="connsiteX17" fmla="*/ 4506453 w 5976170"/>
            <a:gd name="connsiteY17" fmla="*/ 4236746 h 4477431"/>
            <a:gd name="connsiteX18" fmla="*/ 4639598 w 5976170"/>
            <a:gd name="connsiteY18" fmla="*/ 4277713 h 4477431"/>
            <a:gd name="connsiteX19" fmla="*/ 4701049 w 5976170"/>
            <a:gd name="connsiteY19" fmla="*/ 4298197 h 4477431"/>
            <a:gd name="connsiteX20" fmla="*/ 4762501 w 5976170"/>
            <a:gd name="connsiteY20" fmla="*/ 4308439 h 4477431"/>
            <a:gd name="connsiteX21" fmla="*/ 4803469 w 5976170"/>
            <a:gd name="connsiteY21" fmla="*/ 4328923 h 4477431"/>
            <a:gd name="connsiteX22" fmla="*/ 4875162 w 5976170"/>
            <a:gd name="connsiteY22" fmla="*/ 4339165 h 4477431"/>
            <a:gd name="connsiteX23" fmla="*/ 5069759 w 5976170"/>
            <a:gd name="connsiteY23" fmla="*/ 4390375 h 4477431"/>
            <a:gd name="connsiteX24" fmla="*/ 5151695 w 5976170"/>
            <a:gd name="connsiteY24" fmla="*/ 4421100 h 4477431"/>
            <a:gd name="connsiteX25" fmla="*/ 5264356 w 5976170"/>
            <a:gd name="connsiteY25" fmla="*/ 4451826 h 4477431"/>
            <a:gd name="connsiteX26" fmla="*/ 5878872 w 5976170"/>
            <a:gd name="connsiteY26" fmla="*/ 4431342 h 4477431"/>
            <a:gd name="connsiteX27" fmla="*/ 5899356 w 5976170"/>
            <a:gd name="connsiteY27" fmla="*/ 3980697 h 4477431"/>
            <a:gd name="connsiteX28" fmla="*/ 5755969 w 5976170"/>
            <a:gd name="connsiteY28" fmla="*/ 3714407 h 4477431"/>
            <a:gd name="connsiteX29" fmla="*/ 5715001 w 5976170"/>
            <a:gd name="connsiteY29" fmla="*/ 3632471 h 4477431"/>
            <a:gd name="connsiteX30" fmla="*/ 5674033 w 5976170"/>
            <a:gd name="connsiteY30" fmla="*/ 3560778 h 4477431"/>
            <a:gd name="connsiteX31" fmla="*/ 5592098 w 5976170"/>
            <a:gd name="connsiteY31" fmla="*/ 3386665 h 4477431"/>
            <a:gd name="connsiteX32" fmla="*/ 5120969 w 5976170"/>
            <a:gd name="connsiteY32" fmla="*/ 2505859 h 4477431"/>
            <a:gd name="connsiteX33" fmla="*/ 4834195 w 5976170"/>
            <a:gd name="connsiteY33" fmla="*/ 2106423 h 4477431"/>
            <a:gd name="connsiteX34" fmla="*/ 4219678 w 5976170"/>
            <a:gd name="connsiteY34" fmla="*/ 1502149 h 4477431"/>
            <a:gd name="connsiteX35" fmla="*/ 3779275 w 5976170"/>
            <a:gd name="connsiteY35" fmla="*/ 1123197 h 4477431"/>
            <a:gd name="connsiteX36" fmla="*/ 3041856 w 5976170"/>
            <a:gd name="connsiteY36" fmla="*/ 559891 h 4477431"/>
            <a:gd name="connsiteX37" fmla="*/ 1751372 w 5976170"/>
            <a:gd name="connsiteY37" fmla="*/ 109246 h 4477431"/>
            <a:gd name="connsiteX38" fmla="*/ 1526049 w 5976170"/>
            <a:gd name="connsiteY3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10001 w 5976170"/>
            <a:gd name="connsiteY7" fmla="*/ 3898762 h 4477431"/>
            <a:gd name="connsiteX8" fmla="*/ 3871453 w 5976170"/>
            <a:gd name="connsiteY8" fmla="*/ 3929488 h 4477431"/>
            <a:gd name="connsiteX9" fmla="*/ 3943146 w 5976170"/>
            <a:gd name="connsiteY9" fmla="*/ 3960213 h 4477431"/>
            <a:gd name="connsiteX10" fmla="*/ 4045565 w 5976170"/>
            <a:gd name="connsiteY10" fmla="*/ 4011423 h 4477431"/>
            <a:gd name="connsiteX11" fmla="*/ 4107017 w 5976170"/>
            <a:gd name="connsiteY11" fmla="*/ 4031907 h 4477431"/>
            <a:gd name="connsiteX12" fmla="*/ 4178711 w 5976170"/>
            <a:gd name="connsiteY12" fmla="*/ 4062633 h 4477431"/>
            <a:gd name="connsiteX13" fmla="*/ 4240162 w 5976170"/>
            <a:gd name="connsiteY13" fmla="*/ 4083117 h 4477431"/>
            <a:gd name="connsiteX14" fmla="*/ 4363065 w 5976170"/>
            <a:gd name="connsiteY14" fmla="*/ 4154810 h 4477431"/>
            <a:gd name="connsiteX15" fmla="*/ 4465485 w 5976170"/>
            <a:gd name="connsiteY15" fmla="*/ 4226504 h 4477431"/>
            <a:gd name="connsiteX16" fmla="*/ 4506453 w 5976170"/>
            <a:gd name="connsiteY16" fmla="*/ 4236746 h 4477431"/>
            <a:gd name="connsiteX17" fmla="*/ 4639598 w 5976170"/>
            <a:gd name="connsiteY17" fmla="*/ 4277713 h 4477431"/>
            <a:gd name="connsiteX18" fmla="*/ 4701049 w 5976170"/>
            <a:gd name="connsiteY18" fmla="*/ 4298197 h 4477431"/>
            <a:gd name="connsiteX19" fmla="*/ 4762501 w 5976170"/>
            <a:gd name="connsiteY19" fmla="*/ 4308439 h 4477431"/>
            <a:gd name="connsiteX20" fmla="*/ 4803469 w 5976170"/>
            <a:gd name="connsiteY20" fmla="*/ 4328923 h 4477431"/>
            <a:gd name="connsiteX21" fmla="*/ 4875162 w 5976170"/>
            <a:gd name="connsiteY21" fmla="*/ 4339165 h 4477431"/>
            <a:gd name="connsiteX22" fmla="*/ 5069759 w 5976170"/>
            <a:gd name="connsiteY22" fmla="*/ 4390375 h 4477431"/>
            <a:gd name="connsiteX23" fmla="*/ 5151695 w 5976170"/>
            <a:gd name="connsiteY23" fmla="*/ 4421100 h 4477431"/>
            <a:gd name="connsiteX24" fmla="*/ 5264356 w 5976170"/>
            <a:gd name="connsiteY24" fmla="*/ 4451826 h 4477431"/>
            <a:gd name="connsiteX25" fmla="*/ 5878872 w 5976170"/>
            <a:gd name="connsiteY25" fmla="*/ 4431342 h 4477431"/>
            <a:gd name="connsiteX26" fmla="*/ 5899356 w 5976170"/>
            <a:gd name="connsiteY26" fmla="*/ 3980697 h 4477431"/>
            <a:gd name="connsiteX27" fmla="*/ 5755969 w 5976170"/>
            <a:gd name="connsiteY27" fmla="*/ 3714407 h 4477431"/>
            <a:gd name="connsiteX28" fmla="*/ 5715001 w 5976170"/>
            <a:gd name="connsiteY28" fmla="*/ 3632471 h 4477431"/>
            <a:gd name="connsiteX29" fmla="*/ 5674033 w 5976170"/>
            <a:gd name="connsiteY29" fmla="*/ 3560778 h 4477431"/>
            <a:gd name="connsiteX30" fmla="*/ 5592098 w 5976170"/>
            <a:gd name="connsiteY30" fmla="*/ 3386665 h 4477431"/>
            <a:gd name="connsiteX31" fmla="*/ 5120969 w 5976170"/>
            <a:gd name="connsiteY31" fmla="*/ 2505859 h 4477431"/>
            <a:gd name="connsiteX32" fmla="*/ 4834195 w 5976170"/>
            <a:gd name="connsiteY32" fmla="*/ 2106423 h 4477431"/>
            <a:gd name="connsiteX33" fmla="*/ 4219678 w 5976170"/>
            <a:gd name="connsiteY33" fmla="*/ 1502149 h 4477431"/>
            <a:gd name="connsiteX34" fmla="*/ 3779275 w 5976170"/>
            <a:gd name="connsiteY34" fmla="*/ 1123197 h 4477431"/>
            <a:gd name="connsiteX35" fmla="*/ 3041856 w 5976170"/>
            <a:gd name="connsiteY35" fmla="*/ 559891 h 4477431"/>
            <a:gd name="connsiteX36" fmla="*/ 1751372 w 5976170"/>
            <a:gd name="connsiteY36" fmla="*/ 109246 h 4477431"/>
            <a:gd name="connsiteX37" fmla="*/ 1526049 w 5976170"/>
            <a:gd name="connsiteY3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71453 w 5976170"/>
            <a:gd name="connsiteY7" fmla="*/ 3929488 h 4477431"/>
            <a:gd name="connsiteX8" fmla="*/ 3943146 w 5976170"/>
            <a:gd name="connsiteY8" fmla="*/ 3960213 h 4477431"/>
            <a:gd name="connsiteX9" fmla="*/ 4045565 w 5976170"/>
            <a:gd name="connsiteY9" fmla="*/ 4011423 h 4477431"/>
            <a:gd name="connsiteX10" fmla="*/ 4107017 w 5976170"/>
            <a:gd name="connsiteY10" fmla="*/ 4031907 h 4477431"/>
            <a:gd name="connsiteX11" fmla="*/ 4178711 w 5976170"/>
            <a:gd name="connsiteY11" fmla="*/ 4062633 h 4477431"/>
            <a:gd name="connsiteX12" fmla="*/ 4240162 w 5976170"/>
            <a:gd name="connsiteY12" fmla="*/ 4083117 h 4477431"/>
            <a:gd name="connsiteX13" fmla="*/ 4363065 w 5976170"/>
            <a:gd name="connsiteY13" fmla="*/ 4154810 h 4477431"/>
            <a:gd name="connsiteX14" fmla="*/ 4465485 w 5976170"/>
            <a:gd name="connsiteY14" fmla="*/ 4226504 h 4477431"/>
            <a:gd name="connsiteX15" fmla="*/ 4506453 w 5976170"/>
            <a:gd name="connsiteY15" fmla="*/ 4236746 h 4477431"/>
            <a:gd name="connsiteX16" fmla="*/ 4639598 w 5976170"/>
            <a:gd name="connsiteY16" fmla="*/ 4277713 h 4477431"/>
            <a:gd name="connsiteX17" fmla="*/ 4701049 w 5976170"/>
            <a:gd name="connsiteY17" fmla="*/ 4298197 h 4477431"/>
            <a:gd name="connsiteX18" fmla="*/ 4762501 w 5976170"/>
            <a:gd name="connsiteY18" fmla="*/ 4308439 h 4477431"/>
            <a:gd name="connsiteX19" fmla="*/ 4803469 w 5976170"/>
            <a:gd name="connsiteY19" fmla="*/ 4328923 h 4477431"/>
            <a:gd name="connsiteX20" fmla="*/ 4875162 w 5976170"/>
            <a:gd name="connsiteY20" fmla="*/ 4339165 h 4477431"/>
            <a:gd name="connsiteX21" fmla="*/ 5069759 w 5976170"/>
            <a:gd name="connsiteY21" fmla="*/ 4390375 h 4477431"/>
            <a:gd name="connsiteX22" fmla="*/ 5151695 w 5976170"/>
            <a:gd name="connsiteY22" fmla="*/ 4421100 h 4477431"/>
            <a:gd name="connsiteX23" fmla="*/ 5264356 w 5976170"/>
            <a:gd name="connsiteY23" fmla="*/ 4451826 h 4477431"/>
            <a:gd name="connsiteX24" fmla="*/ 5878872 w 5976170"/>
            <a:gd name="connsiteY24" fmla="*/ 4431342 h 4477431"/>
            <a:gd name="connsiteX25" fmla="*/ 5899356 w 5976170"/>
            <a:gd name="connsiteY25" fmla="*/ 3980697 h 4477431"/>
            <a:gd name="connsiteX26" fmla="*/ 5755969 w 5976170"/>
            <a:gd name="connsiteY26" fmla="*/ 3714407 h 4477431"/>
            <a:gd name="connsiteX27" fmla="*/ 5715001 w 5976170"/>
            <a:gd name="connsiteY27" fmla="*/ 3632471 h 4477431"/>
            <a:gd name="connsiteX28" fmla="*/ 5674033 w 5976170"/>
            <a:gd name="connsiteY28" fmla="*/ 3560778 h 4477431"/>
            <a:gd name="connsiteX29" fmla="*/ 5592098 w 5976170"/>
            <a:gd name="connsiteY29" fmla="*/ 3386665 h 4477431"/>
            <a:gd name="connsiteX30" fmla="*/ 5120969 w 5976170"/>
            <a:gd name="connsiteY30" fmla="*/ 2505859 h 4477431"/>
            <a:gd name="connsiteX31" fmla="*/ 4834195 w 5976170"/>
            <a:gd name="connsiteY31" fmla="*/ 2106423 h 4477431"/>
            <a:gd name="connsiteX32" fmla="*/ 4219678 w 5976170"/>
            <a:gd name="connsiteY32" fmla="*/ 1502149 h 4477431"/>
            <a:gd name="connsiteX33" fmla="*/ 3779275 w 5976170"/>
            <a:gd name="connsiteY33" fmla="*/ 1123197 h 4477431"/>
            <a:gd name="connsiteX34" fmla="*/ 3041856 w 5976170"/>
            <a:gd name="connsiteY34" fmla="*/ 559891 h 4477431"/>
            <a:gd name="connsiteX35" fmla="*/ 1751372 w 5976170"/>
            <a:gd name="connsiteY35" fmla="*/ 109246 h 4477431"/>
            <a:gd name="connsiteX36" fmla="*/ 1526049 w 5976170"/>
            <a:gd name="connsiteY3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943146 w 5976170"/>
            <a:gd name="connsiteY7" fmla="*/ 3960213 h 4477431"/>
            <a:gd name="connsiteX8" fmla="*/ 4045565 w 5976170"/>
            <a:gd name="connsiteY8" fmla="*/ 4011423 h 4477431"/>
            <a:gd name="connsiteX9" fmla="*/ 4107017 w 5976170"/>
            <a:gd name="connsiteY9" fmla="*/ 4031907 h 4477431"/>
            <a:gd name="connsiteX10" fmla="*/ 4178711 w 5976170"/>
            <a:gd name="connsiteY10" fmla="*/ 4062633 h 4477431"/>
            <a:gd name="connsiteX11" fmla="*/ 4240162 w 5976170"/>
            <a:gd name="connsiteY11" fmla="*/ 4083117 h 4477431"/>
            <a:gd name="connsiteX12" fmla="*/ 4363065 w 5976170"/>
            <a:gd name="connsiteY12" fmla="*/ 4154810 h 4477431"/>
            <a:gd name="connsiteX13" fmla="*/ 4465485 w 5976170"/>
            <a:gd name="connsiteY13" fmla="*/ 4226504 h 4477431"/>
            <a:gd name="connsiteX14" fmla="*/ 4506453 w 5976170"/>
            <a:gd name="connsiteY14" fmla="*/ 4236746 h 4477431"/>
            <a:gd name="connsiteX15" fmla="*/ 4639598 w 5976170"/>
            <a:gd name="connsiteY15" fmla="*/ 4277713 h 4477431"/>
            <a:gd name="connsiteX16" fmla="*/ 4701049 w 5976170"/>
            <a:gd name="connsiteY16" fmla="*/ 4298197 h 4477431"/>
            <a:gd name="connsiteX17" fmla="*/ 4762501 w 5976170"/>
            <a:gd name="connsiteY17" fmla="*/ 4308439 h 4477431"/>
            <a:gd name="connsiteX18" fmla="*/ 4803469 w 5976170"/>
            <a:gd name="connsiteY18" fmla="*/ 4328923 h 4477431"/>
            <a:gd name="connsiteX19" fmla="*/ 4875162 w 5976170"/>
            <a:gd name="connsiteY19" fmla="*/ 4339165 h 4477431"/>
            <a:gd name="connsiteX20" fmla="*/ 5069759 w 5976170"/>
            <a:gd name="connsiteY20" fmla="*/ 4390375 h 4477431"/>
            <a:gd name="connsiteX21" fmla="*/ 5151695 w 5976170"/>
            <a:gd name="connsiteY21" fmla="*/ 4421100 h 4477431"/>
            <a:gd name="connsiteX22" fmla="*/ 5264356 w 5976170"/>
            <a:gd name="connsiteY22" fmla="*/ 4451826 h 4477431"/>
            <a:gd name="connsiteX23" fmla="*/ 5878872 w 5976170"/>
            <a:gd name="connsiteY23" fmla="*/ 4431342 h 4477431"/>
            <a:gd name="connsiteX24" fmla="*/ 5899356 w 5976170"/>
            <a:gd name="connsiteY24" fmla="*/ 3980697 h 4477431"/>
            <a:gd name="connsiteX25" fmla="*/ 5755969 w 5976170"/>
            <a:gd name="connsiteY25" fmla="*/ 3714407 h 4477431"/>
            <a:gd name="connsiteX26" fmla="*/ 5715001 w 5976170"/>
            <a:gd name="connsiteY26" fmla="*/ 3632471 h 4477431"/>
            <a:gd name="connsiteX27" fmla="*/ 5674033 w 5976170"/>
            <a:gd name="connsiteY27" fmla="*/ 3560778 h 4477431"/>
            <a:gd name="connsiteX28" fmla="*/ 5592098 w 5976170"/>
            <a:gd name="connsiteY28" fmla="*/ 3386665 h 4477431"/>
            <a:gd name="connsiteX29" fmla="*/ 5120969 w 5976170"/>
            <a:gd name="connsiteY29" fmla="*/ 2505859 h 4477431"/>
            <a:gd name="connsiteX30" fmla="*/ 4834195 w 5976170"/>
            <a:gd name="connsiteY30" fmla="*/ 2106423 h 4477431"/>
            <a:gd name="connsiteX31" fmla="*/ 4219678 w 5976170"/>
            <a:gd name="connsiteY31" fmla="*/ 1502149 h 4477431"/>
            <a:gd name="connsiteX32" fmla="*/ 3779275 w 5976170"/>
            <a:gd name="connsiteY32" fmla="*/ 1123197 h 4477431"/>
            <a:gd name="connsiteX33" fmla="*/ 3041856 w 5976170"/>
            <a:gd name="connsiteY33" fmla="*/ 559891 h 4477431"/>
            <a:gd name="connsiteX34" fmla="*/ 1751372 w 5976170"/>
            <a:gd name="connsiteY34" fmla="*/ 109246 h 4477431"/>
            <a:gd name="connsiteX35" fmla="*/ 1526049 w 5976170"/>
            <a:gd name="connsiteY3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07017 w 5976170"/>
            <a:gd name="connsiteY8" fmla="*/ 4031907 h 4477431"/>
            <a:gd name="connsiteX9" fmla="*/ 4178711 w 5976170"/>
            <a:gd name="connsiteY9" fmla="*/ 4062633 h 4477431"/>
            <a:gd name="connsiteX10" fmla="*/ 4240162 w 5976170"/>
            <a:gd name="connsiteY10" fmla="*/ 4083117 h 4477431"/>
            <a:gd name="connsiteX11" fmla="*/ 4363065 w 5976170"/>
            <a:gd name="connsiteY11" fmla="*/ 4154810 h 4477431"/>
            <a:gd name="connsiteX12" fmla="*/ 4465485 w 5976170"/>
            <a:gd name="connsiteY12" fmla="*/ 4226504 h 4477431"/>
            <a:gd name="connsiteX13" fmla="*/ 4506453 w 5976170"/>
            <a:gd name="connsiteY13" fmla="*/ 4236746 h 4477431"/>
            <a:gd name="connsiteX14" fmla="*/ 4639598 w 5976170"/>
            <a:gd name="connsiteY14" fmla="*/ 4277713 h 4477431"/>
            <a:gd name="connsiteX15" fmla="*/ 4701049 w 5976170"/>
            <a:gd name="connsiteY15" fmla="*/ 4298197 h 4477431"/>
            <a:gd name="connsiteX16" fmla="*/ 4762501 w 5976170"/>
            <a:gd name="connsiteY16" fmla="*/ 4308439 h 4477431"/>
            <a:gd name="connsiteX17" fmla="*/ 4803469 w 5976170"/>
            <a:gd name="connsiteY17" fmla="*/ 4328923 h 4477431"/>
            <a:gd name="connsiteX18" fmla="*/ 4875162 w 5976170"/>
            <a:gd name="connsiteY18" fmla="*/ 4339165 h 4477431"/>
            <a:gd name="connsiteX19" fmla="*/ 5069759 w 5976170"/>
            <a:gd name="connsiteY19" fmla="*/ 4390375 h 4477431"/>
            <a:gd name="connsiteX20" fmla="*/ 5151695 w 5976170"/>
            <a:gd name="connsiteY20" fmla="*/ 4421100 h 4477431"/>
            <a:gd name="connsiteX21" fmla="*/ 5264356 w 5976170"/>
            <a:gd name="connsiteY21" fmla="*/ 4451826 h 4477431"/>
            <a:gd name="connsiteX22" fmla="*/ 5878872 w 5976170"/>
            <a:gd name="connsiteY22" fmla="*/ 4431342 h 4477431"/>
            <a:gd name="connsiteX23" fmla="*/ 5899356 w 5976170"/>
            <a:gd name="connsiteY23" fmla="*/ 3980697 h 4477431"/>
            <a:gd name="connsiteX24" fmla="*/ 5755969 w 5976170"/>
            <a:gd name="connsiteY24" fmla="*/ 3714407 h 4477431"/>
            <a:gd name="connsiteX25" fmla="*/ 5715001 w 5976170"/>
            <a:gd name="connsiteY25" fmla="*/ 3632471 h 4477431"/>
            <a:gd name="connsiteX26" fmla="*/ 5674033 w 5976170"/>
            <a:gd name="connsiteY26" fmla="*/ 3560778 h 4477431"/>
            <a:gd name="connsiteX27" fmla="*/ 5592098 w 5976170"/>
            <a:gd name="connsiteY27" fmla="*/ 3386665 h 4477431"/>
            <a:gd name="connsiteX28" fmla="*/ 5120969 w 5976170"/>
            <a:gd name="connsiteY28" fmla="*/ 2505859 h 4477431"/>
            <a:gd name="connsiteX29" fmla="*/ 4834195 w 5976170"/>
            <a:gd name="connsiteY29" fmla="*/ 2106423 h 4477431"/>
            <a:gd name="connsiteX30" fmla="*/ 4219678 w 5976170"/>
            <a:gd name="connsiteY30" fmla="*/ 1502149 h 4477431"/>
            <a:gd name="connsiteX31" fmla="*/ 3779275 w 5976170"/>
            <a:gd name="connsiteY31" fmla="*/ 1123197 h 4477431"/>
            <a:gd name="connsiteX32" fmla="*/ 3041856 w 5976170"/>
            <a:gd name="connsiteY32" fmla="*/ 559891 h 4477431"/>
            <a:gd name="connsiteX33" fmla="*/ 1751372 w 5976170"/>
            <a:gd name="connsiteY33" fmla="*/ 109246 h 4477431"/>
            <a:gd name="connsiteX34" fmla="*/ 1526049 w 5976170"/>
            <a:gd name="connsiteY3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78711 w 5976170"/>
            <a:gd name="connsiteY8" fmla="*/ 4062633 h 4477431"/>
            <a:gd name="connsiteX9" fmla="*/ 4240162 w 5976170"/>
            <a:gd name="connsiteY9" fmla="*/ 4083117 h 4477431"/>
            <a:gd name="connsiteX10" fmla="*/ 4363065 w 5976170"/>
            <a:gd name="connsiteY10" fmla="*/ 4154810 h 4477431"/>
            <a:gd name="connsiteX11" fmla="*/ 4465485 w 5976170"/>
            <a:gd name="connsiteY11" fmla="*/ 4226504 h 4477431"/>
            <a:gd name="connsiteX12" fmla="*/ 4506453 w 5976170"/>
            <a:gd name="connsiteY12" fmla="*/ 4236746 h 4477431"/>
            <a:gd name="connsiteX13" fmla="*/ 4639598 w 5976170"/>
            <a:gd name="connsiteY13" fmla="*/ 4277713 h 4477431"/>
            <a:gd name="connsiteX14" fmla="*/ 4701049 w 5976170"/>
            <a:gd name="connsiteY14" fmla="*/ 4298197 h 4477431"/>
            <a:gd name="connsiteX15" fmla="*/ 4762501 w 5976170"/>
            <a:gd name="connsiteY15" fmla="*/ 4308439 h 4477431"/>
            <a:gd name="connsiteX16" fmla="*/ 4803469 w 5976170"/>
            <a:gd name="connsiteY16" fmla="*/ 4328923 h 4477431"/>
            <a:gd name="connsiteX17" fmla="*/ 4875162 w 5976170"/>
            <a:gd name="connsiteY17" fmla="*/ 4339165 h 4477431"/>
            <a:gd name="connsiteX18" fmla="*/ 5069759 w 5976170"/>
            <a:gd name="connsiteY18" fmla="*/ 4390375 h 4477431"/>
            <a:gd name="connsiteX19" fmla="*/ 5151695 w 5976170"/>
            <a:gd name="connsiteY19" fmla="*/ 4421100 h 4477431"/>
            <a:gd name="connsiteX20" fmla="*/ 5264356 w 5976170"/>
            <a:gd name="connsiteY20" fmla="*/ 4451826 h 4477431"/>
            <a:gd name="connsiteX21" fmla="*/ 5878872 w 5976170"/>
            <a:gd name="connsiteY21" fmla="*/ 4431342 h 4477431"/>
            <a:gd name="connsiteX22" fmla="*/ 5899356 w 5976170"/>
            <a:gd name="connsiteY22" fmla="*/ 3980697 h 4477431"/>
            <a:gd name="connsiteX23" fmla="*/ 5755969 w 5976170"/>
            <a:gd name="connsiteY23" fmla="*/ 3714407 h 4477431"/>
            <a:gd name="connsiteX24" fmla="*/ 5715001 w 5976170"/>
            <a:gd name="connsiteY24" fmla="*/ 3632471 h 4477431"/>
            <a:gd name="connsiteX25" fmla="*/ 5674033 w 5976170"/>
            <a:gd name="connsiteY25" fmla="*/ 3560778 h 4477431"/>
            <a:gd name="connsiteX26" fmla="*/ 5592098 w 5976170"/>
            <a:gd name="connsiteY26" fmla="*/ 3386665 h 4477431"/>
            <a:gd name="connsiteX27" fmla="*/ 5120969 w 5976170"/>
            <a:gd name="connsiteY27" fmla="*/ 2505859 h 4477431"/>
            <a:gd name="connsiteX28" fmla="*/ 4834195 w 5976170"/>
            <a:gd name="connsiteY28" fmla="*/ 2106423 h 4477431"/>
            <a:gd name="connsiteX29" fmla="*/ 4219678 w 5976170"/>
            <a:gd name="connsiteY29" fmla="*/ 1502149 h 4477431"/>
            <a:gd name="connsiteX30" fmla="*/ 3779275 w 5976170"/>
            <a:gd name="connsiteY30" fmla="*/ 1123197 h 4477431"/>
            <a:gd name="connsiteX31" fmla="*/ 3041856 w 5976170"/>
            <a:gd name="connsiteY31" fmla="*/ 559891 h 4477431"/>
            <a:gd name="connsiteX32" fmla="*/ 1751372 w 5976170"/>
            <a:gd name="connsiteY32" fmla="*/ 109246 h 4477431"/>
            <a:gd name="connsiteX33" fmla="*/ 1526049 w 5976170"/>
            <a:gd name="connsiteY3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178711 w 5976170"/>
            <a:gd name="connsiteY7" fmla="*/ 4062633 h 4477431"/>
            <a:gd name="connsiteX8" fmla="*/ 4240162 w 5976170"/>
            <a:gd name="connsiteY8" fmla="*/ 4083117 h 4477431"/>
            <a:gd name="connsiteX9" fmla="*/ 4363065 w 5976170"/>
            <a:gd name="connsiteY9" fmla="*/ 4154810 h 4477431"/>
            <a:gd name="connsiteX10" fmla="*/ 4465485 w 5976170"/>
            <a:gd name="connsiteY10" fmla="*/ 4226504 h 4477431"/>
            <a:gd name="connsiteX11" fmla="*/ 4506453 w 5976170"/>
            <a:gd name="connsiteY11" fmla="*/ 4236746 h 4477431"/>
            <a:gd name="connsiteX12" fmla="*/ 4639598 w 5976170"/>
            <a:gd name="connsiteY12" fmla="*/ 4277713 h 4477431"/>
            <a:gd name="connsiteX13" fmla="*/ 4701049 w 5976170"/>
            <a:gd name="connsiteY13" fmla="*/ 4298197 h 4477431"/>
            <a:gd name="connsiteX14" fmla="*/ 4762501 w 5976170"/>
            <a:gd name="connsiteY14" fmla="*/ 4308439 h 4477431"/>
            <a:gd name="connsiteX15" fmla="*/ 4803469 w 5976170"/>
            <a:gd name="connsiteY15" fmla="*/ 4328923 h 4477431"/>
            <a:gd name="connsiteX16" fmla="*/ 4875162 w 5976170"/>
            <a:gd name="connsiteY16" fmla="*/ 4339165 h 4477431"/>
            <a:gd name="connsiteX17" fmla="*/ 5069759 w 5976170"/>
            <a:gd name="connsiteY17" fmla="*/ 4390375 h 4477431"/>
            <a:gd name="connsiteX18" fmla="*/ 5151695 w 5976170"/>
            <a:gd name="connsiteY18" fmla="*/ 4421100 h 4477431"/>
            <a:gd name="connsiteX19" fmla="*/ 5264356 w 5976170"/>
            <a:gd name="connsiteY19" fmla="*/ 4451826 h 4477431"/>
            <a:gd name="connsiteX20" fmla="*/ 5878872 w 5976170"/>
            <a:gd name="connsiteY20" fmla="*/ 4431342 h 4477431"/>
            <a:gd name="connsiteX21" fmla="*/ 5899356 w 5976170"/>
            <a:gd name="connsiteY21" fmla="*/ 3980697 h 4477431"/>
            <a:gd name="connsiteX22" fmla="*/ 5755969 w 5976170"/>
            <a:gd name="connsiteY22" fmla="*/ 3714407 h 4477431"/>
            <a:gd name="connsiteX23" fmla="*/ 5715001 w 5976170"/>
            <a:gd name="connsiteY23" fmla="*/ 3632471 h 4477431"/>
            <a:gd name="connsiteX24" fmla="*/ 5674033 w 5976170"/>
            <a:gd name="connsiteY24" fmla="*/ 3560778 h 4477431"/>
            <a:gd name="connsiteX25" fmla="*/ 5592098 w 5976170"/>
            <a:gd name="connsiteY25" fmla="*/ 3386665 h 4477431"/>
            <a:gd name="connsiteX26" fmla="*/ 5120969 w 5976170"/>
            <a:gd name="connsiteY26" fmla="*/ 2505859 h 4477431"/>
            <a:gd name="connsiteX27" fmla="*/ 4834195 w 5976170"/>
            <a:gd name="connsiteY27" fmla="*/ 2106423 h 4477431"/>
            <a:gd name="connsiteX28" fmla="*/ 4219678 w 5976170"/>
            <a:gd name="connsiteY28" fmla="*/ 1502149 h 4477431"/>
            <a:gd name="connsiteX29" fmla="*/ 3779275 w 5976170"/>
            <a:gd name="connsiteY29" fmla="*/ 1123197 h 4477431"/>
            <a:gd name="connsiteX30" fmla="*/ 3041856 w 5976170"/>
            <a:gd name="connsiteY30" fmla="*/ 559891 h 4477431"/>
            <a:gd name="connsiteX31" fmla="*/ 1751372 w 5976170"/>
            <a:gd name="connsiteY31" fmla="*/ 109246 h 4477431"/>
            <a:gd name="connsiteX32" fmla="*/ 1526049 w 5976170"/>
            <a:gd name="connsiteY3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240162 w 5976170"/>
            <a:gd name="connsiteY7" fmla="*/ 4083117 h 4477431"/>
            <a:gd name="connsiteX8" fmla="*/ 4363065 w 5976170"/>
            <a:gd name="connsiteY8" fmla="*/ 4154810 h 4477431"/>
            <a:gd name="connsiteX9" fmla="*/ 4465485 w 5976170"/>
            <a:gd name="connsiteY9" fmla="*/ 4226504 h 4477431"/>
            <a:gd name="connsiteX10" fmla="*/ 4506453 w 5976170"/>
            <a:gd name="connsiteY10" fmla="*/ 4236746 h 4477431"/>
            <a:gd name="connsiteX11" fmla="*/ 4639598 w 5976170"/>
            <a:gd name="connsiteY11" fmla="*/ 4277713 h 4477431"/>
            <a:gd name="connsiteX12" fmla="*/ 4701049 w 5976170"/>
            <a:gd name="connsiteY12" fmla="*/ 4298197 h 4477431"/>
            <a:gd name="connsiteX13" fmla="*/ 4762501 w 5976170"/>
            <a:gd name="connsiteY13" fmla="*/ 4308439 h 4477431"/>
            <a:gd name="connsiteX14" fmla="*/ 4803469 w 5976170"/>
            <a:gd name="connsiteY14" fmla="*/ 4328923 h 4477431"/>
            <a:gd name="connsiteX15" fmla="*/ 4875162 w 5976170"/>
            <a:gd name="connsiteY15" fmla="*/ 4339165 h 4477431"/>
            <a:gd name="connsiteX16" fmla="*/ 5069759 w 5976170"/>
            <a:gd name="connsiteY16" fmla="*/ 4390375 h 4477431"/>
            <a:gd name="connsiteX17" fmla="*/ 5151695 w 5976170"/>
            <a:gd name="connsiteY17" fmla="*/ 4421100 h 4477431"/>
            <a:gd name="connsiteX18" fmla="*/ 5264356 w 5976170"/>
            <a:gd name="connsiteY18" fmla="*/ 4451826 h 4477431"/>
            <a:gd name="connsiteX19" fmla="*/ 5878872 w 5976170"/>
            <a:gd name="connsiteY19" fmla="*/ 4431342 h 4477431"/>
            <a:gd name="connsiteX20" fmla="*/ 5899356 w 5976170"/>
            <a:gd name="connsiteY20" fmla="*/ 3980697 h 4477431"/>
            <a:gd name="connsiteX21" fmla="*/ 5755969 w 5976170"/>
            <a:gd name="connsiteY21" fmla="*/ 3714407 h 4477431"/>
            <a:gd name="connsiteX22" fmla="*/ 5715001 w 5976170"/>
            <a:gd name="connsiteY22" fmla="*/ 3632471 h 4477431"/>
            <a:gd name="connsiteX23" fmla="*/ 5674033 w 5976170"/>
            <a:gd name="connsiteY23" fmla="*/ 3560778 h 4477431"/>
            <a:gd name="connsiteX24" fmla="*/ 5592098 w 5976170"/>
            <a:gd name="connsiteY24" fmla="*/ 3386665 h 4477431"/>
            <a:gd name="connsiteX25" fmla="*/ 5120969 w 5976170"/>
            <a:gd name="connsiteY25" fmla="*/ 2505859 h 4477431"/>
            <a:gd name="connsiteX26" fmla="*/ 4834195 w 5976170"/>
            <a:gd name="connsiteY26" fmla="*/ 2106423 h 4477431"/>
            <a:gd name="connsiteX27" fmla="*/ 4219678 w 5976170"/>
            <a:gd name="connsiteY27" fmla="*/ 1502149 h 4477431"/>
            <a:gd name="connsiteX28" fmla="*/ 3779275 w 5976170"/>
            <a:gd name="connsiteY28" fmla="*/ 1123197 h 4477431"/>
            <a:gd name="connsiteX29" fmla="*/ 3041856 w 5976170"/>
            <a:gd name="connsiteY29" fmla="*/ 559891 h 4477431"/>
            <a:gd name="connsiteX30" fmla="*/ 1751372 w 5976170"/>
            <a:gd name="connsiteY30" fmla="*/ 109246 h 4477431"/>
            <a:gd name="connsiteX31" fmla="*/ 1526049 w 5976170"/>
            <a:gd name="connsiteY3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506453 w 5976170"/>
            <a:gd name="connsiteY9" fmla="*/ 4236746 h 4477431"/>
            <a:gd name="connsiteX10" fmla="*/ 4639598 w 5976170"/>
            <a:gd name="connsiteY10" fmla="*/ 4277713 h 4477431"/>
            <a:gd name="connsiteX11" fmla="*/ 4701049 w 5976170"/>
            <a:gd name="connsiteY11" fmla="*/ 4298197 h 4477431"/>
            <a:gd name="connsiteX12" fmla="*/ 4762501 w 5976170"/>
            <a:gd name="connsiteY12" fmla="*/ 4308439 h 4477431"/>
            <a:gd name="connsiteX13" fmla="*/ 4803469 w 5976170"/>
            <a:gd name="connsiteY13" fmla="*/ 4328923 h 4477431"/>
            <a:gd name="connsiteX14" fmla="*/ 4875162 w 5976170"/>
            <a:gd name="connsiteY14" fmla="*/ 4339165 h 4477431"/>
            <a:gd name="connsiteX15" fmla="*/ 5069759 w 5976170"/>
            <a:gd name="connsiteY15" fmla="*/ 4390375 h 4477431"/>
            <a:gd name="connsiteX16" fmla="*/ 5151695 w 5976170"/>
            <a:gd name="connsiteY16" fmla="*/ 4421100 h 4477431"/>
            <a:gd name="connsiteX17" fmla="*/ 5264356 w 5976170"/>
            <a:gd name="connsiteY17" fmla="*/ 4451826 h 4477431"/>
            <a:gd name="connsiteX18" fmla="*/ 5878872 w 5976170"/>
            <a:gd name="connsiteY18" fmla="*/ 4431342 h 4477431"/>
            <a:gd name="connsiteX19" fmla="*/ 5899356 w 5976170"/>
            <a:gd name="connsiteY19" fmla="*/ 3980697 h 4477431"/>
            <a:gd name="connsiteX20" fmla="*/ 5755969 w 5976170"/>
            <a:gd name="connsiteY20" fmla="*/ 3714407 h 4477431"/>
            <a:gd name="connsiteX21" fmla="*/ 5715001 w 5976170"/>
            <a:gd name="connsiteY21" fmla="*/ 3632471 h 4477431"/>
            <a:gd name="connsiteX22" fmla="*/ 5674033 w 5976170"/>
            <a:gd name="connsiteY22" fmla="*/ 3560778 h 4477431"/>
            <a:gd name="connsiteX23" fmla="*/ 5592098 w 5976170"/>
            <a:gd name="connsiteY23" fmla="*/ 3386665 h 4477431"/>
            <a:gd name="connsiteX24" fmla="*/ 5120969 w 5976170"/>
            <a:gd name="connsiteY24" fmla="*/ 2505859 h 4477431"/>
            <a:gd name="connsiteX25" fmla="*/ 4834195 w 5976170"/>
            <a:gd name="connsiteY25" fmla="*/ 2106423 h 4477431"/>
            <a:gd name="connsiteX26" fmla="*/ 4219678 w 5976170"/>
            <a:gd name="connsiteY26" fmla="*/ 1502149 h 4477431"/>
            <a:gd name="connsiteX27" fmla="*/ 3779275 w 5976170"/>
            <a:gd name="connsiteY27" fmla="*/ 1123197 h 4477431"/>
            <a:gd name="connsiteX28" fmla="*/ 3041856 w 5976170"/>
            <a:gd name="connsiteY28" fmla="*/ 559891 h 4477431"/>
            <a:gd name="connsiteX29" fmla="*/ 1751372 w 5976170"/>
            <a:gd name="connsiteY29" fmla="*/ 109246 h 4477431"/>
            <a:gd name="connsiteX30" fmla="*/ 1526049 w 5976170"/>
            <a:gd name="connsiteY3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01049 w 5976170"/>
            <a:gd name="connsiteY10" fmla="*/ 4298197 h 4477431"/>
            <a:gd name="connsiteX11" fmla="*/ 4762501 w 5976170"/>
            <a:gd name="connsiteY11" fmla="*/ 4308439 h 4477431"/>
            <a:gd name="connsiteX12" fmla="*/ 4803469 w 5976170"/>
            <a:gd name="connsiteY12" fmla="*/ 4328923 h 4477431"/>
            <a:gd name="connsiteX13" fmla="*/ 4875162 w 5976170"/>
            <a:gd name="connsiteY13" fmla="*/ 4339165 h 4477431"/>
            <a:gd name="connsiteX14" fmla="*/ 5069759 w 5976170"/>
            <a:gd name="connsiteY14" fmla="*/ 4390375 h 4477431"/>
            <a:gd name="connsiteX15" fmla="*/ 5151695 w 5976170"/>
            <a:gd name="connsiteY15" fmla="*/ 4421100 h 4477431"/>
            <a:gd name="connsiteX16" fmla="*/ 5264356 w 5976170"/>
            <a:gd name="connsiteY16" fmla="*/ 4451826 h 4477431"/>
            <a:gd name="connsiteX17" fmla="*/ 5878872 w 5976170"/>
            <a:gd name="connsiteY17" fmla="*/ 4431342 h 4477431"/>
            <a:gd name="connsiteX18" fmla="*/ 5899356 w 5976170"/>
            <a:gd name="connsiteY18" fmla="*/ 3980697 h 4477431"/>
            <a:gd name="connsiteX19" fmla="*/ 5755969 w 5976170"/>
            <a:gd name="connsiteY19" fmla="*/ 3714407 h 4477431"/>
            <a:gd name="connsiteX20" fmla="*/ 5715001 w 5976170"/>
            <a:gd name="connsiteY20" fmla="*/ 3632471 h 4477431"/>
            <a:gd name="connsiteX21" fmla="*/ 5674033 w 5976170"/>
            <a:gd name="connsiteY21" fmla="*/ 3560778 h 4477431"/>
            <a:gd name="connsiteX22" fmla="*/ 5592098 w 5976170"/>
            <a:gd name="connsiteY22" fmla="*/ 3386665 h 4477431"/>
            <a:gd name="connsiteX23" fmla="*/ 5120969 w 5976170"/>
            <a:gd name="connsiteY23" fmla="*/ 2505859 h 4477431"/>
            <a:gd name="connsiteX24" fmla="*/ 4834195 w 5976170"/>
            <a:gd name="connsiteY24" fmla="*/ 2106423 h 4477431"/>
            <a:gd name="connsiteX25" fmla="*/ 4219678 w 5976170"/>
            <a:gd name="connsiteY25" fmla="*/ 1502149 h 4477431"/>
            <a:gd name="connsiteX26" fmla="*/ 3779275 w 5976170"/>
            <a:gd name="connsiteY26" fmla="*/ 1123197 h 4477431"/>
            <a:gd name="connsiteX27" fmla="*/ 3041856 w 5976170"/>
            <a:gd name="connsiteY27" fmla="*/ 559891 h 4477431"/>
            <a:gd name="connsiteX28" fmla="*/ 1751372 w 5976170"/>
            <a:gd name="connsiteY28" fmla="*/ 109246 h 4477431"/>
            <a:gd name="connsiteX29" fmla="*/ 1526049 w 5976170"/>
            <a:gd name="connsiteY2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62501 w 5976170"/>
            <a:gd name="connsiteY10" fmla="*/ 4308439 h 4477431"/>
            <a:gd name="connsiteX11" fmla="*/ 4803469 w 5976170"/>
            <a:gd name="connsiteY11" fmla="*/ 4328923 h 4477431"/>
            <a:gd name="connsiteX12" fmla="*/ 4875162 w 5976170"/>
            <a:gd name="connsiteY12" fmla="*/ 4339165 h 4477431"/>
            <a:gd name="connsiteX13" fmla="*/ 5069759 w 5976170"/>
            <a:gd name="connsiteY13" fmla="*/ 4390375 h 4477431"/>
            <a:gd name="connsiteX14" fmla="*/ 5151695 w 5976170"/>
            <a:gd name="connsiteY14" fmla="*/ 4421100 h 4477431"/>
            <a:gd name="connsiteX15" fmla="*/ 5264356 w 5976170"/>
            <a:gd name="connsiteY15" fmla="*/ 4451826 h 4477431"/>
            <a:gd name="connsiteX16" fmla="*/ 5878872 w 5976170"/>
            <a:gd name="connsiteY16" fmla="*/ 4431342 h 4477431"/>
            <a:gd name="connsiteX17" fmla="*/ 5899356 w 5976170"/>
            <a:gd name="connsiteY17" fmla="*/ 3980697 h 4477431"/>
            <a:gd name="connsiteX18" fmla="*/ 5755969 w 5976170"/>
            <a:gd name="connsiteY18" fmla="*/ 3714407 h 4477431"/>
            <a:gd name="connsiteX19" fmla="*/ 5715001 w 5976170"/>
            <a:gd name="connsiteY19" fmla="*/ 3632471 h 4477431"/>
            <a:gd name="connsiteX20" fmla="*/ 5674033 w 5976170"/>
            <a:gd name="connsiteY20" fmla="*/ 3560778 h 4477431"/>
            <a:gd name="connsiteX21" fmla="*/ 5592098 w 5976170"/>
            <a:gd name="connsiteY21" fmla="*/ 3386665 h 4477431"/>
            <a:gd name="connsiteX22" fmla="*/ 5120969 w 5976170"/>
            <a:gd name="connsiteY22" fmla="*/ 2505859 h 4477431"/>
            <a:gd name="connsiteX23" fmla="*/ 4834195 w 5976170"/>
            <a:gd name="connsiteY23" fmla="*/ 2106423 h 4477431"/>
            <a:gd name="connsiteX24" fmla="*/ 4219678 w 5976170"/>
            <a:gd name="connsiteY24" fmla="*/ 1502149 h 4477431"/>
            <a:gd name="connsiteX25" fmla="*/ 3779275 w 5976170"/>
            <a:gd name="connsiteY25" fmla="*/ 1123197 h 4477431"/>
            <a:gd name="connsiteX26" fmla="*/ 3041856 w 5976170"/>
            <a:gd name="connsiteY26" fmla="*/ 559891 h 4477431"/>
            <a:gd name="connsiteX27" fmla="*/ 1751372 w 5976170"/>
            <a:gd name="connsiteY27" fmla="*/ 109246 h 4477431"/>
            <a:gd name="connsiteX28" fmla="*/ 1526049 w 5976170"/>
            <a:gd name="connsiteY2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715001 w 5976170"/>
            <a:gd name="connsiteY18" fmla="*/ 3632471 h 4477431"/>
            <a:gd name="connsiteX19" fmla="*/ 5674033 w 5976170"/>
            <a:gd name="connsiteY19" fmla="*/ 3560778 h 4477431"/>
            <a:gd name="connsiteX20" fmla="*/ 5592098 w 5976170"/>
            <a:gd name="connsiteY20" fmla="*/ 3386665 h 4477431"/>
            <a:gd name="connsiteX21" fmla="*/ 5120969 w 5976170"/>
            <a:gd name="connsiteY21" fmla="*/ 2505859 h 4477431"/>
            <a:gd name="connsiteX22" fmla="*/ 4834195 w 5976170"/>
            <a:gd name="connsiteY22" fmla="*/ 2106423 h 4477431"/>
            <a:gd name="connsiteX23" fmla="*/ 4219678 w 5976170"/>
            <a:gd name="connsiteY23" fmla="*/ 1502149 h 4477431"/>
            <a:gd name="connsiteX24" fmla="*/ 3779275 w 5976170"/>
            <a:gd name="connsiteY24" fmla="*/ 1123197 h 4477431"/>
            <a:gd name="connsiteX25" fmla="*/ 3041856 w 5976170"/>
            <a:gd name="connsiteY25" fmla="*/ 559891 h 4477431"/>
            <a:gd name="connsiteX26" fmla="*/ 1751372 w 5976170"/>
            <a:gd name="connsiteY26" fmla="*/ 109246 h 4477431"/>
            <a:gd name="connsiteX27" fmla="*/ 1526049 w 5976170"/>
            <a:gd name="connsiteY2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674033 w 5976170"/>
            <a:gd name="connsiteY18" fmla="*/ 3560778 h 4477431"/>
            <a:gd name="connsiteX19" fmla="*/ 5592098 w 5976170"/>
            <a:gd name="connsiteY19" fmla="*/ 3386665 h 4477431"/>
            <a:gd name="connsiteX20" fmla="*/ 5120969 w 5976170"/>
            <a:gd name="connsiteY20" fmla="*/ 2505859 h 4477431"/>
            <a:gd name="connsiteX21" fmla="*/ 4834195 w 5976170"/>
            <a:gd name="connsiteY21" fmla="*/ 2106423 h 4477431"/>
            <a:gd name="connsiteX22" fmla="*/ 4219678 w 5976170"/>
            <a:gd name="connsiteY22" fmla="*/ 1502149 h 4477431"/>
            <a:gd name="connsiteX23" fmla="*/ 3779275 w 5976170"/>
            <a:gd name="connsiteY23" fmla="*/ 1123197 h 4477431"/>
            <a:gd name="connsiteX24" fmla="*/ 3041856 w 5976170"/>
            <a:gd name="connsiteY24" fmla="*/ 559891 h 4477431"/>
            <a:gd name="connsiteX25" fmla="*/ 1751372 w 5976170"/>
            <a:gd name="connsiteY25" fmla="*/ 109246 h 4477431"/>
            <a:gd name="connsiteX26" fmla="*/ 1526049 w 5976170"/>
            <a:gd name="connsiteY2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674033 w 5976170"/>
            <a:gd name="connsiteY17" fmla="*/ 3560778 h 4477431"/>
            <a:gd name="connsiteX18" fmla="*/ 5592098 w 5976170"/>
            <a:gd name="connsiteY18" fmla="*/ 3386665 h 4477431"/>
            <a:gd name="connsiteX19" fmla="*/ 5120969 w 5976170"/>
            <a:gd name="connsiteY19" fmla="*/ 2505859 h 4477431"/>
            <a:gd name="connsiteX20" fmla="*/ 4834195 w 5976170"/>
            <a:gd name="connsiteY20" fmla="*/ 2106423 h 4477431"/>
            <a:gd name="connsiteX21" fmla="*/ 4219678 w 5976170"/>
            <a:gd name="connsiteY21" fmla="*/ 1502149 h 4477431"/>
            <a:gd name="connsiteX22" fmla="*/ 3779275 w 5976170"/>
            <a:gd name="connsiteY22" fmla="*/ 1123197 h 4477431"/>
            <a:gd name="connsiteX23" fmla="*/ 3041856 w 5976170"/>
            <a:gd name="connsiteY23" fmla="*/ 559891 h 4477431"/>
            <a:gd name="connsiteX24" fmla="*/ 1751372 w 5976170"/>
            <a:gd name="connsiteY24" fmla="*/ 109246 h 4477431"/>
            <a:gd name="connsiteX25" fmla="*/ 1526049 w 5976170"/>
            <a:gd name="connsiteY2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834195 w 5976170"/>
            <a:gd name="connsiteY19" fmla="*/ 2106423 h 4477431"/>
            <a:gd name="connsiteX20" fmla="*/ 4219678 w 5976170"/>
            <a:gd name="connsiteY20" fmla="*/ 1502149 h 4477431"/>
            <a:gd name="connsiteX21" fmla="*/ 3779275 w 5976170"/>
            <a:gd name="connsiteY21" fmla="*/ 1123197 h 4477431"/>
            <a:gd name="connsiteX22" fmla="*/ 3041856 w 5976170"/>
            <a:gd name="connsiteY22" fmla="*/ 559891 h 4477431"/>
            <a:gd name="connsiteX23" fmla="*/ 1751372 w 5976170"/>
            <a:gd name="connsiteY23" fmla="*/ 109246 h 4477431"/>
            <a:gd name="connsiteX24" fmla="*/ 1526049 w 5976170"/>
            <a:gd name="connsiteY2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779275 w 5976170"/>
            <a:gd name="connsiteY20" fmla="*/ 1123197 h 4477431"/>
            <a:gd name="connsiteX21" fmla="*/ 3041856 w 5976170"/>
            <a:gd name="connsiteY21" fmla="*/ 559891 h 4477431"/>
            <a:gd name="connsiteX22" fmla="*/ 1751372 w 5976170"/>
            <a:gd name="connsiteY22" fmla="*/ 109246 h 4477431"/>
            <a:gd name="connsiteX23" fmla="*/ 1526049 w 5976170"/>
            <a:gd name="connsiteY2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751372 w 5976170"/>
            <a:gd name="connsiteY21" fmla="*/ 109246 h 4477431"/>
            <a:gd name="connsiteX22" fmla="*/ 1526049 w 5976170"/>
            <a:gd name="connsiteY2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526049 w 5976170"/>
            <a:gd name="connsiteY21" fmla="*/ 88762 h 4477431"/>
            <a:gd name="connsiteX0" fmla="*/ 3041856 w 5976170"/>
            <a:gd name="connsiteY0" fmla="*/ 505268 h 4422808"/>
            <a:gd name="connsiteX1" fmla="*/ 348226 w 5976170"/>
            <a:gd name="connsiteY1" fmla="*/ 64866 h 4422808"/>
            <a:gd name="connsiteX2" fmla="*/ 112661 w 5976170"/>
            <a:gd name="connsiteY2" fmla="*/ 894462 h 4422808"/>
            <a:gd name="connsiteX3" fmla="*/ 1024195 w 5976170"/>
            <a:gd name="connsiteY3" fmla="*/ 1590913 h 4422808"/>
            <a:gd name="connsiteX4" fmla="*/ 1915243 w 5976170"/>
            <a:gd name="connsiteY4" fmla="*/ 2236155 h 4422808"/>
            <a:gd name="connsiteX5" fmla="*/ 2447824 w 5976170"/>
            <a:gd name="connsiteY5" fmla="*/ 2748252 h 4422808"/>
            <a:gd name="connsiteX6" fmla="*/ 3646130 w 5976170"/>
            <a:gd name="connsiteY6" fmla="*/ 3762203 h 4422808"/>
            <a:gd name="connsiteX7" fmla="*/ 4363065 w 5976170"/>
            <a:gd name="connsiteY7" fmla="*/ 4100187 h 4422808"/>
            <a:gd name="connsiteX8" fmla="*/ 4465485 w 5976170"/>
            <a:gd name="connsiteY8" fmla="*/ 4171881 h 4422808"/>
            <a:gd name="connsiteX9" fmla="*/ 4762501 w 5976170"/>
            <a:gd name="connsiteY9" fmla="*/ 4253816 h 4422808"/>
            <a:gd name="connsiteX10" fmla="*/ 4803469 w 5976170"/>
            <a:gd name="connsiteY10" fmla="*/ 4274300 h 4422808"/>
            <a:gd name="connsiteX11" fmla="*/ 4875162 w 5976170"/>
            <a:gd name="connsiteY11" fmla="*/ 4284542 h 4422808"/>
            <a:gd name="connsiteX12" fmla="*/ 5069759 w 5976170"/>
            <a:gd name="connsiteY12" fmla="*/ 4335752 h 4422808"/>
            <a:gd name="connsiteX13" fmla="*/ 5151695 w 5976170"/>
            <a:gd name="connsiteY13" fmla="*/ 4366477 h 4422808"/>
            <a:gd name="connsiteX14" fmla="*/ 5264356 w 5976170"/>
            <a:gd name="connsiteY14" fmla="*/ 4397203 h 4422808"/>
            <a:gd name="connsiteX15" fmla="*/ 5878872 w 5976170"/>
            <a:gd name="connsiteY15" fmla="*/ 4376719 h 4422808"/>
            <a:gd name="connsiteX16" fmla="*/ 5899356 w 5976170"/>
            <a:gd name="connsiteY16" fmla="*/ 3926074 h 4422808"/>
            <a:gd name="connsiteX17" fmla="*/ 5592098 w 5976170"/>
            <a:gd name="connsiteY17" fmla="*/ 3332042 h 4422808"/>
            <a:gd name="connsiteX18" fmla="*/ 5120969 w 5976170"/>
            <a:gd name="connsiteY18" fmla="*/ 2451236 h 4422808"/>
            <a:gd name="connsiteX19" fmla="*/ 4219678 w 5976170"/>
            <a:gd name="connsiteY19" fmla="*/ 1447526 h 4422808"/>
            <a:gd name="connsiteX20" fmla="*/ 3041856 w 5976170"/>
            <a:gd name="connsiteY20" fmla="*/ 505268 h 4422808"/>
            <a:gd name="connsiteX0" fmla="*/ 3041856 w 5976170"/>
            <a:gd name="connsiteY0" fmla="*/ 595739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21" fmla="*/ 3041856 w 5976170"/>
            <a:gd name="connsiteY21" fmla="*/ 595739 h 4513279"/>
            <a:gd name="connsiteX0" fmla="*/ 4219678 w 5976170"/>
            <a:gd name="connsiteY0" fmla="*/ 1537997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5120969 w 5976170"/>
            <a:gd name="connsiteY20" fmla="*/ 2541707 h 4513279"/>
            <a:gd name="connsiteX21" fmla="*/ 4219678 w 5976170"/>
            <a:gd name="connsiteY21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4219678 w 5976170"/>
            <a:gd name="connsiteY19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20" fmla="*/ 4219678 w 5976170"/>
            <a:gd name="connsiteY20" fmla="*/ 1537997 h 4513279"/>
            <a:gd name="connsiteX0" fmla="*/ 5151694 w 5976170"/>
            <a:gd name="connsiteY0" fmla="*/ 2551949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03469 w 5976170"/>
            <a:gd name="connsiteY13" fmla="*/ 4364771 h 4513279"/>
            <a:gd name="connsiteX14" fmla="*/ 4875162 w 5976170"/>
            <a:gd name="connsiteY14" fmla="*/ 4375013 h 4513279"/>
            <a:gd name="connsiteX15" fmla="*/ 5069759 w 5976170"/>
            <a:gd name="connsiteY15" fmla="*/ 4426223 h 4513279"/>
            <a:gd name="connsiteX16" fmla="*/ 5151695 w 5976170"/>
            <a:gd name="connsiteY16" fmla="*/ 4456948 h 4513279"/>
            <a:gd name="connsiteX17" fmla="*/ 5264356 w 5976170"/>
            <a:gd name="connsiteY17" fmla="*/ 4487674 h 4513279"/>
            <a:gd name="connsiteX18" fmla="*/ 5878872 w 5976170"/>
            <a:gd name="connsiteY18" fmla="*/ 4467190 h 4513279"/>
            <a:gd name="connsiteX19" fmla="*/ 5899356 w 5976170"/>
            <a:gd name="connsiteY19" fmla="*/ 4016545 h 4513279"/>
            <a:gd name="connsiteX20" fmla="*/ 5151694 w 5976170"/>
            <a:gd name="connsiteY20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151694 w 5976170"/>
            <a:gd name="connsiteY18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151695 w 5976170"/>
            <a:gd name="connsiteY13" fmla="*/ 4456948 h 4513279"/>
            <a:gd name="connsiteX14" fmla="*/ 5264356 w 5976170"/>
            <a:gd name="connsiteY14" fmla="*/ 4487674 h 4513279"/>
            <a:gd name="connsiteX15" fmla="*/ 5878872 w 5976170"/>
            <a:gd name="connsiteY15" fmla="*/ 4467190 h 4513279"/>
            <a:gd name="connsiteX16" fmla="*/ 5899356 w 5976170"/>
            <a:gd name="connsiteY16" fmla="*/ 4016545 h 4513279"/>
            <a:gd name="connsiteX17" fmla="*/ 5151694 w 5976170"/>
            <a:gd name="connsiteY17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264356 w 5976170"/>
            <a:gd name="connsiteY13" fmla="*/ 4487674 h 4513279"/>
            <a:gd name="connsiteX14" fmla="*/ 5878872 w 5976170"/>
            <a:gd name="connsiteY14" fmla="*/ 4467190 h 4513279"/>
            <a:gd name="connsiteX15" fmla="*/ 5899356 w 5976170"/>
            <a:gd name="connsiteY15" fmla="*/ 4016545 h 4513279"/>
            <a:gd name="connsiteX16" fmla="*/ 5151694 w 5976170"/>
            <a:gd name="connsiteY16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264356 w 5976170"/>
            <a:gd name="connsiteY12" fmla="*/ 4487674 h 4513279"/>
            <a:gd name="connsiteX13" fmla="*/ 5878872 w 5976170"/>
            <a:gd name="connsiteY13" fmla="*/ 4467190 h 4513279"/>
            <a:gd name="connsiteX14" fmla="*/ 5899356 w 5976170"/>
            <a:gd name="connsiteY14" fmla="*/ 4016545 h 4513279"/>
            <a:gd name="connsiteX15" fmla="*/ 5151694 w 5976170"/>
            <a:gd name="connsiteY15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5264356 w 5976170"/>
            <a:gd name="connsiteY11" fmla="*/ 4487674 h 4513279"/>
            <a:gd name="connsiteX12" fmla="*/ 5878872 w 5976170"/>
            <a:gd name="connsiteY12" fmla="*/ 4467190 h 4513279"/>
            <a:gd name="connsiteX13" fmla="*/ 5899356 w 5976170"/>
            <a:gd name="connsiteY13" fmla="*/ 4016545 h 4513279"/>
            <a:gd name="connsiteX14" fmla="*/ 5151694 w 5976170"/>
            <a:gd name="connsiteY14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5264356 w 5976170"/>
            <a:gd name="connsiteY9" fmla="*/ 4487674 h 4513279"/>
            <a:gd name="connsiteX10" fmla="*/ 5878872 w 5976170"/>
            <a:gd name="connsiteY10" fmla="*/ 4467190 h 4513279"/>
            <a:gd name="connsiteX11" fmla="*/ 5899356 w 5976170"/>
            <a:gd name="connsiteY11" fmla="*/ 4016545 h 4513279"/>
            <a:gd name="connsiteX12" fmla="*/ 5151694 w 5976170"/>
            <a:gd name="connsiteY12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4762500 w 5976170"/>
            <a:gd name="connsiteY9" fmla="*/ 442622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467190"/>
            <a:gd name="connsiteX1" fmla="*/ 4342581 w 5976170"/>
            <a:gd name="connsiteY1" fmla="*/ 1609691 h 4467190"/>
            <a:gd name="connsiteX2" fmla="*/ 3093064 w 5976170"/>
            <a:gd name="connsiteY2" fmla="*/ 657191 h 4467190"/>
            <a:gd name="connsiteX3" fmla="*/ 1618226 w 5976170"/>
            <a:gd name="connsiteY3" fmla="*/ 73400 h 4467190"/>
            <a:gd name="connsiteX4" fmla="*/ 348226 w 5976170"/>
            <a:gd name="connsiteY4" fmla="*/ 155337 h 4467190"/>
            <a:gd name="connsiteX5" fmla="*/ 112661 w 5976170"/>
            <a:gd name="connsiteY5" fmla="*/ 984933 h 4467190"/>
            <a:gd name="connsiteX6" fmla="*/ 1024195 w 5976170"/>
            <a:gd name="connsiteY6" fmla="*/ 1681384 h 4467190"/>
            <a:gd name="connsiteX7" fmla="*/ 1915243 w 5976170"/>
            <a:gd name="connsiteY7" fmla="*/ 2326626 h 4467190"/>
            <a:gd name="connsiteX8" fmla="*/ 2447824 w 5976170"/>
            <a:gd name="connsiteY8" fmla="*/ 2838723 h 4467190"/>
            <a:gd name="connsiteX9" fmla="*/ 4762500 w 5976170"/>
            <a:gd name="connsiteY9" fmla="*/ 4426224 h 4467190"/>
            <a:gd name="connsiteX10" fmla="*/ 5878872 w 5976170"/>
            <a:gd name="connsiteY10" fmla="*/ 4467190 h 4467190"/>
            <a:gd name="connsiteX11" fmla="*/ 5899356 w 5976170"/>
            <a:gd name="connsiteY11" fmla="*/ 4016545 h 4467190"/>
            <a:gd name="connsiteX12" fmla="*/ 5151694 w 5976170"/>
            <a:gd name="connsiteY12" fmla="*/ 2551949 h 4467190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447824 w 5976170"/>
            <a:gd name="connsiteY8" fmla="*/ 2838723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56211 w 5976170"/>
            <a:gd name="connsiteY7" fmla="*/ 1937432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2980404 w 5976170"/>
            <a:gd name="connsiteY6" fmla="*/ 2541707 h 4518401"/>
            <a:gd name="connsiteX7" fmla="*/ 4762500 w 5976170"/>
            <a:gd name="connsiteY7" fmla="*/ 4426224 h 4518401"/>
            <a:gd name="connsiteX8" fmla="*/ 5039032 w 5976170"/>
            <a:gd name="connsiteY8" fmla="*/ 4518401 h 4518401"/>
            <a:gd name="connsiteX9" fmla="*/ 5878872 w 5976170"/>
            <a:gd name="connsiteY9" fmla="*/ 4467190 h 4518401"/>
            <a:gd name="connsiteX10" fmla="*/ 5899356 w 5976170"/>
            <a:gd name="connsiteY10" fmla="*/ 4016545 h 4518401"/>
            <a:gd name="connsiteX11" fmla="*/ 5151694 w 5976170"/>
            <a:gd name="connsiteY11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3994355 w 5976170"/>
            <a:gd name="connsiteY8" fmla="*/ 3422514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093064 w 5976170"/>
            <a:gd name="connsiteY2" fmla="*/ 769852 h 4631062"/>
            <a:gd name="connsiteX3" fmla="*/ 1669435 w 5976170"/>
            <a:gd name="connsiteY3" fmla="*/ 73400 h 4631062"/>
            <a:gd name="connsiteX4" fmla="*/ 348226 w 5976170"/>
            <a:gd name="connsiteY4" fmla="*/ 267998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093064 w 5976170"/>
            <a:gd name="connsiteY2" fmla="*/ 769852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4258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51694 w 5976170"/>
            <a:gd name="connsiteY0" fmla="*/ 2664610 h 4631062"/>
            <a:gd name="connsiteX1" fmla="*/ 439379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51694 w 5976170"/>
            <a:gd name="connsiteY13" fmla="*/ 2664610 h 4631062"/>
            <a:gd name="connsiteX0" fmla="*/ 5172177 w 5976170"/>
            <a:gd name="connsiteY0" fmla="*/ 2613400 h 4631062"/>
            <a:gd name="connsiteX1" fmla="*/ 4393791 w 5976170"/>
            <a:gd name="connsiteY1" fmla="*/ 1722352 h 4631062"/>
            <a:gd name="connsiteX2" fmla="*/ 3134032 w 5976170"/>
            <a:gd name="connsiteY2" fmla="*/ 759610 h 4631062"/>
            <a:gd name="connsiteX3" fmla="*/ 1669435 w 5976170"/>
            <a:gd name="connsiteY3" fmla="*/ 73400 h 4631062"/>
            <a:gd name="connsiteX4" fmla="*/ 368710 w 5976170"/>
            <a:gd name="connsiteY4" fmla="*/ 186062 h 4631062"/>
            <a:gd name="connsiteX5" fmla="*/ 112661 w 5976170"/>
            <a:gd name="connsiteY5" fmla="*/ 1097594 h 4631062"/>
            <a:gd name="connsiteX6" fmla="*/ 706694 w 5976170"/>
            <a:gd name="connsiteY6" fmla="*/ 1640417 h 4631062"/>
            <a:gd name="connsiteX7" fmla="*/ 2980404 w 5976170"/>
            <a:gd name="connsiteY7" fmla="*/ 2654368 h 4631062"/>
            <a:gd name="connsiteX8" fmla="*/ 3994355 w 5976170"/>
            <a:gd name="connsiteY8" fmla="*/ 3535175 h 4631062"/>
            <a:gd name="connsiteX9" fmla="*/ 4762500 w 5976170"/>
            <a:gd name="connsiteY9" fmla="*/ 4538885 h 4631062"/>
            <a:gd name="connsiteX10" fmla="*/ 5039032 w 5976170"/>
            <a:gd name="connsiteY10" fmla="*/ 4631062 h 4631062"/>
            <a:gd name="connsiteX11" fmla="*/ 5878872 w 5976170"/>
            <a:gd name="connsiteY11" fmla="*/ 4579851 h 4631062"/>
            <a:gd name="connsiteX12" fmla="*/ 5899356 w 5976170"/>
            <a:gd name="connsiteY12" fmla="*/ 4129206 h 4631062"/>
            <a:gd name="connsiteX13" fmla="*/ 5172177 w 5976170"/>
            <a:gd name="connsiteY13" fmla="*/ 2613400 h 4631062"/>
            <a:gd name="connsiteX0" fmla="*/ 5172177 w 5976170"/>
            <a:gd name="connsiteY0" fmla="*/ 2613400 h 4610996"/>
            <a:gd name="connsiteX1" fmla="*/ 4393791 w 5976170"/>
            <a:gd name="connsiteY1" fmla="*/ 1722352 h 4610996"/>
            <a:gd name="connsiteX2" fmla="*/ 3134032 w 5976170"/>
            <a:gd name="connsiteY2" fmla="*/ 759610 h 4610996"/>
            <a:gd name="connsiteX3" fmla="*/ 1669435 w 5976170"/>
            <a:gd name="connsiteY3" fmla="*/ 73400 h 4610996"/>
            <a:gd name="connsiteX4" fmla="*/ 368710 w 5976170"/>
            <a:gd name="connsiteY4" fmla="*/ 186062 h 4610996"/>
            <a:gd name="connsiteX5" fmla="*/ 112661 w 5976170"/>
            <a:gd name="connsiteY5" fmla="*/ 1097594 h 4610996"/>
            <a:gd name="connsiteX6" fmla="*/ 706694 w 5976170"/>
            <a:gd name="connsiteY6" fmla="*/ 1640417 h 4610996"/>
            <a:gd name="connsiteX7" fmla="*/ 2980404 w 5976170"/>
            <a:gd name="connsiteY7" fmla="*/ 2654368 h 4610996"/>
            <a:gd name="connsiteX8" fmla="*/ 3994355 w 5976170"/>
            <a:gd name="connsiteY8" fmla="*/ 3535175 h 4610996"/>
            <a:gd name="connsiteX9" fmla="*/ 4762500 w 5976170"/>
            <a:gd name="connsiteY9" fmla="*/ 4538885 h 4610996"/>
            <a:gd name="connsiteX10" fmla="*/ 5044020 w 5976170"/>
            <a:gd name="connsiteY10" fmla="*/ 4610996 h 4610996"/>
            <a:gd name="connsiteX11" fmla="*/ 5878872 w 5976170"/>
            <a:gd name="connsiteY11" fmla="*/ 4579851 h 4610996"/>
            <a:gd name="connsiteX12" fmla="*/ 5899356 w 5976170"/>
            <a:gd name="connsiteY12" fmla="*/ 4129206 h 4610996"/>
            <a:gd name="connsiteX13" fmla="*/ 5172177 w 5976170"/>
            <a:gd name="connsiteY13" fmla="*/ 2613400 h 4610996"/>
            <a:gd name="connsiteX0" fmla="*/ 5172177 w 6001205"/>
            <a:gd name="connsiteY0" fmla="*/ 2613400 h 4610996"/>
            <a:gd name="connsiteX1" fmla="*/ 4393791 w 6001205"/>
            <a:gd name="connsiteY1" fmla="*/ 1722352 h 4610996"/>
            <a:gd name="connsiteX2" fmla="*/ 3134032 w 6001205"/>
            <a:gd name="connsiteY2" fmla="*/ 759610 h 4610996"/>
            <a:gd name="connsiteX3" fmla="*/ 1669435 w 6001205"/>
            <a:gd name="connsiteY3" fmla="*/ 73400 h 4610996"/>
            <a:gd name="connsiteX4" fmla="*/ 368710 w 6001205"/>
            <a:gd name="connsiteY4" fmla="*/ 186062 h 4610996"/>
            <a:gd name="connsiteX5" fmla="*/ 112661 w 6001205"/>
            <a:gd name="connsiteY5" fmla="*/ 1097594 h 4610996"/>
            <a:gd name="connsiteX6" fmla="*/ 706694 w 6001205"/>
            <a:gd name="connsiteY6" fmla="*/ 1640417 h 4610996"/>
            <a:gd name="connsiteX7" fmla="*/ 2980404 w 6001205"/>
            <a:gd name="connsiteY7" fmla="*/ 2654368 h 4610996"/>
            <a:gd name="connsiteX8" fmla="*/ 3994355 w 6001205"/>
            <a:gd name="connsiteY8" fmla="*/ 3535175 h 4610996"/>
            <a:gd name="connsiteX9" fmla="*/ 4762500 w 6001205"/>
            <a:gd name="connsiteY9" fmla="*/ 4538885 h 4610996"/>
            <a:gd name="connsiteX10" fmla="*/ 5044020 w 6001205"/>
            <a:gd name="connsiteY10" fmla="*/ 4610996 h 4610996"/>
            <a:gd name="connsiteX11" fmla="*/ 5903907 w 6001205"/>
            <a:gd name="connsiteY11" fmla="*/ 4599890 h 4610996"/>
            <a:gd name="connsiteX12" fmla="*/ 5899356 w 6001205"/>
            <a:gd name="connsiteY12" fmla="*/ 4129206 h 4610996"/>
            <a:gd name="connsiteX13" fmla="*/ 5172177 w 6001205"/>
            <a:gd name="connsiteY13" fmla="*/ 2613400 h 4610996"/>
            <a:gd name="connsiteX0" fmla="*/ 5172177 w 6001205"/>
            <a:gd name="connsiteY0" fmla="*/ 2613400 h 4600956"/>
            <a:gd name="connsiteX1" fmla="*/ 4393791 w 6001205"/>
            <a:gd name="connsiteY1" fmla="*/ 1722352 h 4600956"/>
            <a:gd name="connsiteX2" fmla="*/ 3134032 w 6001205"/>
            <a:gd name="connsiteY2" fmla="*/ 759610 h 4600956"/>
            <a:gd name="connsiteX3" fmla="*/ 1669435 w 6001205"/>
            <a:gd name="connsiteY3" fmla="*/ 73400 h 4600956"/>
            <a:gd name="connsiteX4" fmla="*/ 368710 w 6001205"/>
            <a:gd name="connsiteY4" fmla="*/ 186062 h 4600956"/>
            <a:gd name="connsiteX5" fmla="*/ 112661 w 6001205"/>
            <a:gd name="connsiteY5" fmla="*/ 1097594 h 4600956"/>
            <a:gd name="connsiteX6" fmla="*/ 706694 w 6001205"/>
            <a:gd name="connsiteY6" fmla="*/ 1640417 h 4600956"/>
            <a:gd name="connsiteX7" fmla="*/ 2980404 w 6001205"/>
            <a:gd name="connsiteY7" fmla="*/ 2654368 h 4600956"/>
            <a:gd name="connsiteX8" fmla="*/ 3994355 w 6001205"/>
            <a:gd name="connsiteY8" fmla="*/ 3535175 h 4600956"/>
            <a:gd name="connsiteX9" fmla="*/ 4762500 w 6001205"/>
            <a:gd name="connsiteY9" fmla="*/ 4538885 h 4600956"/>
            <a:gd name="connsiteX10" fmla="*/ 4968797 w 6001205"/>
            <a:gd name="connsiteY10" fmla="*/ 4600956 h 4600956"/>
            <a:gd name="connsiteX11" fmla="*/ 5903907 w 6001205"/>
            <a:gd name="connsiteY11" fmla="*/ 4599890 h 4600956"/>
            <a:gd name="connsiteX12" fmla="*/ 5899356 w 6001205"/>
            <a:gd name="connsiteY12" fmla="*/ 4129206 h 4600956"/>
            <a:gd name="connsiteX13" fmla="*/ 5172177 w 6001205"/>
            <a:gd name="connsiteY13" fmla="*/ 2613400 h 4600956"/>
            <a:gd name="connsiteX0" fmla="*/ 5172177 w 6358840"/>
            <a:gd name="connsiteY0" fmla="*/ 2613400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899356 w 6358840"/>
            <a:gd name="connsiteY12" fmla="*/ 4129206 h 4631167"/>
            <a:gd name="connsiteX13" fmla="*/ 5172177 w 6358840"/>
            <a:gd name="connsiteY13" fmla="*/ 2613400 h 4631167"/>
            <a:gd name="connsiteX0" fmla="*/ 5172177 w 6358840"/>
            <a:gd name="connsiteY0" fmla="*/ 2613400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172177 w 6358840"/>
            <a:gd name="connsiteY13" fmla="*/ 2613400 h 4631167"/>
            <a:gd name="connsiteX0" fmla="*/ 5006528 w 6358840"/>
            <a:gd name="connsiteY0" fmla="*/ 2734247 h 4631167"/>
            <a:gd name="connsiteX1" fmla="*/ 4393791 w 6358840"/>
            <a:gd name="connsiteY1" fmla="*/ 172235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734247 h 4631167"/>
            <a:gd name="connsiteX1" fmla="*/ 4276112 w 6358840"/>
            <a:gd name="connsiteY1" fmla="*/ 1748532 h 4631167"/>
            <a:gd name="connsiteX2" fmla="*/ 3134032 w 6358840"/>
            <a:gd name="connsiteY2" fmla="*/ 759610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734247 h 4631167"/>
            <a:gd name="connsiteX1" fmla="*/ 4276112 w 6358840"/>
            <a:gd name="connsiteY1" fmla="*/ 1748532 h 4631167"/>
            <a:gd name="connsiteX2" fmla="*/ 2799336 w 6358840"/>
            <a:gd name="connsiteY2" fmla="*/ 874753 h 4631167"/>
            <a:gd name="connsiteX3" fmla="*/ 1669435 w 6358840"/>
            <a:gd name="connsiteY3" fmla="*/ 73400 h 4631167"/>
            <a:gd name="connsiteX4" fmla="*/ 368710 w 6358840"/>
            <a:gd name="connsiteY4" fmla="*/ 186062 h 4631167"/>
            <a:gd name="connsiteX5" fmla="*/ 112661 w 6358840"/>
            <a:gd name="connsiteY5" fmla="*/ 1097594 h 4631167"/>
            <a:gd name="connsiteX6" fmla="*/ 706694 w 6358840"/>
            <a:gd name="connsiteY6" fmla="*/ 1640417 h 4631167"/>
            <a:gd name="connsiteX7" fmla="*/ 2980404 w 6358840"/>
            <a:gd name="connsiteY7" fmla="*/ 2654368 h 4631167"/>
            <a:gd name="connsiteX8" fmla="*/ 3994355 w 6358840"/>
            <a:gd name="connsiteY8" fmla="*/ 3535175 h 4631167"/>
            <a:gd name="connsiteX9" fmla="*/ 4762500 w 6358840"/>
            <a:gd name="connsiteY9" fmla="*/ 4538885 h 4631167"/>
            <a:gd name="connsiteX10" fmla="*/ 4968797 w 6358840"/>
            <a:gd name="connsiteY10" fmla="*/ 4600956 h 4631167"/>
            <a:gd name="connsiteX11" fmla="*/ 6261542 w 6358840"/>
            <a:gd name="connsiteY11" fmla="*/ 4631167 h 4631167"/>
            <a:gd name="connsiteX12" fmla="*/ 5984977 w 6358840"/>
            <a:gd name="connsiteY12" fmla="*/ 4092767 h 4631167"/>
            <a:gd name="connsiteX13" fmla="*/ 5006528 w 6358840"/>
            <a:gd name="connsiteY13" fmla="*/ 2734247 h 4631167"/>
            <a:gd name="connsiteX0" fmla="*/ 5006528 w 6358840"/>
            <a:gd name="connsiteY0" fmla="*/ 2693493 h 4590413"/>
            <a:gd name="connsiteX1" fmla="*/ 4276112 w 6358840"/>
            <a:gd name="connsiteY1" fmla="*/ 1707778 h 4590413"/>
            <a:gd name="connsiteX2" fmla="*/ 2799336 w 6358840"/>
            <a:gd name="connsiteY2" fmla="*/ 833999 h 4590413"/>
            <a:gd name="connsiteX3" fmla="*/ 1444235 w 6358840"/>
            <a:gd name="connsiteY3" fmla="*/ 73400 h 4590413"/>
            <a:gd name="connsiteX4" fmla="*/ 368710 w 6358840"/>
            <a:gd name="connsiteY4" fmla="*/ 145308 h 4590413"/>
            <a:gd name="connsiteX5" fmla="*/ 112661 w 6358840"/>
            <a:gd name="connsiteY5" fmla="*/ 1056840 h 4590413"/>
            <a:gd name="connsiteX6" fmla="*/ 706694 w 6358840"/>
            <a:gd name="connsiteY6" fmla="*/ 1599663 h 4590413"/>
            <a:gd name="connsiteX7" fmla="*/ 2980404 w 6358840"/>
            <a:gd name="connsiteY7" fmla="*/ 2613614 h 4590413"/>
            <a:gd name="connsiteX8" fmla="*/ 3994355 w 6358840"/>
            <a:gd name="connsiteY8" fmla="*/ 3494421 h 4590413"/>
            <a:gd name="connsiteX9" fmla="*/ 4762500 w 6358840"/>
            <a:gd name="connsiteY9" fmla="*/ 4498131 h 4590413"/>
            <a:gd name="connsiteX10" fmla="*/ 4968797 w 6358840"/>
            <a:gd name="connsiteY10" fmla="*/ 4560202 h 4590413"/>
            <a:gd name="connsiteX11" fmla="*/ 6261542 w 6358840"/>
            <a:gd name="connsiteY11" fmla="*/ 4590413 h 4590413"/>
            <a:gd name="connsiteX12" fmla="*/ 5984977 w 6358840"/>
            <a:gd name="connsiteY12" fmla="*/ 4052013 h 4590413"/>
            <a:gd name="connsiteX13" fmla="*/ 5006528 w 6358840"/>
            <a:gd name="connsiteY13" fmla="*/ 2693493 h 4590413"/>
            <a:gd name="connsiteX0" fmla="*/ 5863427 w 7215739"/>
            <a:gd name="connsiteY0" fmla="*/ 2693493 h 4590413"/>
            <a:gd name="connsiteX1" fmla="*/ 5133011 w 7215739"/>
            <a:gd name="connsiteY1" fmla="*/ 1707778 h 4590413"/>
            <a:gd name="connsiteX2" fmla="*/ 3656235 w 7215739"/>
            <a:gd name="connsiteY2" fmla="*/ 833999 h 4590413"/>
            <a:gd name="connsiteX3" fmla="*/ 2301134 w 7215739"/>
            <a:gd name="connsiteY3" fmla="*/ 73400 h 4590413"/>
            <a:gd name="connsiteX4" fmla="*/ 1225609 w 7215739"/>
            <a:gd name="connsiteY4" fmla="*/ 145308 h 4590413"/>
            <a:gd name="connsiteX5" fmla="*/ 112661 w 7215739"/>
            <a:gd name="connsiteY5" fmla="*/ 933823 h 4590413"/>
            <a:gd name="connsiteX6" fmla="*/ 1563593 w 7215739"/>
            <a:gd name="connsiteY6" fmla="*/ 1599663 h 4590413"/>
            <a:gd name="connsiteX7" fmla="*/ 3837303 w 7215739"/>
            <a:gd name="connsiteY7" fmla="*/ 2613614 h 4590413"/>
            <a:gd name="connsiteX8" fmla="*/ 4851254 w 7215739"/>
            <a:gd name="connsiteY8" fmla="*/ 3494421 h 4590413"/>
            <a:gd name="connsiteX9" fmla="*/ 5619399 w 7215739"/>
            <a:gd name="connsiteY9" fmla="*/ 4498131 h 4590413"/>
            <a:gd name="connsiteX10" fmla="*/ 5825696 w 7215739"/>
            <a:gd name="connsiteY10" fmla="*/ 4560202 h 4590413"/>
            <a:gd name="connsiteX11" fmla="*/ 7118441 w 7215739"/>
            <a:gd name="connsiteY11" fmla="*/ 4590413 h 4590413"/>
            <a:gd name="connsiteX12" fmla="*/ 6841876 w 7215739"/>
            <a:gd name="connsiteY12" fmla="*/ 4052013 h 4590413"/>
            <a:gd name="connsiteX13" fmla="*/ 5863427 w 7215739"/>
            <a:gd name="connsiteY13" fmla="*/ 2693493 h 4590413"/>
            <a:gd name="connsiteX0" fmla="*/ 5863427 w 7215739"/>
            <a:gd name="connsiteY0" fmla="*/ 2706879 h 4603799"/>
            <a:gd name="connsiteX1" fmla="*/ 5133011 w 7215739"/>
            <a:gd name="connsiteY1" fmla="*/ 1721164 h 4603799"/>
            <a:gd name="connsiteX2" fmla="*/ 3656235 w 7215739"/>
            <a:gd name="connsiteY2" fmla="*/ 847385 h 4603799"/>
            <a:gd name="connsiteX3" fmla="*/ 2301134 w 7215739"/>
            <a:gd name="connsiteY3" fmla="*/ 86786 h 4603799"/>
            <a:gd name="connsiteX4" fmla="*/ 687802 w 7215739"/>
            <a:gd name="connsiteY4" fmla="*/ 124610 h 4603799"/>
            <a:gd name="connsiteX5" fmla="*/ 112661 w 7215739"/>
            <a:gd name="connsiteY5" fmla="*/ 947209 h 4603799"/>
            <a:gd name="connsiteX6" fmla="*/ 1563593 w 7215739"/>
            <a:gd name="connsiteY6" fmla="*/ 1613049 h 4603799"/>
            <a:gd name="connsiteX7" fmla="*/ 3837303 w 7215739"/>
            <a:gd name="connsiteY7" fmla="*/ 2627000 h 4603799"/>
            <a:gd name="connsiteX8" fmla="*/ 4851254 w 7215739"/>
            <a:gd name="connsiteY8" fmla="*/ 3507807 h 4603799"/>
            <a:gd name="connsiteX9" fmla="*/ 5619399 w 7215739"/>
            <a:gd name="connsiteY9" fmla="*/ 4511517 h 4603799"/>
            <a:gd name="connsiteX10" fmla="*/ 5825696 w 7215739"/>
            <a:gd name="connsiteY10" fmla="*/ 4573588 h 4603799"/>
            <a:gd name="connsiteX11" fmla="*/ 7118441 w 7215739"/>
            <a:gd name="connsiteY11" fmla="*/ 4603799 h 4603799"/>
            <a:gd name="connsiteX12" fmla="*/ 6841876 w 7215739"/>
            <a:gd name="connsiteY12" fmla="*/ 4065399 h 4603799"/>
            <a:gd name="connsiteX13" fmla="*/ 5863427 w 7215739"/>
            <a:gd name="connsiteY13" fmla="*/ 2706879 h 4603799"/>
            <a:gd name="connsiteX0" fmla="*/ 5965485 w 7317797"/>
            <a:gd name="connsiteY0" fmla="*/ 2706879 h 4603799"/>
            <a:gd name="connsiteX1" fmla="*/ 5235069 w 7317797"/>
            <a:gd name="connsiteY1" fmla="*/ 1721164 h 4603799"/>
            <a:gd name="connsiteX2" fmla="*/ 3758293 w 7317797"/>
            <a:gd name="connsiteY2" fmla="*/ 847385 h 4603799"/>
            <a:gd name="connsiteX3" fmla="*/ 2403192 w 7317797"/>
            <a:gd name="connsiteY3" fmla="*/ 86786 h 4603799"/>
            <a:gd name="connsiteX4" fmla="*/ 789860 w 7317797"/>
            <a:gd name="connsiteY4" fmla="*/ 124610 h 4603799"/>
            <a:gd name="connsiteX5" fmla="*/ 112661 w 7317797"/>
            <a:gd name="connsiteY5" fmla="*/ 1103038 h 4603799"/>
            <a:gd name="connsiteX6" fmla="*/ 1665651 w 7317797"/>
            <a:gd name="connsiteY6" fmla="*/ 1613049 h 4603799"/>
            <a:gd name="connsiteX7" fmla="*/ 3939361 w 7317797"/>
            <a:gd name="connsiteY7" fmla="*/ 2627000 h 4603799"/>
            <a:gd name="connsiteX8" fmla="*/ 4953312 w 7317797"/>
            <a:gd name="connsiteY8" fmla="*/ 3507807 h 4603799"/>
            <a:gd name="connsiteX9" fmla="*/ 5721457 w 7317797"/>
            <a:gd name="connsiteY9" fmla="*/ 4511517 h 4603799"/>
            <a:gd name="connsiteX10" fmla="*/ 5927754 w 7317797"/>
            <a:gd name="connsiteY10" fmla="*/ 4573588 h 4603799"/>
            <a:gd name="connsiteX11" fmla="*/ 7220499 w 7317797"/>
            <a:gd name="connsiteY11" fmla="*/ 4603799 h 4603799"/>
            <a:gd name="connsiteX12" fmla="*/ 6943934 w 7317797"/>
            <a:gd name="connsiteY12" fmla="*/ 4065399 h 4603799"/>
            <a:gd name="connsiteX13" fmla="*/ 5965485 w 7317797"/>
            <a:gd name="connsiteY13" fmla="*/ 2706879 h 4603799"/>
            <a:gd name="connsiteX0" fmla="*/ 6072988 w 7425300"/>
            <a:gd name="connsiteY0" fmla="*/ 2706879 h 4603799"/>
            <a:gd name="connsiteX1" fmla="*/ 5342572 w 7425300"/>
            <a:gd name="connsiteY1" fmla="*/ 1721164 h 4603799"/>
            <a:gd name="connsiteX2" fmla="*/ 3865796 w 7425300"/>
            <a:gd name="connsiteY2" fmla="*/ 847385 h 4603799"/>
            <a:gd name="connsiteX3" fmla="*/ 2510695 w 7425300"/>
            <a:gd name="connsiteY3" fmla="*/ 86786 h 4603799"/>
            <a:gd name="connsiteX4" fmla="*/ 897363 w 7425300"/>
            <a:gd name="connsiteY4" fmla="*/ 124610 h 4603799"/>
            <a:gd name="connsiteX5" fmla="*/ 377370 w 7425300"/>
            <a:gd name="connsiteY5" fmla="*/ 483909 h 4603799"/>
            <a:gd name="connsiteX6" fmla="*/ 220164 w 7425300"/>
            <a:gd name="connsiteY6" fmla="*/ 1103038 h 4603799"/>
            <a:gd name="connsiteX7" fmla="*/ 1773154 w 7425300"/>
            <a:gd name="connsiteY7" fmla="*/ 1613049 h 4603799"/>
            <a:gd name="connsiteX8" fmla="*/ 4046864 w 7425300"/>
            <a:gd name="connsiteY8" fmla="*/ 2627000 h 4603799"/>
            <a:gd name="connsiteX9" fmla="*/ 5060815 w 7425300"/>
            <a:gd name="connsiteY9" fmla="*/ 3507807 h 4603799"/>
            <a:gd name="connsiteX10" fmla="*/ 5828960 w 7425300"/>
            <a:gd name="connsiteY10" fmla="*/ 4511517 h 4603799"/>
            <a:gd name="connsiteX11" fmla="*/ 6035257 w 7425300"/>
            <a:gd name="connsiteY11" fmla="*/ 4573588 h 4603799"/>
            <a:gd name="connsiteX12" fmla="*/ 7328002 w 7425300"/>
            <a:gd name="connsiteY12" fmla="*/ 4603799 h 4603799"/>
            <a:gd name="connsiteX13" fmla="*/ 7051437 w 7425300"/>
            <a:gd name="connsiteY13" fmla="*/ 4065399 h 4603799"/>
            <a:gd name="connsiteX14" fmla="*/ 6072988 w 7425300"/>
            <a:gd name="connsiteY14" fmla="*/ 2706879 h 4603799"/>
            <a:gd name="connsiteX0" fmla="*/ 6072988 w 7425300"/>
            <a:gd name="connsiteY0" fmla="*/ 2680672 h 4577592"/>
            <a:gd name="connsiteX1" fmla="*/ 5342572 w 7425300"/>
            <a:gd name="connsiteY1" fmla="*/ 1694957 h 4577592"/>
            <a:gd name="connsiteX2" fmla="*/ 3865796 w 7425300"/>
            <a:gd name="connsiteY2" fmla="*/ 821178 h 4577592"/>
            <a:gd name="connsiteX3" fmla="*/ 2510695 w 7425300"/>
            <a:gd name="connsiteY3" fmla="*/ 60579 h 4577592"/>
            <a:gd name="connsiteX4" fmla="*/ 377370 w 7425300"/>
            <a:gd name="connsiteY4" fmla="*/ 457702 h 4577592"/>
            <a:gd name="connsiteX5" fmla="*/ 220164 w 7425300"/>
            <a:gd name="connsiteY5" fmla="*/ 1076831 h 4577592"/>
            <a:gd name="connsiteX6" fmla="*/ 1773154 w 7425300"/>
            <a:gd name="connsiteY6" fmla="*/ 1586842 h 4577592"/>
            <a:gd name="connsiteX7" fmla="*/ 4046864 w 7425300"/>
            <a:gd name="connsiteY7" fmla="*/ 2600793 h 4577592"/>
            <a:gd name="connsiteX8" fmla="*/ 5060815 w 7425300"/>
            <a:gd name="connsiteY8" fmla="*/ 3481600 h 4577592"/>
            <a:gd name="connsiteX9" fmla="*/ 5828960 w 7425300"/>
            <a:gd name="connsiteY9" fmla="*/ 4485310 h 4577592"/>
            <a:gd name="connsiteX10" fmla="*/ 6035257 w 7425300"/>
            <a:gd name="connsiteY10" fmla="*/ 4547381 h 4577592"/>
            <a:gd name="connsiteX11" fmla="*/ 7328002 w 7425300"/>
            <a:gd name="connsiteY11" fmla="*/ 4577592 h 4577592"/>
            <a:gd name="connsiteX12" fmla="*/ 7051437 w 7425300"/>
            <a:gd name="connsiteY12" fmla="*/ 4039192 h 4577592"/>
            <a:gd name="connsiteX13" fmla="*/ 6072988 w 7425300"/>
            <a:gd name="connsiteY13" fmla="*/ 2680672 h 4577592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1773154 w 7425300"/>
            <a:gd name="connsiteY7" fmla="*/ 1625373 h 4616123"/>
            <a:gd name="connsiteX8" fmla="*/ 4046864 w 7425300"/>
            <a:gd name="connsiteY8" fmla="*/ 2639324 h 4616123"/>
            <a:gd name="connsiteX9" fmla="*/ 5060815 w 7425300"/>
            <a:gd name="connsiteY9" fmla="*/ 3520131 h 4616123"/>
            <a:gd name="connsiteX10" fmla="*/ 5828960 w 7425300"/>
            <a:gd name="connsiteY10" fmla="*/ 4523841 h 4616123"/>
            <a:gd name="connsiteX11" fmla="*/ 6035257 w 7425300"/>
            <a:gd name="connsiteY11" fmla="*/ 4585912 h 4616123"/>
            <a:gd name="connsiteX12" fmla="*/ 7328002 w 7425300"/>
            <a:gd name="connsiteY12" fmla="*/ 4616123 h 4616123"/>
            <a:gd name="connsiteX13" fmla="*/ 7051437 w 7425300"/>
            <a:gd name="connsiteY13" fmla="*/ 4077723 h 4616123"/>
            <a:gd name="connsiteX14" fmla="*/ 6072988 w 7425300"/>
            <a:gd name="connsiteY14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5828960 w 7425300"/>
            <a:gd name="connsiteY9" fmla="*/ 4523841 h 4616123"/>
            <a:gd name="connsiteX10" fmla="*/ 6035257 w 7425300"/>
            <a:gd name="connsiteY10" fmla="*/ 4585912 h 4616123"/>
            <a:gd name="connsiteX11" fmla="*/ 7328002 w 7425300"/>
            <a:gd name="connsiteY11" fmla="*/ 4616123 h 4616123"/>
            <a:gd name="connsiteX12" fmla="*/ 7051437 w 7425300"/>
            <a:gd name="connsiteY12" fmla="*/ 4077723 h 4616123"/>
            <a:gd name="connsiteX13" fmla="*/ 6072988 w 7425300"/>
            <a:gd name="connsiteY13" fmla="*/ 2719203 h 4616123"/>
            <a:gd name="connsiteX0" fmla="*/ 6072988 w 7425300"/>
            <a:gd name="connsiteY0" fmla="*/ 2719203 h 4616123"/>
            <a:gd name="connsiteX1" fmla="*/ 5342572 w 7425300"/>
            <a:gd name="connsiteY1" fmla="*/ 1733488 h 4616123"/>
            <a:gd name="connsiteX2" fmla="*/ 3865796 w 7425300"/>
            <a:gd name="connsiteY2" fmla="*/ 859709 h 4616123"/>
            <a:gd name="connsiteX3" fmla="*/ 2510695 w 7425300"/>
            <a:gd name="connsiteY3" fmla="*/ 99110 h 4616123"/>
            <a:gd name="connsiteX4" fmla="*/ 1030205 w 7425300"/>
            <a:gd name="connsiteY4" fmla="*/ 95060 h 4616123"/>
            <a:gd name="connsiteX5" fmla="*/ 377370 w 7425300"/>
            <a:gd name="connsiteY5" fmla="*/ 496233 h 4616123"/>
            <a:gd name="connsiteX6" fmla="*/ 220164 w 7425300"/>
            <a:gd name="connsiteY6" fmla="*/ 1115362 h 4616123"/>
            <a:gd name="connsiteX7" fmla="*/ 4046864 w 7425300"/>
            <a:gd name="connsiteY7" fmla="*/ 2639324 h 4616123"/>
            <a:gd name="connsiteX8" fmla="*/ 5060815 w 7425300"/>
            <a:gd name="connsiteY8" fmla="*/ 3520131 h 4616123"/>
            <a:gd name="connsiteX9" fmla="*/ 6035257 w 7425300"/>
            <a:gd name="connsiteY9" fmla="*/ 4585912 h 4616123"/>
            <a:gd name="connsiteX10" fmla="*/ 7328002 w 7425300"/>
            <a:gd name="connsiteY10" fmla="*/ 4616123 h 4616123"/>
            <a:gd name="connsiteX11" fmla="*/ 7051437 w 7425300"/>
            <a:gd name="connsiteY11" fmla="*/ 4077723 h 4616123"/>
            <a:gd name="connsiteX12" fmla="*/ 6072988 w 7425300"/>
            <a:gd name="connsiteY12" fmla="*/ 2719203 h 4616123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342572 w 7432422"/>
            <a:gd name="connsiteY1" fmla="*/ 1733488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72988 w 7432422"/>
            <a:gd name="connsiteY0" fmla="*/ 2719203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72988 w 7432422"/>
            <a:gd name="connsiteY12" fmla="*/ 2719203 h 4597527"/>
            <a:gd name="connsiteX0" fmla="*/ 6006654 w 7432422"/>
            <a:gd name="connsiteY0" fmla="*/ 2722883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006654 w 7432422"/>
            <a:gd name="connsiteY12" fmla="*/ 2722883 h 4597527"/>
            <a:gd name="connsiteX0" fmla="*/ 6241834 w 7432422"/>
            <a:gd name="connsiteY0" fmla="*/ 3059739 h 4597527"/>
            <a:gd name="connsiteX1" fmla="*/ 5223690 w 7432422"/>
            <a:gd name="connsiteY1" fmla="*/ 1764194 h 4597527"/>
            <a:gd name="connsiteX2" fmla="*/ 3865796 w 7432422"/>
            <a:gd name="connsiteY2" fmla="*/ 859709 h 4597527"/>
            <a:gd name="connsiteX3" fmla="*/ 2510695 w 7432422"/>
            <a:gd name="connsiteY3" fmla="*/ 99110 h 4597527"/>
            <a:gd name="connsiteX4" fmla="*/ 1030205 w 7432422"/>
            <a:gd name="connsiteY4" fmla="*/ 95060 h 4597527"/>
            <a:gd name="connsiteX5" fmla="*/ 377370 w 7432422"/>
            <a:gd name="connsiteY5" fmla="*/ 496233 h 4597527"/>
            <a:gd name="connsiteX6" fmla="*/ 220164 w 7432422"/>
            <a:gd name="connsiteY6" fmla="*/ 1115362 h 4597527"/>
            <a:gd name="connsiteX7" fmla="*/ 4046864 w 7432422"/>
            <a:gd name="connsiteY7" fmla="*/ 2639324 h 4597527"/>
            <a:gd name="connsiteX8" fmla="*/ 5060815 w 7432422"/>
            <a:gd name="connsiteY8" fmla="*/ 3520131 h 4597527"/>
            <a:gd name="connsiteX9" fmla="*/ 6035257 w 7432422"/>
            <a:gd name="connsiteY9" fmla="*/ 4585912 h 4597527"/>
            <a:gd name="connsiteX10" fmla="*/ 7335124 w 7432422"/>
            <a:gd name="connsiteY10" fmla="*/ 4597527 h 4597527"/>
            <a:gd name="connsiteX11" fmla="*/ 7051437 w 7432422"/>
            <a:gd name="connsiteY11" fmla="*/ 4077723 h 4597527"/>
            <a:gd name="connsiteX12" fmla="*/ 6241834 w 7432422"/>
            <a:gd name="connsiteY12" fmla="*/ 3059739 h 4597527"/>
            <a:gd name="connsiteX0" fmla="*/ 6241834 w 7432422"/>
            <a:gd name="connsiteY0" fmla="*/ 3466769 h 5004557"/>
            <a:gd name="connsiteX1" fmla="*/ 5223690 w 7432422"/>
            <a:gd name="connsiteY1" fmla="*/ 2171224 h 5004557"/>
            <a:gd name="connsiteX2" fmla="*/ 3865796 w 7432422"/>
            <a:gd name="connsiteY2" fmla="*/ 1266739 h 5004557"/>
            <a:gd name="connsiteX3" fmla="*/ 2510695 w 7432422"/>
            <a:gd name="connsiteY3" fmla="*/ 506140 h 5004557"/>
            <a:gd name="connsiteX4" fmla="*/ 1030205 w 7432422"/>
            <a:gd name="connsiteY4" fmla="*/ 502090 h 5004557"/>
            <a:gd name="connsiteX5" fmla="*/ 244083 w 7432422"/>
            <a:gd name="connsiteY5" fmla="*/ 141719 h 5004557"/>
            <a:gd name="connsiteX6" fmla="*/ 220164 w 7432422"/>
            <a:gd name="connsiteY6" fmla="*/ 1522392 h 5004557"/>
            <a:gd name="connsiteX7" fmla="*/ 4046864 w 7432422"/>
            <a:gd name="connsiteY7" fmla="*/ 3046354 h 5004557"/>
            <a:gd name="connsiteX8" fmla="*/ 5060815 w 7432422"/>
            <a:gd name="connsiteY8" fmla="*/ 3927161 h 5004557"/>
            <a:gd name="connsiteX9" fmla="*/ 6035257 w 7432422"/>
            <a:gd name="connsiteY9" fmla="*/ 4992942 h 5004557"/>
            <a:gd name="connsiteX10" fmla="*/ 7335124 w 7432422"/>
            <a:gd name="connsiteY10" fmla="*/ 5004557 h 5004557"/>
            <a:gd name="connsiteX11" fmla="*/ 7051437 w 7432422"/>
            <a:gd name="connsiteY11" fmla="*/ 4484753 h 5004557"/>
            <a:gd name="connsiteX12" fmla="*/ 6241834 w 7432422"/>
            <a:gd name="connsiteY12" fmla="*/ 3466769 h 5004557"/>
            <a:gd name="connsiteX0" fmla="*/ 6241834 w 7432422"/>
            <a:gd name="connsiteY0" fmla="*/ 3466769 h 5004557"/>
            <a:gd name="connsiteX1" fmla="*/ 5223690 w 7432422"/>
            <a:gd name="connsiteY1" fmla="*/ 2171224 h 5004557"/>
            <a:gd name="connsiteX2" fmla="*/ 3865796 w 7432422"/>
            <a:gd name="connsiteY2" fmla="*/ 1266739 h 5004557"/>
            <a:gd name="connsiteX3" fmla="*/ 2510695 w 7432422"/>
            <a:gd name="connsiteY3" fmla="*/ 506140 h 5004557"/>
            <a:gd name="connsiteX4" fmla="*/ 877877 w 7432422"/>
            <a:gd name="connsiteY4" fmla="*/ 168915 h 5004557"/>
            <a:gd name="connsiteX5" fmla="*/ 244083 w 7432422"/>
            <a:gd name="connsiteY5" fmla="*/ 141719 h 5004557"/>
            <a:gd name="connsiteX6" fmla="*/ 220164 w 7432422"/>
            <a:gd name="connsiteY6" fmla="*/ 1522392 h 5004557"/>
            <a:gd name="connsiteX7" fmla="*/ 4046864 w 7432422"/>
            <a:gd name="connsiteY7" fmla="*/ 3046354 h 5004557"/>
            <a:gd name="connsiteX8" fmla="*/ 5060815 w 7432422"/>
            <a:gd name="connsiteY8" fmla="*/ 3927161 h 5004557"/>
            <a:gd name="connsiteX9" fmla="*/ 6035257 w 7432422"/>
            <a:gd name="connsiteY9" fmla="*/ 4992942 h 5004557"/>
            <a:gd name="connsiteX10" fmla="*/ 7335124 w 7432422"/>
            <a:gd name="connsiteY10" fmla="*/ 5004557 h 5004557"/>
            <a:gd name="connsiteX11" fmla="*/ 7051437 w 7432422"/>
            <a:gd name="connsiteY11" fmla="*/ 4484753 h 5004557"/>
            <a:gd name="connsiteX12" fmla="*/ 6241834 w 7432422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734580 w 7301206"/>
            <a:gd name="connsiteY2" fmla="*/ 1266739 h 5004557"/>
            <a:gd name="connsiteX3" fmla="*/ 2379479 w 7301206"/>
            <a:gd name="connsiteY3" fmla="*/ 506140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734580 w 7301206"/>
            <a:gd name="connsiteY2" fmla="*/ 126673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5092474 w 7301206"/>
            <a:gd name="connsiteY1" fmla="*/ 217122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10618 w 7301206"/>
            <a:gd name="connsiteY0" fmla="*/ 3466769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10618 w 7301206"/>
            <a:gd name="connsiteY12" fmla="*/ 3466769 h 5004557"/>
            <a:gd name="connsiteX0" fmla="*/ 6158221 w 7301206"/>
            <a:gd name="connsiteY0" fmla="*/ 3933215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5904041 w 7301206"/>
            <a:gd name="connsiteY9" fmla="*/ 499294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58221 w 7301206"/>
            <a:gd name="connsiteY12" fmla="*/ 3933215 h 5004557"/>
            <a:gd name="connsiteX0" fmla="*/ 6158221 w 7301206"/>
            <a:gd name="connsiteY0" fmla="*/ 3933215 h 5004557"/>
            <a:gd name="connsiteX1" fmla="*/ 4940146 w 7301206"/>
            <a:gd name="connsiteY1" fmla="*/ 3113634 h 5004557"/>
            <a:gd name="connsiteX2" fmla="*/ 3448965 w 7301206"/>
            <a:gd name="connsiteY2" fmla="*/ 2228189 h 5004557"/>
            <a:gd name="connsiteX3" fmla="*/ 2055782 w 7301206"/>
            <a:gd name="connsiteY3" fmla="*/ 1153452 h 5004557"/>
            <a:gd name="connsiteX4" fmla="*/ 746661 w 7301206"/>
            <a:gd name="connsiteY4" fmla="*/ 168915 h 5004557"/>
            <a:gd name="connsiteX5" fmla="*/ 112867 w 7301206"/>
            <a:gd name="connsiteY5" fmla="*/ 141719 h 5004557"/>
            <a:gd name="connsiteX6" fmla="*/ 384083 w 7301206"/>
            <a:gd name="connsiteY6" fmla="*/ 894119 h 5004557"/>
            <a:gd name="connsiteX7" fmla="*/ 3915648 w 7301206"/>
            <a:gd name="connsiteY7" fmla="*/ 3046354 h 5004557"/>
            <a:gd name="connsiteX8" fmla="*/ 4929599 w 7301206"/>
            <a:gd name="connsiteY8" fmla="*/ 3927161 h 5004557"/>
            <a:gd name="connsiteX9" fmla="*/ 6161095 w 7301206"/>
            <a:gd name="connsiteY9" fmla="*/ 4326592 h 5004557"/>
            <a:gd name="connsiteX10" fmla="*/ 7203908 w 7301206"/>
            <a:gd name="connsiteY10" fmla="*/ 5004557 h 5004557"/>
            <a:gd name="connsiteX11" fmla="*/ 6920221 w 7301206"/>
            <a:gd name="connsiteY11" fmla="*/ 4484753 h 5004557"/>
            <a:gd name="connsiteX12" fmla="*/ 6158221 w 7301206"/>
            <a:gd name="connsiteY12" fmla="*/ 3933215 h 500455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2055782 w 6920221"/>
            <a:gd name="connsiteY3" fmla="*/ 1153452 h 4493107"/>
            <a:gd name="connsiteX4" fmla="*/ 746661 w 6920221"/>
            <a:gd name="connsiteY4" fmla="*/ 168915 h 4493107"/>
            <a:gd name="connsiteX5" fmla="*/ 112867 w 6920221"/>
            <a:gd name="connsiteY5" fmla="*/ 141719 h 4493107"/>
            <a:gd name="connsiteX6" fmla="*/ 384083 w 6920221"/>
            <a:gd name="connsiteY6" fmla="*/ 894119 h 4493107"/>
            <a:gd name="connsiteX7" fmla="*/ 3915648 w 6920221"/>
            <a:gd name="connsiteY7" fmla="*/ 3046354 h 4493107"/>
            <a:gd name="connsiteX8" fmla="*/ 4929599 w 6920221"/>
            <a:gd name="connsiteY8" fmla="*/ 3927161 h 4493107"/>
            <a:gd name="connsiteX9" fmla="*/ 6161095 w 6920221"/>
            <a:gd name="connsiteY9" fmla="*/ 4326592 h 4493107"/>
            <a:gd name="connsiteX10" fmla="*/ 6920221 w 6920221"/>
            <a:gd name="connsiteY10" fmla="*/ 4484753 h 4493107"/>
            <a:gd name="connsiteX11" fmla="*/ 6158221 w 6920221"/>
            <a:gd name="connsiteY11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746661 w 6920221"/>
            <a:gd name="connsiteY3" fmla="*/ 168915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915648 w 6920221"/>
            <a:gd name="connsiteY6" fmla="*/ 3046354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915648 w 6920221"/>
            <a:gd name="connsiteY6" fmla="*/ 3046354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4929599 w 6920221"/>
            <a:gd name="connsiteY6" fmla="*/ 3927161 h 4493107"/>
            <a:gd name="connsiteX7" fmla="*/ 6161095 w 6920221"/>
            <a:gd name="connsiteY7" fmla="*/ 4326592 h 4493107"/>
            <a:gd name="connsiteX8" fmla="*/ 6920221 w 6920221"/>
            <a:gd name="connsiteY8" fmla="*/ 4484753 h 4493107"/>
            <a:gd name="connsiteX9" fmla="*/ 6158221 w 6920221"/>
            <a:gd name="connsiteY9" fmla="*/ 3933215 h 4493107"/>
            <a:gd name="connsiteX0" fmla="*/ 6158221 w 6920221"/>
            <a:gd name="connsiteY0" fmla="*/ 3933215 h 4493107"/>
            <a:gd name="connsiteX1" fmla="*/ 4940146 w 6920221"/>
            <a:gd name="connsiteY1" fmla="*/ 3113634 h 4493107"/>
            <a:gd name="connsiteX2" fmla="*/ 3448965 w 6920221"/>
            <a:gd name="connsiteY2" fmla="*/ 2228189 h 4493107"/>
            <a:gd name="connsiteX3" fmla="*/ 699059 w 6920221"/>
            <a:gd name="connsiteY3" fmla="*/ 283146 h 4493107"/>
            <a:gd name="connsiteX4" fmla="*/ 112867 w 6920221"/>
            <a:gd name="connsiteY4" fmla="*/ 141719 h 4493107"/>
            <a:gd name="connsiteX5" fmla="*/ 384083 w 6920221"/>
            <a:gd name="connsiteY5" fmla="*/ 894119 h 4493107"/>
            <a:gd name="connsiteX6" fmla="*/ 3155349 w 6920221"/>
            <a:gd name="connsiteY6" fmla="*/ 2937685 h 4493107"/>
            <a:gd name="connsiteX7" fmla="*/ 4929599 w 6920221"/>
            <a:gd name="connsiteY7" fmla="*/ 3927161 h 4493107"/>
            <a:gd name="connsiteX8" fmla="*/ 6161095 w 6920221"/>
            <a:gd name="connsiteY8" fmla="*/ 4326592 h 4493107"/>
            <a:gd name="connsiteX9" fmla="*/ 6920221 w 6920221"/>
            <a:gd name="connsiteY9" fmla="*/ 4484753 h 4493107"/>
            <a:gd name="connsiteX10" fmla="*/ 6158221 w 6920221"/>
            <a:gd name="connsiteY10" fmla="*/ 3933215 h 4493107"/>
            <a:gd name="connsiteX0" fmla="*/ 6158221 w 6920221"/>
            <a:gd name="connsiteY0" fmla="*/ 3933215 h 4493107"/>
            <a:gd name="connsiteX1" fmla="*/ 3448965 w 6920221"/>
            <a:gd name="connsiteY1" fmla="*/ 2228189 h 4493107"/>
            <a:gd name="connsiteX2" fmla="*/ 699059 w 6920221"/>
            <a:gd name="connsiteY2" fmla="*/ 283146 h 4493107"/>
            <a:gd name="connsiteX3" fmla="*/ 112867 w 6920221"/>
            <a:gd name="connsiteY3" fmla="*/ 141719 h 4493107"/>
            <a:gd name="connsiteX4" fmla="*/ 384083 w 6920221"/>
            <a:gd name="connsiteY4" fmla="*/ 894119 h 4493107"/>
            <a:gd name="connsiteX5" fmla="*/ 3155349 w 6920221"/>
            <a:gd name="connsiteY5" fmla="*/ 2937685 h 4493107"/>
            <a:gd name="connsiteX6" fmla="*/ 4929599 w 6920221"/>
            <a:gd name="connsiteY6" fmla="*/ 3927161 h 4493107"/>
            <a:gd name="connsiteX7" fmla="*/ 6161095 w 6920221"/>
            <a:gd name="connsiteY7" fmla="*/ 4326592 h 4493107"/>
            <a:gd name="connsiteX8" fmla="*/ 6920221 w 6920221"/>
            <a:gd name="connsiteY8" fmla="*/ 4484753 h 4493107"/>
            <a:gd name="connsiteX9" fmla="*/ 6158221 w 6920221"/>
            <a:gd name="connsiteY9" fmla="*/ 3933215 h 4493107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158221 w 7301041"/>
            <a:gd name="connsiteY0" fmla="*/ 3933215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158221 w 7301041"/>
            <a:gd name="connsiteY9" fmla="*/ 3933215 h 4618023"/>
            <a:gd name="connsiteX0" fmla="*/ 6098718 w 7301041"/>
            <a:gd name="connsiteY0" fmla="*/ 3867770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161095 w 7301041"/>
            <a:gd name="connsiteY7" fmla="*/ 4326592 h 4618023"/>
            <a:gd name="connsiteX8" fmla="*/ 7301041 w 7301041"/>
            <a:gd name="connsiteY8" fmla="*/ 4618023 h 4618023"/>
            <a:gd name="connsiteX9" fmla="*/ 6098718 w 7301041"/>
            <a:gd name="connsiteY9" fmla="*/ 3867770 h 4618023"/>
            <a:gd name="connsiteX0" fmla="*/ 6098718 w 7301041"/>
            <a:gd name="connsiteY0" fmla="*/ 3867770 h 4618023"/>
            <a:gd name="connsiteX1" fmla="*/ 3448965 w 7301041"/>
            <a:gd name="connsiteY1" fmla="*/ 2228189 h 4618023"/>
            <a:gd name="connsiteX2" fmla="*/ 699059 w 7301041"/>
            <a:gd name="connsiteY2" fmla="*/ 283146 h 4618023"/>
            <a:gd name="connsiteX3" fmla="*/ 112867 w 7301041"/>
            <a:gd name="connsiteY3" fmla="*/ 141719 h 4618023"/>
            <a:gd name="connsiteX4" fmla="*/ 384083 w 7301041"/>
            <a:gd name="connsiteY4" fmla="*/ 894119 h 4618023"/>
            <a:gd name="connsiteX5" fmla="*/ 3155349 w 7301041"/>
            <a:gd name="connsiteY5" fmla="*/ 2937685 h 4618023"/>
            <a:gd name="connsiteX6" fmla="*/ 4929599 w 7301041"/>
            <a:gd name="connsiteY6" fmla="*/ 3927161 h 4618023"/>
            <a:gd name="connsiteX7" fmla="*/ 6095642 w 7301041"/>
            <a:gd name="connsiteY7" fmla="*/ 4344440 h 4618023"/>
            <a:gd name="connsiteX8" fmla="*/ 7301041 w 7301041"/>
            <a:gd name="connsiteY8" fmla="*/ 4618023 h 4618023"/>
            <a:gd name="connsiteX9" fmla="*/ 6098718 w 7301041"/>
            <a:gd name="connsiteY9" fmla="*/ 3867770 h 4618023"/>
            <a:gd name="connsiteX0" fmla="*/ 6098718 w 7334288"/>
            <a:gd name="connsiteY0" fmla="*/ 3867770 h 5023025"/>
            <a:gd name="connsiteX1" fmla="*/ 3448965 w 7334288"/>
            <a:gd name="connsiteY1" fmla="*/ 2228189 h 5023025"/>
            <a:gd name="connsiteX2" fmla="*/ 699059 w 7334288"/>
            <a:gd name="connsiteY2" fmla="*/ 283146 h 5023025"/>
            <a:gd name="connsiteX3" fmla="*/ 112867 w 7334288"/>
            <a:gd name="connsiteY3" fmla="*/ 141719 h 5023025"/>
            <a:gd name="connsiteX4" fmla="*/ 384083 w 7334288"/>
            <a:gd name="connsiteY4" fmla="*/ 894119 h 5023025"/>
            <a:gd name="connsiteX5" fmla="*/ 3155349 w 7334288"/>
            <a:gd name="connsiteY5" fmla="*/ 2937685 h 5023025"/>
            <a:gd name="connsiteX6" fmla="*/ 4929599 w 7334288"/>
            <a:gd name="connsiteY6" fmla="*/ 3927161 h 5023025"/>
            <a:gd name="connsiteX7" fmla="*/ 6095642 w 7334288"/>
            <a:gd name="connsiteY7" fmla="*/ 4344440 h 5023025"/>
            <a:gd name="connsiteX8" fmla="*/ 7301041 w 7334288"/>
            <a:gd name="connsiteY8" fmla="*/ 4618023 h 5023025"/>
            <a:gd name="connsiteX9" fmla="*/ 6098718 w 7334288"/>
            <a:gd name="connsiteY9" fmla="*/ 3867770 h 5023025"/>
            <a:gd name="connsiteX0" fmla="*/ 6098718 w 7316436"/>
            <a:gd name="connsiteY0" fmla="*/ 3867770 h 4785043"/>
            <a:gd name="connsiteX1" fmla="*/ 3448965 w 7316436"/>
            <a:gd name="connsiteY1" fmla="*/ 2228189 h 4785043"/>
            <a:gd name="connsiteX2" fmla="*/ 699059 w 7316436"/>
            <a:gd name="connsiteY2" fmla="*/ 283146 h 4785043"/>
            <a:gd name="connsiteX3" fmla="*/ 112867 w 7316436"/>
            <a:gd name="connsiteY3" fmla="*/ 141719 h 4785043"/>
            <a:gd name="connsiteX4" fmla="*/ 384083 w 7316436"/>
            <a:gd name="connsiteY4" fmla="*/ 894119 h 4785043"/>
            <a:gd name="connsiteX5" fmla="*/ 3155349 w 7316436"/>
            <a:gd name="connsiteY5" fmla="*/ 2937685 h 4785043"/>
            <a:gd name="connsiteX6" fmla="*/ 4929599 w 7316436"/>
            <a:gd name="connsiteY6" fmla="*/ 3927161 h 4785043"/>
            <a:gd name="connsiteX7" fmla="*/ 6095642 w 7316436"/>
            <a:gd name="connsiteY7" fmla="*/ 4344440 h 4785043"/>
            <a:gd name="connsiteX8" fmla="*/ 7301041 w 7316436"/>
            <a:gd name="connsiteY8" fmla="*/ 4618023 h 4785043"/>
            <a:gd name="connsiteX9" fmla="*/ 6098718 w 7316436"/>
            <a:gd name="connsiteY9" fmla="*/ 3867770 h 4785043"/>
            <a:gd name="connsiteX0" fmla="*/ 6098718 w 7316436"/>
            <a:gd name="connsiteY0" fmla="*/ 3867770 h 4844539"/>
            <a:gd name="connsiteX1" fmla="*/ 3448965 w 7316436"/>
            <a:gd name="connsiteY1" fmla="*/ 2228189 h 4844539"/>
            <a:gd name="connsiteX2" fmla="*/ 699059 w 7316436"/>
            <a:gd name="connsiteY2" fmla="*/ 283146 h 4844539"/>
            <a:gd name="connsiteX3" fmla="*/ 112867 w 7316436"/>
            <a:gd name="connsiteY3" fmla="*/ 141719 h 4844539"/>
            <a:gd name="connsiteX4" fmla="*/ 384083 w 7316436"/>
            <a:gd name="connsiteY4" fmla="*/ 894119 h 4844539"/>
            <a:gd name="connsiteX5" fmla="*/ 3155349 w 7316436"/>
            <a:gd name="connsiteY5" fmla="*/ 2937685 h 4844539"/>
            <a:gd name="connsiteX6" fmla="*/ 4929599 w 7316436"/>
            <a:gd name="connsiteY6" fmla="*/ 3927161 h 4844539"/>
            <a:gd name="connsiteX7" fmla="*/ 6095642 w 7316436"/>
            <a:gd name="connsiteY7" fmla="*/ 4344440 h 4844539"/>
            <a:gd name="connsiteX8" fmla="*/ 7301041 w 7316436"/>
            <a:gd name="connsiteY8" fmla="*/ 4618023 h 4844539"/>
            <a:gd name="connsiteX9" fmla="*/ 6098718 w 7316436"/>
            <a:gd name="connsiteY9" fmla="*/ 3867770 h 4844539"/>
            <a:gd name="connsiteX0" fmla="*/ 6098718 w 7316436"/>
            <a:gd name="connsiteY0" fmla="*/ 3867770 h 4844539"/>
            <a:gd name="connsiteX1" fmla="*/ 3448965 w 7316436"/>
            <a:gd name="connsiteY1" fmla="*/ 2228189 h 4844539"/>
            <a:gd name="connsiteX2" fmla="*/ 699059 w 7316436"/>
            <a:gd name="connsiteY2" fmla="*/ 283146 h 4844539"/>
            <a:gd name="connsiteX3" fmla="*/ 112867 w 7316436"/>
            <a:gd name="connsiteY3" fmla="*/ 141719 h 4844539"/>
            <a:gd name="connsiteX4" fmla="*/ 384083 w 7316436"/>
            <a:gd name="connsiteY4" fmla="*/ 894119 h 4844539"/>
            <a:gd name="connsiteX5" fmla="*/ 3155349 w 7316436"/>
            <a:gd name="connsiteY5" fmla="*/ 2937685 h 4844539"/>
            <a:gd name="connsiteX6" fmla="*/ 4929599 w 7316436"/>
            <a:gd name="connsiteY6" fmla="*/ 3927161 h 4844539"/>
            <a:gd name="connsiteX7" fmla="*/ 6095642 w 7316436"/>
            <a:gd name="connsiteY7" fmla="*/ 4344440 h 4844539"/>
            <a:gd name="connsiteX8" fmla="*/ 7301041 w 7316436"/>
            <a:gd name="connsiteY8" fmla="*/ 4618023 h 4844539"/>
            <a:gd name="connsiteX9" fmla="*/ 6098718 w 7316436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095642 w 7446304"/>
            <a:gd name="connsiteY7" fmla="*/ 4344440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095642 w 7446304"/>
            <a:gd name="connsiteY7" fmla="*/ 4344440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98718 w 7446304"/>
            <a:gd name="connsiteY0" fmla="*/ 3867770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98718 w 7446304"/>
            <a:gd name="connsiteY9" fmla="*/ 3867770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074917 w 7446304"/>
            <a:gd name="connsiteY0" fmla="*/ 3832073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074917 w 7446304"/>
            <a:gd name="connsiteY9" fmla="*/ 3832073 h 4844539"/>
            <a:gd name="connsiteX0" fmla="*/ 6347838 w 7446304"/>
            <a:gd name="connsiteY0" fmla="*/ 3508417 h 4844539"/>
            <a:gd name="connsiteX1" fmla="*/ 3448965 w 7446304"/>
            <a:gd name="connsiteY1" fmla="*/ 2228189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347838 w 7446304"/>
            <a:gd name="connsiteY9" fmla="*/ 3508417 h 4844539"/>
            <a:gd name="connsiteX0" fmla="*/ 6347838 w 7446304"/>
            <a:gd name="connsiteY0" fmla="*/ 3508417 h 4844539"/>
            <a:gd name="connsiteX1" fmla="*/ 3550517 w 7446304"/>
            <a:gd name="connsiteY1" fmla="*/ 2088573 h 4844539"/>
            <a:gd name="connsiteX2" fmla="*/ 699059 w 7446304"/>
            <a:gd name="connsiteY2" fmla="*/ 283146 h 4844539"/>
            <a:gd name="connsiteX3" fmla="*/ 112867 w 7446304"/>
            <a:gd name="connsiteY3" fmla="*/ 141719 h 4844539"/>
            <a:gd name="connsiteX4" fmla="*/ 384083 w 7446304"/>
            <a:gd name="connsiteY4" fmla="*/ 894119 h 4844539"/>
            <a:gd name="connsiteX5" fmla="*/ 3155349 w 7446304"/>
            <a:gd name="connsiteY5" fmla="*/ 2937685 h 4844539"/>
            <a:gd name="connsiteX6" fmla="*/ 4929599 w 7446304"/>
            <a:gd name="connsiteY6" fmla="*/ 3927161 h 4844539"/>
            <a:gd name="connsiteX7" fmla="*/ 6125393 w 7446304"/>
            <a:gd name="connsiteY7" fmla="*/ 4326592 h 4844539"/>
            <a:gd name="connsiteX8" fmla="*/ 7301041 w 7446304"/>
            <a:gd name="connsiteY8" fmla="*/ 4618023 h 4844539"/>
            <a:gd name="connsiteX9" fmla="*/ 6347838 w 7446304"/>
            <a:gd name="connsiteY9" fmla="*/ 3508417 h 4844539"/>
            <a:gd name="connsiteX0" fmla="*/ 6424002 w 7522468"/>
            <a:gd name="connsiteY0" fmla="*/ 3393893 h 4730015"/>
            <a:gd name="connsiteX1" fmla="*/ 3626681 w 7522468"/>
            <a:gd name="connsiteY1" fmla="*/ 1974049 h 4730015"/>
            <a:gd name="connsiteX2" fmla="*/ 775223 w 7522468"/>
            <a:gd name="connsiteY2" fmla="*/ 168622 h 4730015"/>
            <a:gd name="connsiteX3" fmla="*/ 112867 w 7522468"/>
            <a:gd name="connsiteY3" fmla="*/ 407967 h 4730015"/>
            <a:gd name="connsiteX4" fmla="*/ 460247 w 7522468"/>
            <a:gd name="connsiteY4" fmla="*/ 779595 h 4730015"/>
            <a:gd name="connsiteX5" fmla="*/ 3231513 w 7522468"/>
            <a:gd name="connsiteY5" fmla="*/ 2823161 h 4730015"/>
            <a:gd name="connsiteX6" fmla="*/ 5005763 w 7522468"/>
            <a:gd name="connsiteY6" fmla="*/ 3812637 h 4730015"/>
            <a:gd name="connsiteX7" fmla="*/ 6201557 w 7522468"/>
            <a:gd name="connsiteY7" fmla="*/ 4212068 h 4730015"/>
            <a:gd name="connsiteX8" fmla="*/ 7377205 w 7522468"/>
            <a:gd name="connsiteY8" fmla="*/ 4503499 h 4730015"/>
            <a:gd name="connsiteX9" fmla="*/ 6424002 w 7522468"/>
            <a:gd name="connsiteY9" fmla="*/ 3393893 h 473001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460247 w 7522468"/>
            <a:gd name="connsiteY4" fmla="*/ 646325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12867 w 7522468"/>
            <a:gd name="connsiteY3" fmla="*/ 274697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04961 w 7503427"/>
            <a:gd name="connsiteY0" fmla="*/ 3260623 h 4596745"/>
            <a:gd name="connsiteX1" fmla="*/ 3607640 w 7503427"/>
            <a:gd name="connsiteY1" fmla="*/ 1840779 h 4596745"/>
            <a:gd name="connsiteX2" fmla="*/ 921205 w 7503427"/>
            <a:gd name="connsiteY2" fmla="*/ 168622 h 4596745"/>
            <a:gd name="connsiteX3" fmla="*/ 112867 w 7503427"/>
            <a:gd name="connsiteY3" fmla="*/ 300082 h 4596745"/>
            <a:gd name="connsiteX4" fmla="*/ 631616 w 7503427"/>
            <a:gd name="connsiteY4" fmla="*/ 1008058 h 4596745"/>
            <a:gd name="connsiteX5" fmla="*/ 3212472 w 7503427"/>
            <a:gd name="connsiteY5" fmla="*/ 2689891 h 4596745"/>
            <a:gd name="connsiteX6" fmla="*/ 4986722 w 7503427"/>
            <a:gd name="connsiteY6" fmla="*/ 3679367 h 4596745"/>
            <a:gd name="connsiteX7" fmla="*/ 6182516 w 7503427"/>
            <a:gd name="connsiteY7" fmla="*/ 4078798 h 4596745"/>
            <a:gd name="connsiteX8" fmla="*/ 7358164 w 7503427"/>
            <a:gd name="connsiteY8" fmla="*/ 4370229 h 4596745"/>
            <a:gd name="connsiteX9" fmla="*/ 6404961 w 7503427"/>
            <a:gd name="connsiteY9" fmla="*/ 3260623 h 4596745"/>
            <a:gd name="connsiteX0" fmla="*/ 6455737 w 7554203"/>
            <a:gd name="connsiteY0" fmla="*/ 3260623 h 4596745"/>
            <a:gd name="connsiteX1" fmla="*/ 3658416 w 7554203"/>
            <a:gd name="connsiteY1" fmla="*/ 1840779 h 4596745"/>
            <a:gd name="connsiteX2" fmla="*/ 971981 w 7554203"/>
            <a:gd name="connsiteY2" fmla="*/ 168622 h 4596745"/>
            <a:gd name="connsiteX3" fmla="*/ 163643 w 7554203"/>
            <a:gd name="connsiteY3" fmla="*/ 300082 h 4596745"/>
            <a:gd name="connsiteX4" fmla="*/ 682392 w 7554203"/>
            <a:gd name="connsiteY4" fmla="*/ 1008058 h 4596745"/>
            <a:gd name="connsiteX5" fmla="*/ 3263248 w 7554203"/>
            <a:gd name="connsiteY5" fmla="*/ 2689891 h 4596745"/>
            <a:gd name="connsiteX6" fmla="*/ 5037498 w 7554203"/>
            <a:gd name="connsiteY6" fmla="*/ 3679367 h 4596745"/>
            <a:gd name="connsiteX7" fmla="*/ 6233292 w 7554203"/>
            <a:gd name="connsiteY7" fmla="*/ 4078798 h 4596745"/>
            <a:gd name="connsiteX8" fmla="*/ 7408940 w 7554203"/>
            <a:gd name="connsiteY8" fmla="*/ 4370229 h 4596745"/>
            <a:gd name="connsiteX9" fmla="*/ 6455737 w 7554203"/>
            <a:gd name="connsiteY9" fmla="*/ 3260623 h 4596745"/>
            <a:gd name="connsiteX0" fmla="*/ 6424002 w 7522468"/>
            <a:gd name="connsiteY0" fmla="*/ 3260623 h 4596745"/>
            <a:gd name="connsiteX1" fmla="*/ 3626681 w 7522468"/>
            <a:gd name="connsiteY1" fmla="*/ 1840779 h 4596745"/>
            <a:gd name="connsiteX2" fmla="*/ 940246 w 7522468"/>
            <a:gd name="connsiteY2" fmla="*/ 168622 h 4596745"/>
            <a:gd name="connsiteX3" fmla="*/ 163643 w 7522468"/>
            <a:gd name="connsiteY3" fmla="*/ 268351 h 4596745"/>
            <a:gd name="connsiteX4" fmla="*/ 650657 w 7522468"/>
            <a:gd name="connsiteY4" fmla="*/ 1008058 h 4596745"/>
            <a:gd name="connsiteX5" fmla="*/ 3231513 w 7522468"/>
            <a:gd name="connsiteY5" fmla="*/ 2689891 h 4596745"/>
            <a:gd name="connsiteX6" fmla="*/ 5005763 w 7522468"/>
            <a:gd name="connsiteY6" fmla="*/ 3679367 h 4596745"/>
            <a:gd name="connsiteX7" fmla="*/ 6201557 w 7522468"/>
            <a:gd name="connsiteY7" fmla="*/ 4078798 h 4596745"/>
            <a:gd name="connsiteX8" fmla="*/ 7377205 w 7522468"/>
            <a:gd name="connsiteY8" fmla="*/ 4370229 h 4596745"/>
            <a:gd name="connsiteX9" fmla="*/ 6424002 w 7522468"/>
            <a:gd name="connsiteY9" fmla="*/ 3260623 h 4596745"/>
            <a:gd name="connsiteX0" fmla="*/ 6474778 w 7573244"/>
            <a:gd name="connsiteY0" fmla="*/ 3260623 h 4596745"/>
            <a:gd name="connsiteX1" fmla="*/ 3677457 w 7573244"/>
            <a:gd name="connsiteY1" fmla="*/ 1840779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991022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696498 w 7573244"/>
            <a:gd name="connsiteY1" fmla="*/ 1783664 h 4596745"/>
            <a:gd name="connsiteX2" fmla="*/ 1054493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474778 w 7573244"/>
            <a:gd name="connsiteY0" fmla="*/ 3260623 h 4596745"/>
            <a:gd name="connsiteX1" fmla="*/ 3779009 w 7573244"/>
            <a:gd name="connsiteY1" fmla="*/ 1777318 h 4596745"/>
            <a:gd name="connsiteX2" fmla="*/ 1054493 w 7573244"/>
            <a:gd name="connsiteY2" fmla="*/ 168622 h 4596745"/>
            <a:gd name="connsiteX3" fmla="*/ 214419 w 7573244"/>
            <a:gd name="connsiteY3" fmla="*/ 268351 h 4596745"/>
            <a:gd name="connsiteX4" fmla="*/ 701433 w 7573244"/>
            <a:gd name="connsiteY4" fmla="*/ 1008058 h 4596745"/>
            <a:gd name="connsiteX5" fmla="*/ 3282289 w 7573244"/>
            <a:gd name="connsiteY5" fmla="*/ 2689891 h 4596745"/>
            <a:gd name="connsiteX6" fmla="*/ 5056539 w 7573244"/>
            <a:gd name="connsiteY6" fmla="*/ 3679367 h 4596745"/>
            <a:gd name="connsiteX7" fmla="*/ 6252333 w 7573244"/>
            <a:gd name="connsiteY7" fmla="*/ 4078798 h 4596745"/>
            <a:gd name="connsiteX8" fmla="*/ 7427981 w 7573244"/>
            <a:gd name="connsiteY8" fmla="*/ 4370229 h 4596745"/>
            <a:gd name="connsiteX9" fmla="*/ 6474778 w 7573244"/>
            <a:gd name="connsiteY9" fmla="*/ 3260623 h 459674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961334 w 7478039"/>
            <a:gd name="connsiteY6" fmla="*/ 3698697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709221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683836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616075"/>
            <a:gd name="connsiteX1" fmla="*/ 3683804 w 7478039"/>
            <a:gd name="connsiteY1" fmla="*/ 1796648 h 4616075"/>
            <a:gd name="connsiteX2" fmla="*/ 959288 w 7478039"/>
            <a:gd name="connsiteY2" fmla="*/ 187952 h 4616075"/>
            <a:gd name="connsiteX3" fmla="*/ 214419 w 7478039"/>
            <a:gd name="connsiteY3" fmla="*/ 255950 h 4616075"/>
            <a:gd name="connsiteX4" fmla="*/ 606228 w 7478039"/>
            <a:gd name="connsiteY4" fmla="*/ 1027388 h 4616075"/>
            <a:gd name="connsiteX5" fmla="*/ 3187084 w 7478039"/>
            <a:gd name="connsiteY5" fmla="*/ 2683836 h 4616075"/>
            <a:gd name="connsiteX6" fmla="*/ 4548779 w 7478039"/>
            <a:gd name="connsiteY6" fmla="*/ 3425811 h 4616075"/>
            <a:gd name="connsiteX7" fmla="*/ 6157128 w 7478039"/>
            <a:gd name="connsiteY7" fmla="*/ 4098128 h 4616075"/>
            <a:gd name="connsiteX8" fmla="*/ 7332776 w 7478039"/>
            <a:gd name="connsiteY8" fmla="*/ 4389559 h 4616075"/>
            <a:gd name="connsiteX9" fmla="*/ 6379573 w 7478039"/>
            <a:gd name="connsiteY9" fmla="*/ 3279953 h 4616075"/>
            <a:gd name="connsiteX0" fmla="*/ 6379573 w 7478039"/>
            <a:gd name="connsiteY0" fmla="*/ 3279953 h 4413869"/>
            <a:gd name="connsiteX1" fmla="*/ 3683804 w 7478039"/>
            <a:gd name="connsiteY1" fmla="*/ 1796648 h 4413869"/>
            <a:gd name="connsiteX2" fmla="*/ 959288 w 7478039"/>
            <a:gd name="connsiteY2" fmla="*/ 187952 h 4413869"/>
            <a:gd name="connsiteX3" fmla="*/ 214419 w 7478039"/>
            <a:gd name="connsiteY3" fmla="*/ 255950 h 4413869"/>
            <a:gd name="connsiteX4" fmla="*/ 606228 w 7478039"/>
            <a:gd name="connsiteY4" fmla="*/ 1027388 h 4413869"/>
            <a:gd name="connsiteX5" fmla="*/ 3187084 w 7478039"/>
            <a:gd name="connsiteY5" fmla="*/ 2683836 h 4413869"/>
            <a:gd name="connsiteX6" fmla="*/ 4548779 w 7478039"/>
            <a:gd name="connsiteY6" fmla="*/ 3425811 h 4413869"/>
            <a:gd name="connsiteX7" fmla="*/ 7332776 w 7478039"/>
            <a:gd name="connsiteY7" fmla="*/ 4389559 h 4413869"/>
            <a:gd name="connsiteX8" fmla="*/ 6379573 w 7478039"/>
            <a:gd name="connsiteY8" fmla="*/ 3279953 h 4413869"/>
            <a:gd name="connsiteX0" fmla="*/ 6379573 w 7478039"/>
            <a:gd name="connsiteY0" fmla="*/ 3279953 h 4534447"/>
            <a:gd name="connsiteX1" fmla="*/ 3683804 w 7478039"/>
            <a:gd name="connsiteY1" fmla="*/ 1796648 h 4534447"/>
            <a:gd name="connsiteX2" fmla="*/ 959288 w 7478039"/>
            <a:gd name="connsiteY2" fmla="*/ 187952 h 4534447"/>
            <a:gd name="connsiteX3" fmla="*/ 214419 w 7478039"/>
            <a:gd name="connsiteY3" fmla="*/ 255950 h 4534447"/>
            <a:gd name="connsiteX4" fmla="*/ 606228 w 7478039"/>
            <a:gd name="connsiteY4" fmla="*/ 1027388 h 4534447"/>
            <a:gd name="connsiteX5" fmla="*/ 3187084 w 7478039"/>
            <a:gd name="connsiteY5" fmla="*/ 2683836 h 4534447"/>
            <a:gd name="connsiteX6" fmla="*/ 4548779 w 7478039"/>
            <a:gd name="connsiteY6" fmla="*/ 3425811 h 4534447"/>
            <a:gd name="connsiteX7" fmla="*/ 7332776 w 7478039"/>
            <a:gd name="connsiteY7" fmla="*/ 4389559 h 4534447"/>
            <a:gd name="connsiteX8" fmla="*/ 6379573 w 7478039"/>
            <a:gd name="connsiteY8" fmla="*/ 3279953 h 4534447"/>
            <a:gd name="connsiteX0" fmla="*/ 6379573 w 7478039"/>
            <a:gd name="connsiteY0" fmla="*/ 3279953 h 4572525"/>
            <a:gd name="connsiteX1" fmla="*/ 3683804 w 7478039"/>
            <a:gd name="connsiteY1" fmla="*/ 1796648 h 4572525"/>
            <a:gd name="connsiteX2" fmla="*/ 959288 w 7478039"/>
            <a:gd name="connsiteY2" fmla="*/ 187952 h 4572525"/>
            <a:gd name="connsiteX3" fmla="*/ 214419 w 7478039"/>
            <a:gd name="connsiteY3" fmla="*/ 255950 h 4572525"/>
            <a:gd name="connsiteX4" fmla="*/ 606228 w 7478039"/>
            <a:gd name="connsiteY4" fmla="*/ 1027388 h 4572525"/>
            <a:gd name="connsiteX5" fmla="*/ 3187084 w 7478039"/>
            <a:gd name="connsiteY5" fmla="*/ 2683836 h 4572525"/>
            <a:gd name="connsiteX6" fmla="*/ 4548779 w 7478039"/>
            <a:gd name="connsiteY6" fmla="*/ 3425811 h 4572525"/>
            <a:gd name="connsiteX7" fmla="*/ 7332776 w 7478039"/>
            <a:gd name="connsiteY7" fmla="*/ 4389559 h 4572525"/>
            <a:gd name="connsiteX8" fmla="*/ 6379573 w 7478039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  <a:gd name="connsiteX0" fmla="*/ 6379573 w 7522468"/>
            <a:gd name="connsiteY0" fmla="*/ 3279953 h 4572525"/>
            <a:gd name="connsiteX1" fmla="*/ 3683804 w 7522468"/>
            <a:gd name="connsiteY1" fmla="*/ 1796648 h 4572525"/>
            <a:gd name="connsiteX2" fmla="*/ 959288 w 7522468"/>
            <a:gd name="connsiteY2" fmla="*/ 187952 h 4572525"/>
            <a:gd name="connsiteX3" fmla="*/ 214419 w 7522468"/>
            <a:gd name="connsiteY3" fmla="*/ 255950 h 4572525"/>
            <a:gd name="connsiteX4" fmla="*/ 606228 w 7522468"/>
            <a:gd name="connsiteY4" fmla="*/ 1027388 h 4572525"/>
            <a:gd name="connsiteX5" fmla="*/ 3187084 w 7522468"/>
            <a:gd name="connsiteY5" fmla="*/ 2683836 h 4572525"/>
            <a:gd name="connsiteX6" fmla="*/ 4548779 w 7522468"/>
            <a:gd name="connsiteY6" fmla="*/ 3425811 h 4572525"/>
            <a:gd name="connsiteX7" fmla="*/ 7332776 w 7522468"/>
            <a:gd name="connsiteY7" fmla="*/ 4389559 h 4572525"/>
            <a:gd name="connsiteX8" fmla="*/ 6379573 w 7522468"/>
            <a:gd name="connsiteY8" fmla="*/ 3279953 h 4572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7522468" h="4572525">
              <a:moveTo>
                <a:pt x="6379573" y="3279953"/>
              </a:moveTo>
              <a:cubicBezTo>
                <a:pt x="5931937" y="3070448"/>
                <a:pt x="4663481" y="2335185"/>
                <a:pt x="3683804" y="1796648"/>
              </a:cubicBezTo>
              <a:lnTo>
                <a:pt x="959288" y="187952"/>
              </a:lnTo>
              <a:cubicBezTo>
                <a:pt x="635469" y="19330"/>
                <a:pt x="406776" y="0"/>
                <a:pt x="214419" y="255950"/>
              </a:cubicBezTo>
              <a:cubicBezTo>
                <a:pt x="0" y="507867"/>
                <a:pt x="386064" y="853930"/>
                <a:pt x="606228" y="1027388"/>
              </a:cubicBezTo>
              <a:cubicBezTo>
                <a:pt x="1135523" y="1480690"/>
                <a:pt x="2529992" y="2284099"/>
                <a:pt x="3187084" y="2683836"/>
              </a:cubicBezTo>
              <a:cubicBezTo>
                <a:pt x="3863217" y="3070881"/>
                <a:pt x="4070036" y="3181634"/>
                <a:pt x="4548779" y="3425811"/>
              </a:cubicBezTo>
              <a:cubicBezTo>
                <a:pt x="4865254" y="3595867"/>
                <a:pt x="7192666" y="4572525"/>
                <a:pt x="7332776" y="4389559"/>
              </a:cubicBezTo>
              <a:cubicBezTo>
                <a:pt x="7522468" y="4120208"/>
                <a:pt x="6924643" y="3476922"/>
                <a:pt x="6379573" y="3279953"/>
              </a:cubicBezTo>
              <a:close/>
            </a:path>
          </a:pathLst>
        </a:custGeom>
        <a:solidFill xmlns:a="http://schemas.openxmlformats.org/drawingml/2006/main">
          <a:srgbClr val="4F81BD">
            <a:alpha val="38000"/>
          </a:srgbClr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0.62955</cdr:x>
      <cdr:y>0.46472</cdr:y>
    </cdr:from>
    <cdr:to>
      <cdr:x>0.8574</cdr:x>
      <cdr:y>0.93692</cdr:y>
    </cdr:to>
    <cdr:sp macro="" textlink="">
      <cdr:nvSpPr>
        <cdr:cNvPr id="6" name="Freeform 5"/>
        <cdr:cNvSpPr/>
      </cdr:nvSpPr>
      <cdr:spPr>
        <a:xfrm xmlns:a="http://schemas.openxmlformats.org/drawingml/2006/main" rot="18949633">
          <a:off x="5396852" y="2708993"/>
          <a:ext cx="1953244" cy="2752596"/>
        </a:xfrm>
        <a:custGeom xmlns:a="http://schemas.openxmlformats.org/drawingml/2006/main">
          <a:avLst/>
          <a:gdLst>
            <a:gd name="connsiteX0" fmla="*/ 297016 w 6166704"/>
            <a:gd name="connsiteY0" fmla="*/ 115615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128" fmla="*/ 297016 w 6166704"/>
            <a:gd name="connsiteY128" fmla="*/ 115615 h 4542361"/>
            <a:gd name="connsiteX0" fmla="*/ 348225 w 6166704"/>
            <a:gd name="connsiteY0" fmla="*/ 13609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127" fmla="*/ 348225 w 6166704"/>
            <a:gd name="connsiteY127" fmla="*/ 136099 h 4542361"/>
            <a:gd name="connsiteX0" fmla="*/ 419919 w 6166704"/>
            <a:gd name="connsiteY0" fmla="*/ 125857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126" fmla="*/ 419919 w 6166704"/>
            <a:gd name="connsiteY126" fmla="*/ 125857 h 4542361"/>
            <a:gd name="connsiteX0" fmla="*/ 491613 w 6166704"/>
            <a:gd name="connsiteY0" fmla="*/ 84889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125" fmla="*/ 491613 w 6166704"/>
            <a:gd name="connsiteY125" fmla="*/ 84889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766209 w 6166704"/>
            <a:gd name="connsiteY73" fmla="*/ 4458196 h 4542361"/>
            <a:gd name="connsiteX74" fmla="*/ 5899354 w 6166704"/>
            <a:gd name="connsiteY74" fmla="*/ 4488922 h 4542361"/>
            <a:gd name="connsiteX75" fmla="*/ 5940322 w 6166704"/>
            <a:gd name="connsiteY75" fmla="*/ 4499163 h 4542361"/>
            <a:gd name="connsiteX76" fmla="*/ 6145161 w 6166704"/>
            <a:gd name="connsiteY76" fmla="*/ 4437712 h 4542361"/>
            <a:gd name="connsiteX77" fmla="*/ 6155403 w 6166704"/>
            <a:gd name="connsiteY77" fmla="*/ 4406986 h 4542361"/>
            <a:gd name="connsiteX78" fmla="*/ 6145161 w 6166704"/>
            <a:gd name="connsiteY78" fmla="*/ 4089486 h 4542361"/>
            <a:gd name="connsiteX79" fmla="*/ 6124677 w 6166704"/>
            <a:gd name="connsiteY79" fmla="*/ 4038276 h 4542361"/>
            <a:gd name="connsiteX80" fmla="*/ 6114435 w 6166704"/>
            <a:gd name="connsiteY80" fmla="*/ 3925615 h 4542361"/>
            <a:gd name="connsiteX81" fmla="*/ 6083709 w 6166704"/>
            <a:gd name="connsiteY81" fmla="*/ 3843680 h 4542361"/>
            <a:gd name="connsiteX82" fmla="*/ 6073467 w 6166704"/>
            <a:gd name="connsiteY82" fmla="*/ 3792470 h 4542361"/>
            <a:gd name="connsiteX83" fmla="*/ 6042742 w 6166704"/>
            <a:gd name="connsiteY83" fmla="*/ 3720776 h 4542361"/>
            <a:gd name="connsiteX84" fmla="*/ 6022258 w 6166704"/>
            <a:gd name="connsiteY84" fmla="*/ 3628599 h 4542361"/>
            <a:gd name="connsiteX85" fmla="*/ 5981290 w 6166704"/>
            <a:gd name="connsiteY85" fmla="*/ 3546663 h 4542361"/>
            <a:gd name="connsiteX86" fmla="*/ 5971048 w 6166704"/>
            <a:gd name="connsiteY86" fmla="*/ 3515938 h 4542361"/>
            <a:gd name="connsiteX87" fmla="*/ 5940322 w 6166704"/>
            <a:gd name="connsiteY87" fmla="*/ 3474970 h 4542361"/>
            <a:gd name="connsiteX88" fmla="*/ 5858387 w 6166704"/>
            <a:gd name="connsiteY88" fmla="*/ 3300857 h 4542361"/>
            <a:gd name="connsiteX89" fmla="*/ 5817419 w 6166704"/>
            <a:gd name="connsiteY89" fmla="*/ 3249647 h 4542361"/>
            <a:gd name="connsiteX90" fmla="*/ 5786693 w 6166704"/>
            <a:gd name="connsiteY90" fmla="*/ 3198438 h 4542361"/>
            <a:gd name="connsiteX91" fmla="*/ 5755967 w 6166704"/>
            <a:gd name="connsiteY91" fmla="*/ 3167712 h 4542361"/>
            <a:gd name="connsiteX92" fmla="*/ 5725242 w 6166704"/>
            <a:gd name="connsiteY92" fmla="*/ 3116502 h 4542361"/>
            <a:gd name="connsiteX93" fmla="*/ 5663790 w 6166704"/>
            <a:gd name="connsiteY93" fmla="*/ 3034567 h 4542361"/>
            <a:gd name="connsiteX94" fmla="*/ 5643306 w 6166704"/>
            <a:gd name="connsiteY94" fmla="*/ 2993599 h 4542361"/>
            <a:gd name="connsiteX95" fmla="*/ 5602338 w 6166704"/>
            <a:gd name="connsiteY95" fmla="*/ 2891180 h 4542361"/>
            <a:gd name="connsiteX96" fmla="*/ 5458951 w 6166704"/>
            <a:gd name="connsiteY96" fmla="*/ 2645373 h 4542361"/>
            <a:gd name="connsiteX97" fmla="*/ 5325806 w 6166704"/>
            <a:gd name="connsiteY97" fmla="*/ 2450776 h 4542361"/>
            <a:gd name="connsiteX98" fmla="*/ 5284838 w 6166704"/>
            <a:gd name="connsiteY98" fmla="*/ 2399567 h 4542361"/>
            <a:gd name="connsiteX99" fmla="*/ 5243871 w 6166704"/>
            <a:gd name="connsiteY99" fmla="*/ 2338115 h 4542361"/>
            <a:gd name="connsiteX100" fmla="*/ 5202903 w 6166704"/>
            <a:gd name="connsiteY100" fmla="*/ 2297147 h 4542361"/>
            <a:gd name="connsiteX101" fmla="*/ 5182419 w 6166704"/>
            <a:gd name="connsiteY101" fmla="*/ 2256180 h 4542361"/>
            <a:gd name="connsiteX102" fmla="*/ 5141451 w 6166704"/>
            <a:gd name="connsiteY102" fmla="*/ 2215212 h 4542361"/>
            <a:gd name="connsiteX103" fmla="*/ 5090242 w 6166704"/>
            <a:gd name="connsiteY103" fmla="*/ 2143518 h 4542361"/>
            <a:gd name="connsiteX104" fmla="*/ 4823951 w 6166704"/>
            <a:gd name="connsiteY104" fmla="*/ 1815776 h 4542361"/>
            <a:gd name="connsiteX105" fmla="*/ 4485967 w 6166704"/>
            <a:gd name="connsiteY105" fmla="*/ 1416341 h 4542361"/>
            <a:gd name="connsiteX106" fmla="*/ 4045564 w 6166704"/>
            <a:gd name="connsiteY106" fmla="*/ 1037389 h 4542361"/>
            <a:gd name="connsiteX107" fmla="*/ 3758790 w 6166704"/>
            <a:gd name="connsiteY107" fmla="*/ 842792 h 4542361"/>
            <a:gd name="connsiteX108" fmla="*/ 3656371 w 6166704"/>
            <a:gd name="connsiteY108" fmla="*/ 781341 h 4542361"/>
            <a:gd name="connsiteX109" fmla="*/ 3461774 w 6166704"/>
            <a:gd name="connsiteY109" fmla="*/ 648196 h 4542361"/>
            <a:gd name="connsiteX110" fmla="*/ 3410564 w 6166704"/>
            <a:gd name="connsiteY110" fmla="*/ 617470 h 4542361"/>
            <a:gd name="connsiteX111" fmla="*/ 3308145 w 6166704"/>
            <a:gd name="connsiteY111" fmla="*/ 474083 h 4542361"/>
            <a:gd name="connsiteX112" fmla="*/ 3195484 w 6166704"/>
            <a:gd name="connsiteY112" fmla="*/ 310212 h 4542361"/>
            <a:gd name="connsiteX113" fmla="*/ 3093064 w 6166704"/>
            <a:gd name="connsiteY113" fmla="*/ 218034 h 4542361"/>
            <a:gd name="connsiteX114" fmla="*/ 3062338 w 6166704"/>
            <a:gd name="connsiteY114" fmla="*/ 187309 h 4542361"/>
            <a:gd name="connsiteX115" fmla="*/ 3000887 w 6166704"/>
            <a:gd name="connsiteY115" fmla="*/ 156583 h 4542361"/>
            <a:gd name="connsiteX116" fmla="*/ 2970161 w 6166704"/>
            <a:gd name="connsiteY116" fmla="*/ 125857 h 4542361"/>
            <a:gd name="connsiteX117" fmla="*/ 2867742 w 6166704"/>
            <a:gd name="connsiteY117" fmla="*/ 84889 h 4542361"/>
            <a:gd name="connsiteX118" fmla="*/ 2837016 w 6166704"/>
            <a:gd name="connsiteY118" fmla="*/ 64405 h 4542361"/>
            <a:gd name="connsiteX119" fmla="*/ 2744838 w 6166704"/>
            <a:gd name="connsiteY119" fmla="*/ 43922 h 4542361"/>
            <a:gd name="connsiteX120" fmla="*/ 2703871 w 6166704"/>
            <a:gd name="connsiteY120" fmla="*/ 33680 h 4542361"/>
            <a:gd name="connsiteX121" fmla="*/ 2017661 w 6166704"/>
            <a:gd name="connsiteY121" fmla="*/ 23438 h 4542361"/>
            <a:gd name="connsiteX122" fmla="*/ 1792338 w 6166704"/>
            <a:gd name="connsiteY122" fmla="*/ 2954 h 4542361"/>
            <a:gd name="connsiteX123" fmla="*/ 1218790 w 6166704"/>
            <a:gd name="connsiteY123" fmla="*/ 23438 h 4542361"/>
            <a:gd name="connsiteX124" fmla="*/ 583790 w 6166704"/>
            <a:gd name="connsiteY124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715000 w 6166704"/>
            <a:gd name="connsiteY72" fmla="*/ 4437712 h 4542361"/>
            <a:gd name="connsiteX73" fmla="*/ 5899354 w 6166704"/>
            <a:gd name="connsiteY73" fmla="*/ 4488922 h 4542361"/>
            <a:gd name="connsiteX74" fmla="*/ 5940322 w 6166704"/>
            <a:gd name="connsiteY74" fmla="*/ 4499163 h 4542361"/>
            <a:gd name="connsiteX75" fmla="*/ 6145161 w 6166704"/>
            <a:gd name="connsiteY75" fmla="*/ 4437712 h 4542361"/>
            <a:gd name="connsiteX76" fmla="*/ 6155403 w 6166704"/>
            <a:gd name="connsiteY76" fmla="*/ 4406986 h 4542361"/>
            <a:gd name="connsiteX77" fmla="*/ 6145161 w 6166704"/>
            <a:gd name="connsiteY77" fmla="*/ 4089486 h 4542361"/>
            <a:gd name="connsiteX78" fmla="*/ 6124677 w 6166704"/>
            <a:gd name="connsiteY78" fmla="*/ 4038276 h 4542361"/>
            <a:gd name="connsiteX79" fmla="*/ 6114435 w 6166704"/>
            <a:gd name="connsiteY79" fmla="*/ 3925615 h 4542361"/>
            <a:gd name="connsiteX80" fmla="*/ 6083709 w 6166704"/>
            <a:gd name="connsiteY80" fmla="*/ 3843680 h 4542361"/>
            <a:gd name="connsiteX81" fmla="*/ 6073467 w 6166704"/>
            <a:gd name="connsiteY81" fmla="*/ 3792470 h 4542361"/>
            <a:gd name="connsiteX82" fmla="*/ 6042742 w 6166704"/>
            <a:gd name="connsiteY82" fmla="*/ 3720776 h 4542361"/>
            <a:gd name="connsiteX83" fmla="*/ 6022258 w 6166704"/>
            <a:gd name="connsiteY83" fmla="*/ 3628599 h 4542361"/>
            <a:gd name="connsiteX84" fmla="*/ 5981290 w 6166704"/>
            <a:gd name="connsiteY84" fmla="*/ 3546663 h 4542361"/>
            <a:gd name="connsiteX85" fmla="*/ 5971048 w 6166704"/>
            <a:gd name="connsiteY85" fmla="*/ 3515938 h 4542361"/>
            <a:gd name="connsiteX86" fmla="*/ 5940322 w 6166704"/>
            <a:gd name="connsiteY86" fmla="*/ 3474970 h 4542361"/>
            <a:gd name="connsiteX87" fmla="*/ 5858387 w 6166704"/>
            <a:gd name="connsiteY87" fmla="*/ 3300857 h 4542361"/>
            <a:gd name="connsiteX88" fmla="*/ 5817419 w 6166704"/>
            <a:gd name="connsiteY88" fmla="*/ 3249647 h 4542361"/>
            <a:gd name="connsiteX89" fmla="*/ 5786693 w 6166704"/>
            <a:gd name="connsiteY89" fmla="*/ 3198438 h 4542361"/>
            <a:gd name="connsiteX90" fmla="*/ 5755967 w 6166704"/>
            <a:gd name="connsiteY90" fmla="*/ 3167712 h 4542361"/>
            <a:gd name="connsiteX91" fmla="*/ 5725242 w 6166704"/>
            <a:gd name="connsiteY91" fmla="*/ 3116502 h 4542361"/>
            <a:gd name="connsiteX92" fmla="*/ 5663790 w 6166704"/>
            <a:gd name="connsiteY92" fmla="*/ 3034567 h 4542361"/>
            <a:gd name="connsiteX93" fmla="*/ 5643306 w 6166704"/>
            <a:gd name="connsiteY93" fmla="*/ 2993599 h 4542361"/>
            <a:gd name="connsiteX94" fmla="*/ 5602338 w 6166704"/>
            <a:gd name="connsiteY94" fmla="*/ 2891180 h 4542361"/>
            <a:gd name="connsiteX95" fmla="*/ 5458951 w 6166704"/>
            <a:gd name="connsiteY95" fmla="*/ 2645373 h 4542361"/>
            <a:gd name="connsiteX96" fmla="*/ 5325806 w 6166704"/>
            <a:gd name="connsiteY96" fmla="*/ 2450776 h 4542361"/>
            <a:gd name="connsiteX97" fmla="*/ 5284838 w 6166704"/>
            <a:gd name="connsiteY97" fmla="*/ 2399567 h 4542361"/>
            <a:gd name="connsiteX98" fmla="*/ 5243871 w 6166704"/>
            <a:gd name="connsiteY98" fmla="*/ 2338115 h 4542361"/>
            <a:gd name="connsiteX99" fmla="*/ 5202903 w 6166704"/>
            <a:gd name="connsiteY99" fmla="*/ 2297147 h 4542361"/>
            <a:gd name="connsiteX100" fmla="*/ 5182419 w 6166704"/>
            <a:gd name="connsiteY100" fmla="*/ 2256180 h 4542361"/>
            <a:gd name="connsiteX101" fmla="*/ 5141451 w 6166704"/>
            <a:gd name="connsiteY101" fmla="*/ 2215212 h 4542361"/>
            <a:gd name="connsiteX102" fmla="*/ 5090242 w 6166704"/>
            <a:gd name="connsiteY102" fmla="*/ 2143518 h 4542361"/>
            <a:gd name="connsiteX103" fmla="*/ 4823951 w 6166704"/>
            <a:gd name="connsiteY103" fmla="*/ 1815776 h 4542361"/>
            <a:gd name="connsiteX104" fmla="*/ 4485967 w 6166704"/>
            <a:gd name="connsiteY104" fmla="*/ 1416341 h 4542361"/>
            <a:gd name="connsiteX105" fmla="*/ 4045564 w 6166704"/>
            <a:gd name="connsiteY105" fmla="*/ 1037389 h 4542361"/>
            <a:gd name="connsiteX106" fmla="*/ 3758790 w 6166704"/>
            <a:gd name="connsiteY106" fmla="*/ 842792 h 4542361"/>
            <a:gd name="connsiteX107" fmla="*/ 3656371 w 6166704"/>
            <a:gd name="connsiteY107" fmla="*/ 781341 h 4542361"/>
            <a:gd name="connsiteX108" fmla="*/ 3461774 w 6166704"/>
            <a:gd name="connsiteY108" fmla="*/ 648196 h 4542361"/>
            <a:gd name="connsiteX109" fmla="*/ 3410564 w 6166704"/>
            <a:gd name="connsiteY109" fmla="*/ 617470 h 4542361"/>
            <a:gd name="connsiteX110" fmla="*/ 3308145 w 6166704"/>
            <a:gd name="connsiteY110" fmla="*/ 474083 h 4542361"/>
            <a:gd name="connsiteX111" fmla="*/ 3195484 w 6166704"/>
            <a:gd name="connsiteY111" fmla="*/ 310212 h 4542361"/>
            <a:gd name="connsiteX112" fmla="*/ 3093064 w 6166704"/>
            <a:gd name="connsiteY112" fmla="*/ 218034 h 4542361"/>
            <a:gd name="connsiteX113" fmla="*/ 3062338 w 6166704"/>
            <a:gd name="connsiteY113" fmla="*/ 187309 h 4542361"/>
            <a:gd name="connsiteX114" fmla="*/ 3000887 w 6166704"/>
            <a:gd name="connsiteY114" fmla="*/ 156583 h 4542361"/>
            <a:gd name="connsiteX115" fmla="*/ 2970161 w 6166704"/>
            <a:gd name="connsiteY115" fmla="*/ 125857 h 4542361"/>
            <a:gd name="connsiteX116" fmla="*/ 2867742 w 6166704"/>
            <a:gd name="connsiteY116" fmla="*/ 84889 h 4542361"/>
            <a:gd name="connsiteX117" fmla="*/ 2837016 w 6166704"/>
            <a:gd name="connsiteY117" fmla="*/ 64405 h 4542361"/>
            <a:gd name="connsiteX118" fmla="*/ 2744838 w 6166704"/>
            <a:gd name="connsiteY118" fmla="*/ 43922 h 4542361"/>
            <a:gd name="connsiteX119" fmla="*/ 2703871 w 6166704"/>
            <a:gd name="connsiteY119" fmla="*/ 33680 h 4542361"/>
            <a:gd name="connsiteX120" fmla="*/ 2017661 w 6166704"/>
            <a:gd name="connsiteY120" fmla="*/ 23438 h 4542361"/>
            <a:gd name="connsiteX121" fmla="*/ 1792338 w 6166704"/>
            <a:gd name="connsiteY121" fmla="*/ 2954 h 4542361"/>
            <a:gd name="connsiteX122" fmla="*/ 1218790 w 6166704"/>
            <a:gd name="connsiteY122" fmla="*/ 23438 h 4542361"/>
            <a:gd name="connsiteX123" fmla="*/ 583790 w 6166704"/>
            <a:gd name="connsiteY123" fmla="*/ 23438 h 4542361"/>
            <a:gd name="connsiteX0" fmla="*/ 583790 w 6166704"/>
            <a:gd name="connsiteY0" fmla="*/ 23438 h 4542361"/>
            <a:gd name="connsiteX1" fmla="*/ 297016 w 6166704"/>
            <a:gd name="connsiteY1" fmla="*/ 115615 h 4542361"/>
            <a:gd name="connsiteX2" fmla="*/ 133145 w 6166704"/>
            <a:gd name="connsiteY2" fmla="*/ 299970 h 4542361"/>
            <a:gd name="connsiteX3" fmla="*/ 61451 w 6166704"/>
            <a:gd name="connsiteY3" fmla="*/ 422873 h 4542361"/>
            <a:gd name="connsiteX4" fmla="*/ 0 w 6166704"/>
            <a:gd name="connsiteY4" fmla="*/ 556018 h 4542361"/>
            <a:gd name="connsiteX5" fmla="*/ 10242 w 6166704"/>
            <a:gd name="connsiteY5" fmla="*/ 750615 h 4542361"/>
            <a:gd name="connsiteX6" fmla="*/ 30725 w 6166704"/>
            <a:gd name="connsiteY6" fmla="*/ 781341 h 4542361"/>
            <a:gd name="connsiteX7" fmla="*/ 61451 w 6166704"/>
            <a:gd name="connsiteY7" fmla="*/ 832551 h 4542361"/>
            <a:gd name="connsiteX8" fmla="*/ 133145 w 6166704"/>
            <a:gd name="connsiteY8" fmla="*/ 904244 h 4542361"/>
            <a:gd name="connsiteX9" fmla="*/ 194596 w 6166704"/>
            <a:gd name="connsiteY9" fmla="*/ 986180 h 4542361"/>
            <a:gd name="connsiteX10" fmla="*/ 245806 w 6166704"/>
            <a:gd name="connsiteY10" fmla="*/ 1027147 h 4542361"/>
            <a:gd name="connsiteX11" fmla="*/ 286774 w 6166704"/>
            <a:gd name="connsiteY11" fmla="*/ 1068115 h 4542361"/>
            <a:gd name="connsiteX12" fmla="*/ 471129 w 6166704"/>
            <a:gd name="connsiteY12" fmla="*/ 1191018 h 4542361"/>
            <a:gd name="connsiteX13" fmla="*/ 604274 w 6166704"/>
            <a:gd name="connsiteY13" fmla="*/ 1283196 h 4542361"/>
            <a:gd name="connsiteX14" fmla="*/ 655484 w 6166704"/>
            <a:gd name="connsiteY14" fmla="*/ 1313922 h 4542361"/>
            <a:gd name="connsiteX15" fmla="*/ 757903 w 6166704"/>
            <a:gd name="connsiteY15" fmla="*/ 1365131 h 4542361"/>
            <a:gd name="connsiteX16" fmla="*/ 809113 w 6166704"/>
            <a:gd name="connsiteY16" fmla="*/ 1385615 h 4542361"/>
            <a:gd name="connsiteX17" fmla="*/ 839838 w 6166704"/>
            <a:gd name="connsiteY17" fmla="*/ 1395857 h 4542361"/>
            <a:gd name="connsiteX18" fmla="*/ 870564 w 6166704"/>
            <a:gd name="connsiteY18" fmla="*/ 1416341 h 4542361"/>
            <a:gd name="connsiteX19" fmla="*/ 972984 w 6166704"/>
            <a:gd name="connsiteY19" fmla="*/ 1467551 h 4542361"/>
            <a:gd name="connsiteX20" fmla="*/ 1075403 w 6166704"/>
            <a:gd name="connsiteY20" fmla="*/ 1488034 h 4542361"/>
            <a:gd name="connsiteX21" fmla="*/ 1126613 w 6166704"/>
            <a:gd name="connsiteY21" fmla="*/ 1498276 h 4542361"/>
            <a:gd name="connsiteX22" fmla="*/ 1249516 w 6166704"/>
            <a:gd name="connsiteY22" fmla="*/ 1549486 h 4542361"/>
            <a:gd name="connsiteX23" fmla="*/ 1454354 w 6166704"/>
            <a:gd name="connsiteY23" fmla="*/ 1703115 h 4542361"/>
            <a:gd name="connsiteX24" fmla="*/ 1515806 w 6166704"/>
            <a:gd name="connsiteY24" fmla="*/ 1764567 h 4542361"/>
            <a:gd name="connsiteX25" fmla="*/ 1587500 w 6166704"/>
            <a:gd name="connsiteY25" fmla="*/ 1815776 h 4542361"/>
            <a:gd name="connsiteX26" fmla="*/ 1751371 w 6166704"/>
            <a:gd name="connsiteY26" fmla="*/ 1907954 h 4542361"/>
            <a:gd name="connsiteX27" fmla="*/ 1792338 w 6166704"/>
            <a:gd name="connsiteY27" fmla="*/ 1959163 h 4542361"/>
            <a:gd name="connsiteX28" fmla="*/ 2181532 w 6166704"/>
            <a:gd name="connsiteY28" fmla="*/ 2204970 h 4542361"/>
            <a:gd name="connsiteX29" fmla="*/ 2263467 w 6166704"/>
            <a:gd name="connsiteY29" fmla="*/ 2266422 h 4542361"/>
            <a:gd name="connsiteX30" fmla="*/ 2376129 w 6166704"/>
            <a:gd name="connsiteY30" fmla="*/ 2327873 h 4542361"/>
            <a:gd name="connsiteX31" fmla="*/ 2437580 w 6166704"/>
            <a:gd name="connsiteY31" fmla="*/ 2389325 h 4542361"/>
            <a:gd name="connsiteX32" fmla="*/ 2488790 w 6166704"/>
            <a:gd name="connsiteY32" fmla="*/ 2430292 h 4542361"/>
            <a:gd name="connsiteX33" fmla="*/ 2580967 w 6166704"/>
            <a:gd name="connsiteY33" fmla="*/ 2542954 h 4542361"/>
            <a:gd name="connsiteX34" fmla="*/ 2621935 w 6166704"/>
            <a:gd name="connsiteY34" fmla="*/ 2614647 h 4542361"/>
            <a:gd name="connsiteX35" fmla="*/ 2714113 w 6166704"/>
            <a:gd name="connsiteY35" fmla="*/ 2717067 h 4542361"/>
            <a:gd name="connsiteX36" fmla="*/ 2714113 w 6166704"/>
            <a:gd name="connsiteY36" fmla="*/ 2717067 h 4542361"/>
            <a:gd name="connsiteX37" fmla="*/ 2744838 w 6166704"/>
            <a:gd name="connsiteY37" fmla="*/ 2758034 h 4542361"/>
            <a:gd name="connsiteX38" fmla="*/ 2785806 w 6166704"/>
            <a:gd name="connsiteY38" fmla="*/ 2799002 h 4542361"/>
            <a:gd name="connsiteX39" fmla="*/ 2806290 w 6166704"/>
            <a:gd name="connsiteY39" fmla="*/ 2839970 h 4542361"/>
            <a:gd name="connsiteX40" fmla="*/ 2877984 w 6166704"/>
            <a:gd name="connsiteY40" fmla="*/ 2942389 h 4542361"/>
            <a:gd name="connsiteX41" fmla="*/ 2939435 w 6166704"/>
            <a:gd name="connsiteY41" fmla="*/ 3034567 h 4542361"/>
            <a:gd name="connsiteX42" fmla="*/ 3031613 w 6166704"/>
            <a:gd name="connsiteY42" fmla="*/ 3116502 h 4542361"/>
            <a:gd name="connsiteX43" fmla="*/ 3103306 w 6166704"/>
            <a:gd name="connsiteY43" fmla="*/ 3177954 h 4542361"/>
            <a:gd name="connsiteX44" fmla="*/ 3134032 w 6166704"/>
            <a:gd name="connsiteY44" fmla="*/ 3198438 h 4542361"/>
            <a:gd name="connsiteX45" fmla="*/ 3175000 w 6166704"/>
            <a:gd name="connsiteY45" fmla="*/ 3239405 h 4542361"/>
            <a:gd name="connsiteX46" fmla="*/ 3277419 w 6166704"/>
            <a:gd name="connsiteY46" fmla="*/ 3321341 h 4542361"/>
            <a:gd name="connsiteX47" fmla="*/ 3359354 w 6166704"/>
            <a:gd name="connsiteY47" fmla="*/ 3382792 h 4542361"/>
            <a:gd name="connsiteX48" fmla="*/ 3492500 w 6166704"/>
            <a:gd name="connsiteY48" fmla="*/ 3515938 h 4542361"/>
            <a:gd name="connsiteX49" fmla="*/ 3564193 w 6166704"/>
            <a:gd name="connsiteY49" fmla="*/ 3536422 h 4542361"/>
            <a:gd name="connsiteX50" fmla="*/ 3810000 w 6166704"/>
            <a:gd name="connsiteY50" fmla="*/ 3679809 h 4542361"/>
            <a:gd name="connsiteX51" fmla="*/ 3912419 w 6166704"/>
            <a:gd name="connsiteY51" fmla="*/ 3731018 h 4542361"/>
            <a:gd name="connsiteX52" fmla="*/ 3994354 w 6166704"/>
            <a:gd name="connsiteY52" fmla="*/ 3782228 h 4542361"/>
            <a:gd name="connsiteX53" fmla="*/ 4076290 w 6166704"/>
            <a:gd name="connsiteY53" fmla="*/ 3812954 h 4542361"/>
            <a:gd name="connsiteX54" fmla="*/ 4137742 w 6166704"/>
            <a:gd name="connsiteY54" fmla="*/ 3843680 h 4542361"/>
            <a:gd name="connsiteX55" fmla="*/ 4209435 w 6166704"/>
            <a:gd name="connsiteY55" fmla="*/ 3874405 h 4542361"/>
            <a:gd name="connsiteX56" fmla="*/ 4311854 w 6166704"/>
            <a:gd name="connsiteY56" fmla="*/ 3925615 h 4542361"/>
            <a:gd name="connsiteX57" fmla="*/ 4373306 w 6166704"/>
            <a:gd name="connsiteY57" fmla="*/ 3946099 h 4542361"/>
            <a:gd name="connsiteX58" fmla="*/ 4445000 w 6166704"/>
            <a:gd name="connsiteY58" fmla="*/ 3976825 h 4542361"/>
            <a:gd name="connsiteX59" fmla="*/ 4506451 w 6166704"/>
            <a:gd name="connsiteY59" fmla="*/ 3997309 h 4542361"/>
            <a:gd name="connsiteX60" fmla="*/ 4629354 w 6166704"/>
            <a:gd name="connsiteY60" fmla="*/ 4069002 h 4542361"/>
            <a:gd name="connsiteX61" fmla="*/ 4731774 w 6166704"/>
            <a:gd name="connsiteY61" fmla="*/ 4140696 h 4542361"/>
            <a:gd name="connsiteX62" fmla="*/ 4772742 w 6166704"/>
            <a:gd name="connsiteY62" fmla="*/ 4150938 h 4542361"/>
            <a:gd name="connsiteX63" fmla="*/ 4905887 w 6166704"/>
            <a:gd name="connsiteY63" fmla="*/ 4191905 h 4542361"/>
            <a:gd name="connsiteX64" fmla="*/ 4967338 w 6166704"/>
            <a:gd name="connsiteY64" fmla="*/ 4212389 h 4542361"/>
            <a:gd name="connsiteX65" fmla="*/ 5028790 w 6166704"/>
            <a:gd name="connsiteY65" fmla="*/ 4222631 h 4542361"/>
            <a:gd name="connsiteX66" fmla="*/ 5069758 w 6166704"/>
            <a:gd name="connsiteY66" fmla="*/ 4243115 h 4542361"/>
            <a:gd name="connsiteX67" fmla="*/ 5141451 w 6166704"/>
            <a:gd name="connsiteY67" fmla="*/ 4253357 h 4542361"/>
            <a:gd name="connsiteX68" fmla="*/ 5336048 w 6166704"/>
            <a:gd name="connsiteY68" fmla="*/ 4304567 h 4542361"/>
            <a:gd name="connsiteX69" fmla="*/ 5417984 w 6166704"/>
            <a:gd name="connsiteY69" fmla="*/ 4335292 h 4542361"/>
            <a:gd name="connsiteX70" fmla="*/ 5530645 w 6166704"/>
            <a:gd name="connsiteY70" fmla="*/ 4366018 h 4542361"/>
            <a:gd name="connsiteX71" fmla="*/ 5622822 w 6166704"/>
            <a:gd name="connsiteY71" fmla="*/ 4406986 h 4542361"/>
            <a:gd name="connsiteX72" fmla="*/ 5899354 w 6166704"/>
            <a:gd name="connsiteY72" fmla="*/ 4488922 h 4542361"/>
            <a:gd name="connsiteX73" fmla="*/ 5940322 w 6166704"/>
            <a:gd name="connsiteY73" fmla="*/ 4499163 h 4542361"/>
            <a:gd name="connsiteX74" fmla="*/ 6145161 w 6166704"/>
            <a:gd name="connsiteY74" fmla="*/ 4437712 h 4542361"/>
            <a:gd name="connsiteX75" fmla="*/ 6155403 w 6166704"/>
            <a:gd name="connsiteY75" fmla="*/ 4406986 h 4542361"/>
            <a:gd name="connsiteX76" fmla="*/ 6145161 w 6166704"/>
            <a:gd name="connsiteY76" fmla="*/ 4089486 h 4542361"/>
            <a:gd name="connsiteX77" fmla="*/ 6124677 w 6166704"/>
            <a:gd name="connsiteY77" fmla="*/ 4038276 h 4542361"/>
            <a:gd name="connsiteX78" fmla="*/ 6114435 w 6166704"/>
            <a:gd name="connsiteY78" fmla="*/ 3925615 h 4542361"/>
            <a:gd name="connsiteX79" fmla="*/ 6083709 w 6166704"/>
            <a:gd name="connsiteY79" fmla="*/ 3843680 h 4542361"/>
            <a:gd name="connsiteX80" fmla="*/ 6073467 w 6166704"/>
            <a:gd name="connsiteY80" fmla="*/ 3792470 h 4542361"/>
            <a:gd name="connsiteX81" fmla="*/ 6042742 w 6166704"/>
            <a:gd name="connsiteY81" fmla="*/ 3720776 h 4542361"/>
            <a:gd name="connsiteX82" fmla="*/ 6022258 w 6166704"/>
            <a:gd name="connsiteY82" fmla="*/ 3628599 h 4542361"/>
            <a:gd name="connsiteX83" fmla="*/ 5981290 w 6166704"/>
            <a:gd name="connsiteY83" fmla="*/ 3546663 h 4542361"/>
            <a:gd name="connsiteX84" fmla="*/ 5971048 w 6166704"/>
            <a:gd name="connsiteY84" fmla="*/ 3515938 h 4542361"/>
            <a:gd name="connsiteX85" fmla="*/ 5940322 w 6166704"/>
            <a:gd name="connsiteY85" fmla="*/ 3474970 h 4542361"/>
            <a:gd name="connsiteX86" fmla="*/ 5858387 w 6166704"/>
            <a:gd name="connsiteY86" fmla="*/ 3300857 h 4542361"/>
            <a:gd name="connsiteX87" fmla="*/ 5817419 w 6166704"/>
            <a:gd name="connsiteY87" fmla="*/ 3249647 h 4542361"/>
            <a:gd name="connsiteX88" fmla="*/ 5786693 w 6166704"/>
            <a:gd name="connsiteY88" fmla="*/ 3198438 h 4542361"/>
            <a:gd name="connsiteX89" fmla="*/ 5755967 w 6166704"/>
            <a:gd name="connsiteY89" fmla="*/ 3167712 h 4542361"/>
            <a:gd name="connsiteX90" fmla="*/ 5725242 w 6166704"/>
            <a:gd name="connsiteY90" fmla="*/ 3116502 h 4542361"/>
            <a:gd name="connsiteX91" fmla="*/ 5663790 w 6166704"/>
            <a:gd name="connsiteY91" fmla="*/ 3034567 h 4542361"/>
            <a:gd name="connsiteX92" fmla="*/ 5643306 w 6166704"/>
            <a:gd name="connsiteY92" fmla="*/ 2993599 h 4542361"/>
            <a:gd name="connsiteX93" fmla="*/ 5602338 w 6166704"/>
            <a:gd name="connsiteY93" fmla="*/ 2891180 h 4542361"/>
            <a:gd name="connsiteX94" fmla="*/ 5458951 w 6166704"/>
            <a:gd name="connsiteY94" fmla="*/ 2645373 h 4542361"/>
            <a:gd name="connsiteX95" fmla="*/ 5325806 w 6166704"/>
            <a:gd name="connsiteY95" fmla="*/ 2450776 h 4542361"/>
            <a:gd name="connsiteX96" fmla="*/ 5284838 w 6166704"/>
            <a:gd name="connsiteY96" fmla="*/ 2399567 h 4542361"/>
            <a:gd name="connsiteX97" fmla="*/ 5243871 w 6166704"/>
            <a:gd name="connsiteY97" fmla="*/ 2338115 h 4542361"/>
            <a:gd name="connsiteX98" fmla="*/ 5202903 w 6166704"/>
            <a:gd name="connsiteY98" fmla="*/ 2297147 h 4542361"/>
            <a:gd name="connsiteX99" fmla="*/ 5182419 w 6166704"/>
            <a:gd name="connsiteY99" fmla="*/ 2256180 h 4542361"/>
            <a:gd name="connsiteX100" fmla="*/ 5141451 w 6166704"/>
            <a:gd name="connsiteY100" fmla="*/ 2215212 h 4542361"/>
            <a:gd name="connsiteX101" fmla="*/ 5090242 w 6166704"/>
            <a:gd name="connsiteY101" fmla="*/ 2143518 h 4542361"/>
            <a:gd name="connsiteX102" fmla="*/ 4823951 w 6166704"/>
            <a:gd name="connsiteY102" fmla="*/ 1815776 h 4542361"/>
            <a:gd name="connsiteX103" fmla="*/ 4485967 w 6166704"/>
            <a:gd name="connsiteY103" fmla="*/ 1416341 h 4542361"/>
            <a:gd name="connsiteX104" fmla="*/ 4045564 w 6166704"/>
            <a:gd name="connsiteY104" fmla="*/ 1037389 h 4542361"/>
            <a:gd name="connsiteX105" fmla="*/ 3758790 w 6166704"/>
            <a:gd name="connsiteY105" fmla="*/ 842792 h 4542361"/>
            <a:gd name="connsiteX106" fmla="*/ 3656371 w 6166704"/>
            <a:gd name="connsiteY106" fmla="*/ 781341 h 4542361"/>
            <a:gd name="connsiteX107" fmla="*/ 3461774 w 6166704"/>
            <a:gd name="connsiteY107" fmla="*/ 648196 h 4542361"/>
            <a:gd name="connsiteX108" fmla="*/ 3410564 w 6166704"/>
            <a:gd name="connsiteY108" fmla="*/ 617470 h 4542361"/>
            <a:gd name="connsiteX109" fmla="*/ 3308145 w 6166704"/>
            <a:gd name="connsiteY109" fmla="*/ 474083 h 4542361"/>
            <a:gd name="connsiteX110" fmla="*/ 3195484 w 6166704"/>
            <a:gd name="connsiteY110" fmla="*/ 310212 h 4542361"/>
            <a:gd name="connsiteX111" fmla="*/ 3093064 w 6166704"/>
            <a:gd name="connsiteY111" fmla="*/ 218034 h 4542361"/>
            <a:gd name="connsiteX112" fmla="*/ 3062338 w 6166704"/>
            <a:gd name="connsiteY112" fmla="*/ 187309 h 4542361"/>
            <a:gd name="connsiteX113" fmla="*/ 3000887 w 6166704"/>
            <a:gd name="connsiteY113" fmla="*/ 156583 h 4542361"/>
            <a:gd name="connsiteX114" fmla="*/ 2970161 w 6166704"/>
            <a:gd name="connsiteY114" fmla="*/ 125857 h 4542361"/>
            <a:gd name="connsiteX115" fmla="*/ 2867742 w 6166704"/>
            <a:gd name="connsiteY115" fmla="*/ 84889 h 4542361"/>
            <a:gd name="connsiteX116" fmla="*/ 2837016 w 6166704"/>
            <a:gd name="connsiteY116" fmla="*/ 64405 h 4542361"/>
            <a:gd name="connsiteX117" fmla="*/ 2744838 w 6166704"/>
            <a:gd name="connsiteY117" fmla="*/ 43922 h 4542361"/>
            <a:gd name="connsiteX118" fmla="*/ 2703871 w 6166704"/>
            <a:gd name="connsiteY118" fmla="*/ 33680 h 4542361"/>
            <a:gd name="connsiteX119" fmla="*/ 2017661 w 6166704"/>
            <a:gd name="connsiteY119" fmla="*/ 23438 h 4542361"/>
            <a:gd name="connsiteX120" fmla="*/ 1792338 w 6166704"/>
            <a:gd name="connsiteY120" fmla="*/ 2954 h 4542361"/>
            <a:gd name="connsiteX121" fmla="*/ 1218790 w 6166704"/>
            <a:gd name="connsiteY121" fmla="*/ 23438 h 4542361"/>
            <a:gd name="connsiteX122" fmla="*/ 583790 w 6166704"/>
            <a:gd name="connsiteY122" fmla="*/ 23438 h 4542361"/>
            <a:gd name="connsiteX0" fmla="*/ 583790 w 6155403"/>
            <a:gd name="connsiteY0" fmla="*/ 23438 h 4494043"/>
            <a:gd name="connsiteX1" fmla="*/ 297016 w 6155403"/>
            <a:gd name="connsiteY1" fmla="*/ 115615 h 4494043"/>
            <a:gd name="connsiteX2" fmla="*/ 133145 w 6155403"/>
            <a:gd name="connsiteY2" fmla="*/ 299970 h 4494043"/>
            <a:gd name="connsiteX3" fmla="*/ 61451 w 6155403"/>
            <a:gd name="connsiteY3" fmla="*/ 422873 h 4494043"/>
            <a:gd name="connsiteX4" fmla="*/ 0 w 6155403"/>
            <a:gd name="connsiteY4" fmla="*/ 556018 h 4494043"/>
            <a:gd name="connsiteX5" fmla="*/ 10242 w 6155403"/>
            <a:gd name="connsiteY5" fmla="*/ 750615 h 4494043"/>
            <a:gd name="connsiteX6" fmla="*/ 30725 w 6155403"/>
            <a:gd name="connsiteY6" fmla="*/ 781341 h 4494043"/>
            <a:gd name="connsiteX7" fmla="*/ 61451 w 6155403"/>
            <a:gd name="connsiteY7" fmla="*/ 832551 h 4494043"/>
            <a:gd name="connsiteX8" fmla="*/ 133145 w 6155403"/>
            <a:gd name="connsiteY8" fmla="*/ 904244 h 4494043"/>
            <a:gd name="connsiteX9" fmla="*/ 194596 w 6155403"/>
            <a:gd name="connsiteY9" fmla="*/ 986180 h 4494043"/>
            <a:gd name="connsiteX10" fmla="*/ 245806 w 6155403"/>
            <a:gd name="connsiteY10" fmla="*/ 1027147 h 4494043"/>
            <a:gd name="connsiteX11" fmla="*/ 286774 w 6155403"/>
            <a:gd name="connsiteY11" fmla="*/ 1068115 h 4494043"/>
            <a:gd name="connsiteX12" fmla="*/ 471129 w 6155403"/>
            <a:gd name="connsiteY12" fmla="*/ 1191018 h 4494043"/>
            <a:gd name="connsiteX13" fmla="*/ 604274 w 6155403"/>
            <a:gd name="connsiteY13" fmla="*/ 1283196 h 4494043"/>
            <a:gd name="connsiteX14" fmla="*/ 655484 w 6155403"/>
            <a:gd name="connsiteY14" fmla="*/ 1313922 h 4494043"/>
            <a:gd name="connsiteX15" fmla="*/ 757903 w 6155403"/>
            <a:gd name="connsiteY15" fmla="*/ 1365131 h 4494043"/>
            <a:gd name="connsiteX16" fmla="*/ 809113 w 6155403"/>
            <a:gd name="connsiteY16" fmla="*/ 1385615 h 4494043"/>
            <a:gd name="connsiteX17" fmla="*/ 839838 w 6155403"/>
            <a:gd name="connsiteY17" fmla="*/ 1395857 h 4494043"/>
            <a:gd name="connsiteX18" fmla="*/ 870564 w 6155403"/>
            <a:gd name="connsiteY18" fmla="*/ 1416341 h 4494043"/>
            <a:gd name="connsiteX19" fmla="*/ 972984 w 6155403"/>
            <a:gd name="connsiteY19" fmla="*/ 1467551 h 4494043"/>
            <a:gd name="connsiteX20" fmla="*/ 1075403 w 6155403"/>
            <a:gd name="connsiteY20" fmla="*/ 1488034 h 4494043"/>
            <a:gd name="connsiteX21" fmla="*/ 1126613 w 6155403"/>
            <a:gd name="connsiteY21" fmla="*/ 1498276 h 4494043"/>
            <a:gd name="connsiteX22" fmla="*/ 1249516 w 6155403"/>
            <a:gd name="connsiteY22" fmla="*/ 1549486 h 4494043"/>
            <a:gd name="connsiteX23" fmla="*/ 1454354 w 6155403"/>
            <a:gd name="connsiteY23" fmla="*/ 1703115 h 4494043"/>
            <a:gd name="connsiteX24" fmla="*/ 1515806 w 6155403"/>
            <a:gd name="connsiteY24" fmla="*/ 1764567 h 4494043"/>
            <a:gd name="connsiteX25" fmla="*/ 1587500 w 6155403"/>
            <a:gd name="connsiteY25" fmla="*/ 1815776 h 4494043"/>
            <a:gd name="connsiteX26" fmla="*/ 1751371 w 6155403"/>
            <a:gd name="connsiteY26" fmla="*/ 1907954 h 4494043"/>
            <a:gd name="connsiteX27" fmla="*/ 1792338 w 6155403"/>
            <a:gd name="connsiteY27" fmla="*/ 1959163 h 4494043"/>
            <a:gd name="connsiteX28" fmla="*/ 2181532 w 6155403"/>
            <a:gd name="connsiteY28" fmla="*/ 2204970 h 4494043"/>
            <a:gd name="connsiteX29" fmla="*/ 2263467 w 6155403"/>
            <a:gd name="connsiteY29" fmla="*/ 2266422 h 4494043"/>
            <a:gd name="connsiteX30" fmla="*/ 2376129 w 6155403"/>
            <a:gd name="connsiteY30" fmla="*/ 2327873 h 4494043"/>
            <a:gd name="connsiteX31" fmla="*/ 2437580 w 6155403"/>
            <a:gd name="connsiteY31" fmla="*/ 2389325 h 4494043"/>
            <a:gd name="connsiteX32" fmla="*/ 2488790 w 6155403"/>
            <a:gd name="connsiteY32" fmla="*/ 2430292 h 4494043"/>
            <a:gd name="connsiteX33" fmla="*/ 2580967 w 6155403"/>
            <a:gd name="connsiteY33" fmla="*/ 2542954 h 4494043"/>
            <a:gd name="connsiteX34" fmla="*/ 2621935 w 6155403"/>
            <a:gd name="connsiteY34" fmla="*/ 2614647 h 4494043"/>
            <a:gd name="connsiteX35" fmla="*/ 2714113 w 6155403"/>
            <a:gd name="connsiteY35" fmla="*/ 2717067 h 4494043"/>
            <a:gd name="connsiteX36" fmla="*/ 2714113 w 6155403"/>
            <a:gd name="connsiteY36" fmla="*/ 2717067 h 4494043"/>
            <a:gd name="connsiteX37" fmla="*/ 2744838 w 6155403"/>
            <a:gd name="connsiteY37" fmla="*/ 2758034 h 4494043"/>
            <a:gd name="connsiteX38" fmla="*/ 2785806 w 6155403"/>
            <a:gd name="connsiteY38" fmla="*/ 2799002 h 4494043"/>
            <a:gd name="connsiteX39" fmla="*/ 2806290 w 6155403"/>
            <a:gd name="connsiteY39" fmla="*/ 2839970 h 4494043"/>
            <a:gd name="connsiteX40" fmla="*/ 2877984 w 6155403"/>
            <a:gd name="connsiteY40" fmla="*/ 2942389 h 4494043"/>
            <a:gd name="connsiteX41" fmla="*/ 2939435 w 6155403"/>
            <a:gd name="connsiteY41" fmla="*/ 3034567 h 4494043"/>
            <a:gd name="connsiteX42" fmla="*/ 3031613 w 6155403"/>
            <a:gd name="connsiteY42" fmla="*/ 3116502 h 4494043"/>
            <a:gd name="connsiteX43" fmla="*/ 3103306 w 6155403"/>
            <a:gd name="connsiteY43" fmla="*/ 3177954 h 4494043"/>
            <a:gd name="connsiteX44" fmla="*/ 3134032 w 6155403"/>
            <a:gd name="connsiteY44" fmla="*/ 3198438 h 4494043"/>
            <a:gd name="connsiteX45" fmla="*/ 3175000 w 6155403"/>
            <a:gd name="connsiteY45" fmla="*/ 3239405 h 4494043"/>
            <a:gd name="connsiteX46" fmla="*/ 3277419 w 6155403"/>
            <a:gd name="connsiteY46" fmla="*/ 3321341 h 4494043"/>
            <a:gd name="connsiteX47" fmla="*/ 3359354 w 6155403"/>
            <a:gd name="connsiteY47" fmla="*/ 3382792 h 4494043"/>
            <a:gd name="connsiteX48" fmla="*/ 3492500 w 6155403"/>
            <a:gd name="connsiteY48" fmla="*/ 3515938 h 4494043"/>
            <a:gd name="connsiteX49" fmla="*/ 3564193 w 6155403"/>
            <a:gd name="connsiteY49" fmla="*/ 3536422 h 4494043"/>
            <a:gd name="connsiteX50" fmla="*/ 3810000 w 6155403"/>
            <a:gd name="connsiteY50" fmla="*/ 3679809 h 4494043"/>
            <a:gd name="connsiteX51" fmla="*/ 3912419 w 6155403"/>
            <a:gd name="connsiteY51" fmla="*/ 3731018 h 4494043"/>
            <a:gd name="connsiteX52" fmla="*/ 3994354 w 6155403"/>
            <a:gd name="connsiteY52" fmla="*/ 3782228 h 4494043"/>
            <a:gd name="connsiteX53" fmla="*/ 4076290 w 6155403"/>
            <a:gd name="connsiteY53" fmla="*/ 3812954 h 4494043"/>
            <a:gd name="connsiteX54" fmla="*/ 4137742 w 6155403"/>
            <a:gd name="connsiteY54" fmla="*/ 3843680 h 4494043"/>
            <a:gd name="connsiteX55" fmla="*/ 4209435 w 6155403"/>
            <a:gd name="connsiteY55" fmla="*/ 3874405 h 4494043"/>
            <a:gd name="connsiteX56" fmla="*/ 4311854 w 6155403"/>
            <a:gd name="connsiteY56" fmla="*/ 3925615 h 4494043"/>
            <a:gd name="connsiteX57" fmla="*/ 4373306 w 6155403"/>
            <a:gd name="connsiteY57" fmla="*/ 3946099 h 4494043"/>
            <a:gd name="connsiteX58" fmla="*/ 4445000 w 6155403"/>
            <a:gd name="connsiteY58" fmla="*/ 3976825 h 4494043"/>
            <a:gd name="connsiteX59" fmla="*/ 4506451 w 6155403"/>
            <a:gd name="connsiteY59" fmla="*/ 3997309 h 4494043"/>
            <a:gd name="connsiteX60" fmla="*/ 4629354 w 6155403"/>
            <a:gd name="connsiteY60" fmla="*/ 4069002 h 4494043"/>
            <a:gd name="connsiteX61" fmla="*/ 4731774 w 6155403"/>
            <a:gd name="connsiteY61" fmla="*/ 4140696 h 4494043"/>
            <a:gd name="connsiteX62" fmla="*/ 4772742 w 6155403"/>
            <a:gd name="connsiteY62" fmla="*/ 4150938 h 4494043"/>
            <a:gd name="connsiteX63" fmla="*/ 4905887 w 6155403"/>
            <a:gd name="connsiteY63" fmla="*/ 4191905 h 4494043"/>
            <a:gd name="connsiteX64" fmla="*/ 4967338 w 6155403"/>
            <a:gd name="connsiteY64" fmla="*/ 4212389 h 4494043"/>
            <a:gd name="connsiteX65" fmla="*/ 5028790 w 6155403"/>
            <a:gd name="connsiteY65" fmla="*/ 4222631 h 4494043"/>
            <a:gd name="connsiteX66" fmla="*/ 5069758 w 6155403"/>
            <a:gd name="connsiteY66" fmla="*/ 4243115 h 4494043"/>
            <a:gd name="connsiteX67" fmla="*/ 5141451 w 6155403"/>
            <a:gd name="connsiteY67" fmla="*/ 4253357 h 4494043"/>
            <a:gd name="connsiteX68" fmla="*/ 5336048 w 6155403"/>
            <a:gd name="connsiteY68" fmla="*/ 4304567 h 4494043"/>
            <a:gd name="connsiteX69" fmla="*/ 5417984 w 6155403"/>
            <a:gd name="connsiteY69" fmla="*/ 4335292 h 4494043"/>
            <a:gd name="connsiteX70" fmla="*/ 5530645 w 6155403"/>
            <a:gd name="connsiteY70" fmla="*/ 4366018 h 4494043"/>
            <a:gd name="connsiteX71" fmla="*/ 5622822 w 6155403"/>
            <a:gd name="connsiteY71" fmla="*/ 4406986 h 4494043"/>
            <a:gd name="connsiteX72" fmla="*/ 5899354 w 6155403"/>
            <a:gd name="connsiteY72" fmla="*/ 4488922 h 4494043"/>
            <a:gd name="connsiteX73" fmla="*/ 6145161 w 6155403"/>
            <a:gd name="connsiteY73" fmla="*/ 4437712 h 4494043"/>
            <a:gd name="connsiteX74" fmla="*/ 6155403 w 6155403"/>
            <a:gd name="connsiteY74" fmla="*/ 4406986 h 4494043"/>
            <a:gd name="connsiteX75" fmla="*/ 6145161 w 6155403"/>
            <a:gd name="connsiteY75" fmla="*/ 4089486 h 4494043"/>
            <a:gd name="connsiteX76" fmla="*/ 6124677 w 6155403"/>
            <a:gd name="connsiteY76" fmla="*/ 4038276 h 4494043"/>
            <a:gd name="connsiteX77" fmla="*/ 6114435 w 6155403"/>
            <a:gd name="connsiteY77" fmla="*/ 3925615 h 4494043"/>
            <a:gd name="connsiteX78" fmla="*/ 6083709 w 6155403"/>
            <a:gd name="connsiteY78" fmla="*/ 3843680 h 4494043"/>
            <a:gd name="connsiteX79" fmla="*/ 6073467 w 6155403"/>
            <a:gd name="connsiteY79" fmla="*/ 3792470 h 4494043"/>
            <a:gd name="connsiteX80" fmla="*/ 6042742 w 6155403"/>
            <a:gd name="connsiteY80" fmla="*/ 3720776 h 4494043"/>
            <a:gd name="connsiteX81" fmla="*/ 6022258 w 6155403"/>
            <a:gd name="connsiteY81" fmla="*/ 3628599 h 4494043"/>
            <a:gd name="connsiteX82" fmla="*/ 5981290 w 6155403"/>
            <a:gd name="connsiteY82" fmla="*/ 3546663 h 4494043"/>
            <a:gd name="connsiteX83" fmla="*/ 5971048 w 6155403"/>
            <a:gd name="connsiteY83" fmla="*/ 3515938 h 4494043"/>
            <a:gd name="connsiteX84" fmla="*/ 5940322 w 6155403"/>
            <a:gd name="connsiteY84" fmla="*/ 3474970 h 4494043"/>
            <a:gd name="connsiteX85" fmla="*/ 5858387 w 6155403"/>
            <a:gd name="connsiteY85" fmla="*/ 3300857 h 4494043"/>
            <a:gd name="connsiteX86" fmla="*/ 5817419 w 6155403"/>
            <a:gd name="connsiteY86" fmla="*/ 3249647 h 4494043"/>
            <a:gd name="connsiteX87" fmla="*/ 5786693 w 6155403"/>
            <a:gd name="connsiteY87" fmla="*/ 3198438 h 4494043"/>
            <a:gd name="connsiteX88" fmla="*/ 5755967 w 6155403"/>
            <a:gd name="connsiteY88" fmla="*/ 3167712 h 4494043"/>
            <a:gd name="connsiteX89" fmla="*/ 5725242 w 6155403"/>
            <a:gd name="connsiteY89" fmla="*/ 3116502 h 4494043"/>
            <a:gd name="connsiteX90" fmla="*/ 5663790 w 6155403"/>
            <a:gd name="connsiteY90" fmla="*/ 3034567 h 4494043"/>
            <a:gd name="connsiteX91" fmla="*/ 5643306 w 6155403"/>
            <a:gd name="connsiteY91" fmla="*/ 2993599 h 4494043"/>
            <a:gd name="connsiteX92" fmla="*/ 5602338 w 6155403"/>
            <a:gd name="connsiteY92" fmla="*/ 2891180 h 4494043"/>
            <a:gd name="connsiteX93" fmla="*/ 5458951 w 6155403"/>
            <a:gd name="connsiteY93" fmla="*/ 2645373 h 4494043"/>
            <a:gd name="connsiteX94" fmla="*/ 5325806 w 6155403"/>
            <a:gd name="connsiteY94" fmla="*/ 2450776 h 4494043"/>
            <a:gd name="connsiteX95" fmla="*/ 5284838 w 6155403"/>
            <a:gd name="connsiteY95" fmla="*/ 2399567 h 4494043"/>
            <a:gd name="connsiteX96" fmla="*/ 5243871 w 6155403"/>
            <a:gd name="connsiteY96" fmla="*/ 2338115 h 4494043"/>
            <a:gd name="connsiteX97" fmla="*/ 5202903 w 6155403"/>
            <a:gd name="connsiteY97" fmla="*/ 2297147 h 4494043"/>
            <a:gd name="connsiteX98" fmla="*/ 5182419 w 6155403"/>
            <a:gd name="connsiteY98" fmla="*/ 2256180 h 4494043"/>
            <a:gd name="connsiteX99" fmla="*/ 5141451 w 6155403"/>
            <a:gd name="connsiteY99" fmla="*/ 2215212 h 4494043"/>
            <a:gd name="connsiteX100" fmla="*/ 5090242 w 6155403"/>
            <a:gd name="connsiteY100" fmla="*/ 2143518 h 4494043"/>
            <a:gd name="connsiteX101" fmla="*/ 4823951 w 6155403"/>
            <a:gd name="connsiteY101" fmla="*/ 1815776 h 4494043"/>
            <a:gd name="connsiteX102" fmla="*/ 4485967 w 6155403"/>
            <a:gd name="connsiteY102" fmla="*/ 1416341 h 4494043"/>
            <a:gd name="connsiteX103" fmla="*/ 4045564 w 6155403"/>
            <a:gd name="connsiteY103" fmla="*/ 1037389 h 4494043"/>
            <a:gd name="connsiteX104" fmla="*/ 3758790 w 6155403"/>
            <a:gd name="connsiteY104" fmla="*/ 842792 h 4494043"/>
            <a:gd name="connsiteX105" fmla="*/ 3656371 w 6155403"/>
            <a:gd name="connsiteY105" fmla="*/ 781341 h 4494043"/>
            <a:gd name="connsiteX106" fmla="*/ 3461774 w 6155403"/>
            <a:gd name="connsiteY106" fmla="*/ 648196 h 4494043"/>
            <a:gd name="connsiteX107" fmla="*/ 3410564 w 6155403"/>
            <a:gd name="connsiteY107" fmla="*/ 617470 h 4494043"/>
            <a:gd name="connsiteX108" fmla="*/ 3308145 w 6155403"/>
            <a:gd name="connsiteY108" fmla="*/ 474083 h 4494043"/>
            <a:gd name="connsiteX109" fmla="*/ 3195484 w 6155403"/>
            <a:gd name="connsiteY109" fmla="*/ 310212 h 4494043"/>
            <a:gd name="connsiteX110" fmla="*/ 3093064 w 6155403"/>
            <a:gd name="connsiteY110" fmla="*/ 218034 h 4494043"/>
            <a:gd name="connsiteX111" fmla="*/ 3062338 w 6155403"/>
            <a:gd name="connsiteY111" fmla="*/ 187309 h 4494043"/>
            <a:gd name="connsiteX112" fmla="*/ 3000887 w 6155403"/>
            <a:gd name="connsiteY112" fmla="*/ 156583 h 4494043"/>
            <a:gd name="connsiteX113" fmla="*/ 2970161 w 6155403"/>
            <a:gd name="connsiteY113" fmla="*/ 125857 h 4494043"/>
            <a:gd name="connsiteX114" fmla="*/ 2867742 w 6155403"/>
            <a:gd name="connsiteY114" fmla="*/ 84889 h 4494043"/>
            <a:gd name="connsiteX115" fmla="*/ 2837016 w 6155403"/>
            <a:gd name="connsiteY115" fmla="*/ 64405 h 4494043"/>
            <a:gd name="connsiteX116" fmla="*/ 2744838 w 6155403"/>
            <a:gd name="connsiteY116" fmla="*/ 43922 h 4494043"/>
            <a:gd name="connsiteX117" fmla="*/ 2703871 w 6155403"/>
            <a:gd name="connsiteY117" fmla="*/ 33680 h 4494043"/>
            <a:gd name="connsiteX118" fmla="*/ 2017661 w 6155403"/>
            <a:gd name="connsiteY118" fmla="*/ 23438 h 4494043"/>
            <a:gd name="connsiteX119" fmla="*/ 1792338 w 6155403"/>
            <a:gd name="connsiteY119" fmla="*/ 2954 h 4494043"/>
            <a:gd name="connsiteX120" fmla="*/ 1218790 w 6155403"/>
            <a:gd name="connsiteY120" fmla="*/ 23438 h 4494043"/>
            <a:gd name="connsiteX121" fmla="*/ 583790 w 6155403"/>
            <a:gd name="connsiteY121" fmla="*/ 23438 h 4494043"/>
            <a:gd name="connsiteX0" fmla="*/ 583790 w 6155403"/>
            <a:gd name="connsiteY0" fmla="*/ 23438 h 4437712"/>
            <a:gd name="connsiteX1" fmla="*/ 297016 w 6155403"/>
            <a:gd name="connsiteY1" fmla="*/ 115615 h 4437712"/>
            <a:gd name="connsiteX2" fmla="*/ 133145 w 6155403"/>
            <a:gd name="connsiteY2" fmla="*/ 299970 h 4437712"/>
            <a:gd name="connsiteX3" fmla="*/ 61451 w 6155403"/>
            <a:gd name="connsiteY3" fmla="*/ 422873 h 4437712"/>
            <a:gd name="connsiteX4" fmla="*/ 0 w 6155403"/>
            <a:gd name="connsiteY4" fmla="*/ 556018 h 4437712"/>
            <a:gd name="connsiteX5" fmla="*/ 10242 w 6155403"/>
            <a:gd name="connsiteY5" fmla="*/ 750615 h 4437712"/>
            <a:gd name="connsiteX6" fmla="*/ 30725 w 6155403"/>
            <a:gd name="connsiteY6" fmla="*/ 781341 h 4437712"/>
            <a:gd name="connsiteX7" fmla="*/ 61451 w 6155403"/>
            <a:gd name="connsiteY7" fmla="*/ 832551 h 4437712"/>
            <a:gd name="connsiteX8" fmla="*/ 133145 w 6155403"/>
            <a:gd name="connsiteY8" fmla="*/ 904244 h 4437712"/>
            <a:gd name="connsiteX9" fmla="*/ 194596 w 6155403"/>
            <a:gd name="connsiteY9" fmla="*/ 986180 h 4437712"/>
            <a:gd name="connsiteX10" fmla="*/ 245806 w 6155403"/>
            <a:gd name="connsiteY10" fmla="*/ 1027147 h 4437712"/>
            <a:gd name="connsiteX11" fmla="*/ 286774 w 6155403"/>
            <a:gd name="connsiteY11" fmla="*/ 1068115 h 4437712"/>
            <a:gd name="connsiteX12" fmla="*/ 471129 w 6155403"/>
            <a:gd name="connsiteY12" fmla="*/ 1191018 h 4437712"/>
            <a:gd name="connsiteX13" fmla="*/ 604274 w 6155403"/>
            <a:gd name="connsiteY13" fmla="*/ 1283196 h 4437712"/>
            <a:gd name="connsiteX14" fmla="*/ 655484 w 6155403"/>
            <a:gd name="connsiteY14" fmla="*/ 1313922 h 4437712"/>
            <a:gd name="connsiteX15" fmla="*/ 757903 w 6155403"/>
            <a:gd name="connsiteY15" fmla="*/ 1365131 h 4437712"/>
            <a:gd name="connsiteX16" fmla="*/ 809113 w 6155403"/>
            <a:gd name="connsiteY16" fmla="*/ 1385615 h 4437712"/>
            <a:gd name="connsiteX17" fmla="*/ 839838 w 6155403"/>
            <a:gd name="connsiteY17" fmla="*/ 1395857 h 4437712"/>
            <a:gd name="connsiteX18" fmla="*/ 870564 w 6155403"/>
            <a:gd name="connsiteY18" fmla="*/ 1416341 h 4437712"/>
            <a:gd name="connsiteX19" fmla="*/ 972984 w 6155403"/>
            <a:gd name="connsiteY19" fmla="*/ 1467551 h 4437712"/>
            <a:gd name="connsiteX20" fmla="*/ 1075403 w 6155403"/>
            <a:gd name="connsiteY20" fmla="*/ 1488034 h 4437712"/>
            <a:gd name="connsiteX21" fmla="*/ 1126613 w 6155403"/>
            <a:gd name="connsiteY21" fmla="*/ 1498276 h 4437712"/>
            <a:gd name="connsiteX22" fmla="*/ 1249516 w 6155403"/>
            <a:gd name="connsiteY22" fmla="*/ 1549486 h 4437712"/>
            <a:gd name="connsiteX23" fmla="*/ 1454354 w 6155403"/>
            <a:gd name="connsiteY23" fmla="*/ 1703115 h 4437712"/>
            <a:gd name="connsiteX24" fmla="*/ 1515806 w 6155403"/>
            <a:gd name="connsiteY24" fmla="*/ 1764567 h 4437712"/>
            <a:gd name="connsiteX25" fmla="*/ 1587500 w 6155403"/>
            <a:gd name="connsiteY25" fmla="*/ 1815776 h 4437712"/>
            <a:gd name="connsiteX26" fmla="*/ 1751371 w 6155403"/>
            <a:gd name="connsiteY26" fmla="*/ 1907954 h 4437712"/>
            <a:gd name="connsiteX27" fmla="*/ 1792338 w 6155403"/>
            <a:gd name="connsiteY27" fmla="*/ 1959163 h 4437712"/>
            <a:gd name="connsiteX28" fmla="*/ 2181532 w 6155403"/>
            <a:gd name="connsiteY28" fmla="*/ 2204970 h 4437712"/>
            <a:gd name="connsiteX29" fmla="*/ 2263467 w 6155403"/>
            <a:gd name="connsiteY29" fmla="*/ 2266422 h 4437712"/>
            <a:gd name="connsiteX30" fmla="*/ 2376129 w 6155403"/>
            <a:gd name="connsiteY30" fmla="*/ 2327873 h 4437712"/>
            <a:gd name="connsiteX31" fmla="*/ 2437580 w 6155403"/>
            <a:gd name="connsiteY31" fmla="*/ 2389325 h 4437712"/>
            <a:gd name="connsiteX32" fmla="*/ 2488790 w 6155403"/>
            <a:gd name="connsiteY32" fmla="*/ 2430292 h 4437712"/>
            <a:gd name="connsiteX33" fmla="*/ 2580967 w 6155403"/>
            <a:gd name="connsiteY33" fmla="*/ 2542954 h 4437712"/>
            <a:gd name="connsiteX34" fmla="*/ 2621935 w 6155403"/>
            <a:gd name="connsiteY34" fmla="*/ 2614647 h 4437712"/>
            <a:gd name="connsiteX35" fmla="*/ 2714113 w 6155403"/>
            <a:gd name="connsiteY35" fmla="*/ 2717067 h 4437712"/>
            <a:gd name="connsiteX36" fmla="*/ 2714113 w 6155403"/>
            <a:gd name="connsiteY36" fmla="*/ 2717067 h 4437712"/>
            <a:gd name="connsiteX37" fmla="*/ 2744838 w 6155403"/>
            <a:gd name="connsiteY37" fmla="*/ 2758034 h 4437712"/>
            <a:gd name="connsiteX38" fmla="*/ 2785806 w 6155403"/>
            <a:gd name="connsiteY38" fmla="*/ 2799002 h 4437712"/>
            <a:gd name="connsiteX39" fmla="*/ 2806290 w 6155403"/>
            <a:gd name="connsiteY39" fmla="*/ 2839970 h 4437712"/>
            <a:gd name="connsiteX40" fmla="*/ 2877984 w 6155403"/>
            <a:gd name="connsiteY40" fmla="*/ 2942389 h 4437712"/>
            <a:gd name="connsiteX41" fmla="*/ 2939435 w 6155403"/>
            <a:gd name="connsiteY41" fmla="*/ 3034567 h 4437712"/>
            <a:gd name="connsiteX42" fmla="*/ 3031613 w 6155403"/>
            <a:gd name="connsiteY42" fmla="*/ 3116502 h 4437712"/>
            <a:gd name="connsiteX43" fmla="*/ 3103306 w 6155403"/>
            <a:gd name="connsiteY43" fmla="*/ 3177954 h 4437712"/>
            <a:gd name="connsiteX44" fmla="*/ 3134032 w 6155403"/>
            <a:gd name="connsiteY44" fmla="*/ 3198438 h 4437712"/>
            <a:gd name="connsiteX45" fmla="*/ 3175000 w 6155403"/>
            <a:gd name="connsiteY45" fmla="*/ 3239405 h 4437712"/>
            <a:gd name="connsiteX46" fmla="*/ 3277419 w 6155403"/>
            <a:gd name="connsiteY46" fmla="*/ 3321341 h 4437712"/>
            <a:gd name="connsiteX47" fmla="*/ 3359354 w 6155403"/>
            <a:gd name="connsiteY47" fmla="*/ 3382792 h 4437712"/>
            <a:gd name="connsiteX48" fmla="*/ 3492500 w 6155403"/>
            <a:gd name="connsiteY48" fmla="*/ 3515938 h 4437712"/>
            <a:gd name="connsiteX49" fmla="*/ 3564193 w 6155403"/>
            <a:gd name="connsiteY49" fmla="*/ 3536422 h 4437712"/>
            <a:gd name="connsiteX50" fmla="*/ 3810000 w 6155403"/>
            <a:gd name="connsiteY50" fmla="*/ 3679809 h 4437712"/>
            <a:gd name="connsiteX51" fmla="*/ 3912419 w 6155403"/>
            <a:gd name="connsiteY51" fmla="*/ 3731018 h 4437712"/>
            <a:gd name="connsiteX52" fmla="*/ 3994354 w 6155403"/>
            <a:gd name="connsiteY52" fmla="*/ 3782228 h 4437712"/>
            <a:gd name="connsiteX53" fmla="*/ 4076290 w 6155403"/>
            <a:gd name="connsiteY53" fmla="*/ 3812954 h 4437712"/>
            <a:gd name="connsiteX54" fmla="*/ 4137742 w 6155403"/>
            <a:gd name="connsiteY54" fmla="*/ 3843680 h 4437712"/>
            <a:gd name="connsiteX55" fmla="*/ 4209435 w 6155403"/>
            <a:gd name="connsiteY55" fmla="*/ 3874405 h 4437712"/>
            <a:gd name="connsiteX56" fmla="*/ 4311854 w 6155403"/>
            <a:gd name="connsiteY56" fmla="*/ 3925615 h 4437712"/>
            <a:gd name="connsiteX57" fmla="*/ 4373306 w 6155403"/>
            <a:gd name="connsiteY57" fmla="*/ 3946099 h 4437712"/>
            <a:gd name="connsiteX58" fmla="*/ 4445000 w 6155403"/>
            <a:gd name="connsiteY58" fmla="*/ 3976825 h 4437712"/>
            <a:gd name="connsiteX59" fmla="*/ 4506451 w 6155403"/>
            <a:gd name="connsiteY59" fmla="*/ 3997309 h 4437712"/>
            <a:gd name="connsiteX60" fmla="*/ 4629354 w 6155403"/>
            <a:gd name="connsiteY60" fmla="*/ 4069002 h 4437712"/>
            <a:gd name="connsiteX61" fmla="*/ 4731774 w 6155403"/>
            <a:gd name="connsiteY61" fmla="*/ 4140696 h 4437712"/>
            <a:gd name="connsiteX62" fmla="*/ 4772742 w 6155403"/>
            <a:gd name="connsiteY62" fmla="*/ 4150938 h 4437712"/>
            <a:gd name="connsiteX63" fmla="*/ 4905887 w 6155403"/>
            <a:gd name="connsiteY63" fmla="*/ 4191905 h 4437712"/>
            <a:gd name="connsiteX64" fmla="*/ 4967338 w 6155403"/>
            <a:gd name="connsiteY64" fmla="*/ 4212389 h 4437712"/>
            <a:gd name="connsiteX65" fmla="*/ 5028790 w 6155403"/>
            <a:gd name="connsiteY65" fmla="*/ 4222631 h 4437712"/>
            <a:gd name="connsiteX66" fmla="*/ 5069758 w 6155403"/>
            <a:gd name="connsiteY66" fmla="*/ 4243115 h 4437712"/>
            <a:gd name="connsiteX67" fmla="*/ 5141451 w 6155403"/>
            <a:gd name="connsiteY67" fmla="*/ 4253357 h 4437712"/>
            <a:gd name="connsiteX68" fmla="*/ 5336048 w 6155403"/>
            <a:gd name="connsiteY68" fmla="*/ 4304567 h 4437712"/>
            <a:gd name="connsiteX69" fmla="*/ 5417984 w 6155403"/>
            <a:gd name="connsiteY69" fmla="*/ 4335292 h 4437712"/>
            <a:gd name="connsiteX70" fmla="*/ 5530645 w 6155403"/>
            <a:gd name="connsiteY70" fmla="*/ 4366018 h 4437712"/>
            <a:gd name="connsiteX71" fmla="*/ 5622822 w 6155403"/>
            <a:gd name="connsiteY71" fmla="*/ 4406986 h 4437712"/>
            <a:gd name="connsiteX72" fmla="*/ 6145161 w 6155403"/>
            <a:gd name="connsiteY72" fmla="*/ 4437712 h 4437712"/>
            <a:gd name="connsiteX73" fmla="*/ 6155403 w 6155403"/>
            <a:gd name="connsiteY73" fmla="*/ 4406986 h 4437712"/>
            <a:gd name="connsiteX74" fmla="*/ 6145161 w 6155403"/>
            <a:gd name="connsiteY74" fmla="*/ 4089486 h 4437712"/>
            <a:gd name="connsiteX75" fmla="*/ 6124677 w 6155403"/>
            <a:gd name="connsiteY75" fmla="*/ 4038276 h 4437712"/>
            <a:gd name="connsiteX76" fmla="*/ 6114435 w 6155403"/>
            <a:gd name="connsiteY76" fmla="*/ 3925615 h 4437712"/>
            <a:gd name="connsiteX77" fmla="*/ 6083709 w 6155403"/>
            <a:gd name="connsiteY77" fmla="*/ 3843680 h 4437712"/>
            <a:gd name="connsiteX78" fmla="*/ 6073467 w 6155403"/>
            <a:gd name="connsiteY78" fmla="*/ 3792470 h 4437712"/>
            <a:gd name="connsiteX79" fmla="*/ 6042742 w 6155403"/>
            <a:gd name="connsiteY79" fmla="*/ 3720776 h 4437712"/>
            <a:gd name="connsiteX80" fmla="*/ 6022258 w 6155403"/>
            <a:gd name="connsiteY80" fmla="*/ 3628599 h 4437712"/>
            <a:gd name="connsiteX81" fmla="*/ 5981290 w 6155403"/>
            <a:gd name="connsiteY81" fmla="*/ 3546663 h 4437712"/>
            <a:gd name="connsiteX82" fmla="*/ 5971048 w 6155403"/>
            <a:gd name="connsiteY82" fmla="*/ 3515938 h 4437712"/>
            <a:gd name="connsiteX83" fmla="*/ 5940322 w 6155403"/>
            <a:gd name="connsiteY83" fmla="*/ 3474970 h 4437712"/>
            <a:gd name="connsiteX84" fmla="*/ 5858387 w 6155403"/>
            <a:gd name="connsiteY84" fmla="*/ 3300857 h 4437712"/>
            <a:gd name="connsiteX85" fmla="*/ 5817419 w 6155403"/>
            <a:gd name="connsiteY85" fmla="*/ 3249647 h 4437712"/>
            <a:gd name="connsiteX86" fmla="*/ 5786693 w 6155403"/>
            <a:gd name="connsiteY86" fmla="*/ 3198438 h 4437712"/>
            <a:gd name="connsiteX87" fmla="*/ 5755967 w 6155403"/>
            <a:gd name="connsiteY87" fmla="*/ 3167712 h 4437712"/>
            <a:gd name="connsiteX88" fmla="*/ 5725242 w 6155403"/>
            <a:gd name="connsiteY88" fmla="*/ 3116502 h 4437712"/>
            <a:gd name="connsiteX89" fmla="*/ 5663790 w 6155403"/>
            <a:gd name="connsiteY89" fmla="*/ 3034567 h 4437712"/>
            <a:gd name="connsiteX90" fmla="*/ 5643306 w 6155403"/>
            <a:gd name="connsiteY90" fmla="*/ 2993599 h 4437712"/>
            <a:gd name="connsiteX91" fmla="*/ 5602338 w 6155403"/>
            <a:gd name="connsiteY91" fmla="*/ 2891180 h 4437712"/>
            <a:gd name="connsiteX92" fmla="*/ 5458951 w 6155403"/>
            <a:gd name="connsiteY92" fmla="*/ 2645373 h 4437712"/>
            <a:gd name="connsiteX93" fmla="*/ 5325806 w 6155403"/>
            <a:gd name="connsiteY93" fmla="*/ 2450776 h 4437712"/>
            <a:gd name="connsiteX94" fmla="*/ 5284838 w 6155403"/>
            <a:gd name="connsiteY94" fmla="*/ 2399567 h 4437712"/>
            <a:gd name="connsiteX95" fmla="*/ 5243871 w 6155403"/>
            <a:gd name="connsiteY95" fmla="*/ 2338115 h 4437712"/>
            <a:gd name="connsiteX96" fmla="*/ 5202903 w 6155403"/>
            <a:gd name="connsiteY96" fmla="*/ 2297147 h 4437712"/>
            <a:gd name="connsiteX97" fmla="*/ 5182419 w 6155403"/>
            <a:gd name="connsiteY97" fmla="*/ 2256180 h 4437712"/>
            <a:gd name="connsiteX98" fmla="*/ 5141451 w 6155403"/>
            <a:gd name="connsiteY98" fmla="*/ 2215212 h 4437712"/>
            <a:gd name="connsiteX99" fmla="*/ 5090242 w 6155403"/>
            <a:gd name="connsiteY99" fmla="*/ 2143518 h 4437712"/>
            <a:gd name="connsiteX100" fmla="*/ 4823951 w 6155403"/>
            <a:gd name="connsiteY100" fmla="*/ 1815776 h 4437712"/>
            <a:gd name="connsiteX101" fmla="*/ 4485967 w 6155403"/>
            <a:gd name="connsiteY101" fmla="*/ 1416341 h 4437712"/>
            <a:gd name="connsiteX102" fmla="*/ 4045564 w 6155403"/>
            <a:gd name="connsiteY102" fmla="*/ 1037389 h 4437712"/>
            <a:gd name="connsiteX103" fmla="*/ 3758790 w 6155403"/>
            <a:gd name="connsiteY103" fmla="*/ 842792 h 4437712"/>
            <a:gd name="connsiteX104" fmla="*/ 3656371 w 6155403"/>
            <a:gd name="connsiteY104" fmla="*/ 781341 h 4437712"/>
            <a:gd name="connsiteX105" fmla="*/ 3461774 w 6155403"/>
            <a:gd name="connsiteY105" fmla="*/ 648196 h 4437712"/>
            <a:gd name="connsiteX106" fmla="*/ 3410564 w 6155403"/>
            <a:gd name="connsiteY106" fmla="*/ 617470 h 4437712"/>
            <a:gd name="connsiteX107" fmla="*/ 3308145 w 6155403"/>
            <a:gd name="connsiteY107" fmla="*/ 474083 h 4437712"/>
            <a:gd name="connsiteX108" fmla="*/ 3195484 w 6155403"/>
            <a:gd name="connsiteY108" fmla="*/ 310212 h 4437712"/>
            <a:gd name="connsiteX109" fmla="*/ 3093064 w 6155403"/>
            <a:gd name="connsiteY109" fmla="*/ 218034 h 4437712"/>
            <a:gd name="connsiteX110" fmla="*/ 3062338 w 6155403"/>
            <a:gd name="connsiteY110" fmla="*/ 187309 h 4437712"/>
            <a:gd name="connsiteX111" fmla="*/ 3000887 w 6155403"/>
            <a:gd name="connsiteY111" fmla="*/ 156583 h 4437712"/>
            <a:gd name="connsiteX112" fmla="*/ 2970161 w 6155403"/>
            <a:gd name="connsiteY112" fmla="*/ 125857 h 4437712"/>
            <a:gd name="connsiteX113" fmla="*/ 2867742 w 6155403"/>
            <a:gd name="connsiteY113" fmla="*/ 84889 h 4437712"/>
            <a:gd name="connsiteX114" fmla="*/ 2837016 w 6155403"/>
            <a:gd name="connsiteY114" fmla="*/ 64405 h 4437712"/>
            <a:gd name="connsiteX115" fmla="*/ 2744838 w 6155403"/>
            <a:gd name="connsiteY115" fmla="*/ 43922 h 4437712"/>
            <a:gd name="connsiteX116" fmla="*/ 2703871 w 6155403"/>
            <a:gd name="connsiteY116" fmla="*/ 33680 h 4437712"/>
            <a:gd name="connsiteX117" fmla="*/ 2017661 w 6155403"/>
            <a:gd name="connsiteY117" fmla="*/ 23438 h 4437712"/>
            <a:gd name="connsiteX118" fmla="*/ 1792338 w 6155403"/>
            <a:gd name="connsiteY118" fmla="*/ 2954 h 4437712"/>
            <a:gd name="connsiteX119" fmla="*/ 1218790 w 6155403"/>
            <a:gd name="connsiteY119" fmla="*/ 23438 h 4437712"/>
            <a:gd name="connsiteX120" fmla="*/ 583790 w 6155403"/>
            <a:gd name="connsiteY120" fmla="*/ 23438 h 4437712"/>
            <a:gd name="connsiteX0" fmla="*/ 583790 w 6232217"/>
            <a:gd name="connsiteY0" fmla="*/ 23438 h 4437712"/>
            <a:gd name="connsiteX1" fmla="*/ 297016 w 6232217"/>
            <a:gd name="connsiteY1" fmla="*/ 115615 h 4437712"/>
            <a:gd name="connsiteX2" fmla="*/ 133145 w 6232217"/>
            <a:gd name="connsiteY2" fmla="*/ 299970 h 4437712"/>
            <a:gd name="connsiteX3" fmla="*/ 61451 w 6232217"/>
            <a:gd name="connsiteY3" fmla="*/ 422873 h 4437712"/>
            <a:gd name="connsiteX4" fmla="*/ 0 w 6232217"/>
            <a:gd name="connsiteY4" fmla="*/ 556018 h 4437712"/>
            <a:gd name="connsiteX5" fmla="*/ 10242 w 6232217"/>
            <a:gd name="connsiteY5" fmla="*/ 750615 h 4437712"/>
            <a:gd name="connsiteX6" fmla="*/ 30725 w 6232217"/>
            <a:gd name="connsiteY6" fmla="*/ 781341 h 4437712"/>
            <a:gd name="connsiteX7" fmla="*/ 61451 w 6232217"/>
            <a:gd name="connsiteY7" fmla="*/ 832551 h 4437712"/>
            <a:gd name="connsiteX8" fmla="*/ 133145 w 6232217"/>
            <a:gd name="connsiteY8" fmla="*/ 904244 h 4437712"/>
            <a:gd name="connsiteX9" fmla="*/ 194596 w 6232217"/>
            <a:gd name="connsiteY9" fmla="*/ 986180 h 4437712"/>
            <a:gd name="connsiteX10" fmla="*/ 245806 w 6232217"/>
            <a:gd name="connsiteY10" fmla="*/ 1027147 h 4437712"/>
            <a:gd name="connsiteX11" fmla="*/ 286774 w 6232217"/>
            <a:gd name="connsiteY11" fmla="*/ 1068115 h 4437712"/>
            <a:gd name="connsiteX12" fmla="*/ 471129 w 6232217"/>
            <a:gd name="connsiteY12" fmla="*/ 1191018 h 4437712"/>
            <a:gd name="connsiteX13" fmla="*/ 604274 w 6232217"/>
            <a:gd name="connsiteY13" fmla="*/ 1283196 h 4437712"/>
            <a:gd name="connsiteX14" fmla="*/ 655484 w 6232217"/>
            <a:gd name="connsiteY14" fmla="*/ 1313922 h 4437712"/>
            <a:gd name="connsiteX15" fmla="*/ 757903 w 6232217"/>
            <a:gd name="connsiteY15" fmla="*/ 1365131 h 4437712"/>
            <a:gd name="connsiteX16" fmla="*/ 809113 w 6232217"/>
            <a:gd name="connsiteY16" fmla="*/ 1385615 h 4437712"/>
            <a:gd name="connsiteX17" fmla="*/ 839838 w 6232217"/>
            <a:gd name="connsiteY17" fmla="*/ 1395857 h 4437712"/>
            <a:gd name="connsiteX18" fmla="*/ 870564 w 6232217"/>
            <a:gd name="connsiteY18" fmla="*/ 1416341 h 4437712"/>
            <a:gd name="connsiteX19" fmla="*/ 972984 w 6232217"/>
            <a:gd name="connsiteY19" fmla="*/ 1467551 h 4437712"/>
            <a:gd name="connsiteX20" fmla="*/ 1075403 w 6232217"/>
            <a:gd name="connsiteY20" fmla="*/ 1488034 h 4437712"/>
            <a:gd name="connsiteX21" fmla="*/ 1126613 w 6232217"/>
            <a:gd name="connsiteY21" fmla="*/ 1498276 h 4437712"/>
            <a:gd name="connsiteX22" fmla="*/ 1249516 w 6232217"/>
            <a:gd name="connsiteY22" fmla="*/ 1549486 h 4437712"/>
            <a:gd name="connsiteX23" fmla="*/ 1454354 w 6232217"/>
            <a:gd name="connsiteY23" fmla="*/ 1703115 h 4437712"/>
            <a:gd name="connsiteX24" fmla="*/ 1515806 w 6232217"/>
            <a:gd name="connsiteY24" fmla="*/ 1764567 h 4437712"/>
            <a:gd name="connsiteX25" fmla="*/ 1587500 w 6232217"/>
            <a:gd name="connsiteY25" fmla="*/ 1815776 h 4437712"/>
            <a:gd name="connsiteX26" fmla="*/ 1751371 w 6232217"/>
            <a:gd name="connsiteY26" fmla="*/ 1907954 h 4437712"/>
            <a:gd name="connsiteX27" fmla="*/ 1792338 w 6232217"/>
            <a:gd name="connsiteY27" fmla="*/ 1959163 h 4437712"/>
            <a:gd name="connsiteX28" fmla="*/ 2181532 w 6232217"/>
            <a:gd name="connsiteY28" fmla="*/ 2204970 h 4437712"/>
            <a:gd name="connsiteX29" fmla="*/ 2263467 w 6232217"/>
            <a:gd name="connsiteY29" fmla="*/ 2266422 h 4437712"/>
            <a:gd name="connsiteX30" fmla="*/ 2376129 w 6232217"/>
            <a:gd name="connsiteY30" fmla="*/ 2327873 h 4437712"/>
            <a:gd name="connsiteX31" fmla="*/ 2437580 w 6232217"/>
            <a:gd name="connsiteY31" fmla="*/ 2389325 h 4437712"/>
            <a:gd name="connsiteX32" fmla="*/ 2488790 w 6232217"/>
            <a:gd name="connsiteY32" fmla="*/ 2430292 h 4437712"/>
            <a:gd name="connsiteX33" fmla="*/ 2580967 w 6232217"/>
            <a:gd name="connsiteY33" fmla="*/ 2542954 h 4437712"/>
            <a:gd name="connsiteX34" fmla="*/ 2621935 w 6232217"/>
            <a:gd name="connsiteY34" fmla="*/ 2614647 h 4437712"/>
            <a:gd name="connsiteX35" fmla="*/ 2714113 w 6232217"/>
            <a:gd name="connsiteY35" fmla="*/ 2717067 h 4437712"/>
            <a:gd name="connsiteX36" fmla="*/ 2714113 w 6232217"/>
            <a:gd name="connsiteY36" fmla="*/ 2717067 h 4437712"/>
            <a:gd name="connsiteX37" fmla="*/ 2744838 w 6232217"/>
            <a:gd name="connsiteY37" fmla="*/ 2758034 h 4437712"/>
            <a:gd name="connsiteX38" fmla="*/ 2785806 w 6232217"/>
            <a:gd name="connsiteY38" fmla="*/ 2799002 h 4437712"/>
            <a:gd name="connsiteX39" fmla="*/ 2806290 w 6232217"/>
            <a:gd name="connsiteY39" fmla="*/ 2839970 h 4437712"/>
            <a:gd name="connsiteX40" fmla="*/ 2877984 w 6232217"/>
            <a:gd name="connsiteY40" fmla="*/ 2942389 h 4437712"/>
            <a:gd name="connsiteX41" fmla="*/ 2939435 w 6232217"/>
            <a:gd name="connsiteY41" fmla="*/ 3034567 h 4437712"/>
            <a:gd name="connsiteX42" fmla="*/ 3031613 w 6232217"/>
            <a:gd name="connsiteY42" fmla="*/ 3116502 h 4437712"/>
            <a:gd name="connsiteX43" fmla="*/ 3103306 w 6232217"/>
            <a:gd name="connsiteY43" fmla="*/ 3177954 h 4437712"/>
            <a:gd name="connsiteX44" fmla="*/ 3134032 w 6232217"/>
            <a:gd name="connsiteY44" fmla="*/ 3198438 h 4437712"/>
            <a:gd name="connsiteX45" fmla="*/ 3175000 w 6232217"/>
            <a:gd name="connsiteY45" fmla="*/ 3239405 h 4437712"/>
            <a:gd name="connsiteX46" fmla="*/ 3277419 w 6232217"/>
            <a:gd name="connsiteY46" fmla="*/ 3321341 h 4437712"/>
            <a:gd name="connsiteX47" fmla="*/ 3359354 w 6232217"/>
            <a:gd name="connsiteY47" fmla="*/ 3382792 h 4437712"/>
            <a:gd name="connsiteX48" fmla="*/ 3492500 w 6232217"/>
            <a:gd name="connsiteY48" fmla="*/ 3515938 h 4437712"/>
            <a:gd name="connsiteX49" fmla="*/ 3564193 w 6232217"/>
            <a:gd name="connsiteY49" fmla="*/ 3536422 h 4437712"/>
            <a:gd name="connsiteX50" fmla="*/ 3810000 w 6232217"/>
            <a:gd name="connsiteY50" fmla="*/ 3679809 h 4437712"/>
            <a:gd name="connsiteX51" fmla="*/ 3912419 w 6232217"/>
            <a:gd name="connsiteY51" fmla="*/ 3731018 h 4437712"/>
            <a:gd name="connsiteX52" fmla="*/ 3994354 w 6232217"/>
            <a:gd name="connsiteY52" fmla="*/ 3782228 h 4437712"/>
            <a:gd name="connsiteX53" fmla="*/ 4076290 w 6232217"/>
            <a:gd name="connsiteY53" fmla="*/ 3812954 h 4437712"/>
            <a:gd name="connsiteX54" fmla="*/ 4137742 w 6232217"/>
            <a:gd name="connsiteY54" fmla="*/ 3843680 h 4437712"/>
            <a:gd name="connsiteX55" fmla="*/ 4209435 w 6232217"/>
            <a:gd name="connsiteY55" fmla="*/ 3874405 h 4437712"/>
            <a:gd name="connsiteX56" fmla="*/ 4311854 w 6232217"/>
            <a:gd name="connsiteY56" fmla="*/ 3925615 h 4437712"/>
            <a:gd name="connsiteX57" fmla="*/ 4373306 w 6232217"/>
            <a:gd name="connsiteY57" fmla="*/ 3946099 h 4437712"/>
            <a:gd name="connsiteX58" fmla="*/ 4445000 w 6232217"/>
            <a:gd name="connsiteY58" fmla="*/ 3976825 h 4437712"/>
            <a:gd name="connsiteX59" fmla="*/ 4506451 w 6232217"/>
            <a:gd name="connsiteY59" fmla="*/ 3997309 h 4437712"/>
            <a:gd name="connsiteX60" fmla="*/ 4629354 w 6232217"/>
            <a:gd name="connsiteY60" fmla="*/ 4069002 h 4437712"/>
            <a:gd name="connsiteX61" fmla="*/ 4731774 w 6232217"/>
            <a:gd name="connsiteY61" fmla="*/ 4140696 h 4437712"/>
            <a:gd name="connsiteX62" fmla="*/ 4772742 w 6232217"/>
            <a:gd name="connsiteY62" fmla="*/ 4150938 h 4437712"/>
            <a:gd name="connsiteX63" fmla="*/ 4905887 w 6232217"/>
            <a:gd name="connsiteY63" fmla="*/ 4191905 h 4437712"/>
            <a:gd name="connsiteX64" fmla="*/ 4967338 w 6232217"/>
            <a:gd name="connsiteY64" fmla="*/ 4212389 h 4437712"/>
            <a:gd name="connsiteX65" fmla="*/ 5028790 w 6232217"/>
            <a:gd name="connsiteY65" fmla="*/ 4222631 h 4437712"/>
            <a:gd name="connsiteX66" fmla="*/ 5069758 w 6232217"/>
            <a:gd name="connsiteY66" fmla="*/ 4243115 h 4437712"/>
            <a:gd name="connsiteX67" fmla="*/ 5141451 w 6232217"/>
            <a:gd name="connsiteY67" fmla="*/ 4253357 h 4437712"/>
            <a:gd name="connsiteX68" fmla="*/ 5336048 w 6232217"/>
            <a:gd name="connsiteY68" fmla="*/ 4304567 h 4437712"/>
            <a:gd name="connsiteX69" fmla="*/ 5417984 w 6232217"/>
            <a:gd name="connsiteY69" fmla="*/ 4335292 h 4437712"/>
            <a:gd name="connsiteX70" fmla="*/ 5530645 w 6232217"/>
            <a:gd name="connsiteY70" fmla="*/ 4366018 h 4437712"/>
            <a:gd name="connsiteX71" fmla="*/ 5622822 w 6232217"/>
            <a:gd name="connsiteY71" fmla="*/ 4406986 h 4437712"/>
            <a:gd name="connsiteX72" fmla="*/ 6145161 w 6232217"/>
            <a:gd name="connsiteY72" fmla="*/ 4437712 h 4437712"/>
            <a:gd name="connsiteX73" fmla="*/ 6145161 w 6232217"/>
            <a:gd name="connsiteY73" fmla="*/ 4089486 h 4437712"/>
            <a:gd name="connsiteX74" fmla="*/ 6124677 w 6232217"/>
            <a:gd name="connsiteY74" fmla="*/ 4038276 h 4437712"/>
            <a:gd name="connsiteX75" fmla="*/ 6114435 w 6232217"/>
            <a:gd name="connsiteY75" fmla="*/ 3925615 h 4437712"/>
            <a:gd name="connsiteX76" fmla="*/ 6083709 w 6232217"/>
            <a:gd name="connsiteY76" fmla="*/ 3843680 h 4437712"/>
            <a:gd name="connsiteX77" fmla="*/ 6073467 w 6232217"/>
            <a:gd name="connsiteY77" fmla="*/ 3792470 h 4437712"/>
            <a:gd name="connsiteX78" fmla="*/ 6042742 w 6232217"/>
            <a:gd name="connsiteY78" fmla="*/ 3720776 h 4437712"/>
            <a:gd name="connsiteX79" fmla="*/ 6022258 w 6232217"/>
            <a:gd name="connsiteY79" fmla="*/ 3628599 h 4437712"/>
            <a:gd name="connsiteX80" fmla="*/ 5981290 w 6232217"/>
            <a:gd name="connsiteY80" fmla="*/ 3546663 h 4437712"/>
            <a:gd name="connsiteX81" fmla="*/ 5971048 w 6232217"/>
            <a:gd name="connsiteY81" fmla="*/ 3515938 h 4437712"/>
            <a:gd name="connsiteX82" fmla="*/ 5940322 w 6232217"/>
            <a:gd name="connsiteY82" fmla="*/ 3474970 h 4437712"/>
            <a:gd name="connsiteX83" fmla="*/ 5858387 w 6232217"/>
            <a:gd name="connsiteY83" fmla="*/ 3300857 h 4437712"/>
            <a:gd name="connsiteX84" fmla="*/ 5817419 w 6232217"/>
            <a:gd name="connsiteY84" fmla="*/ 3249647 h 4437712"/>
            <a:gd name="connsiteX85" fmla="*/ 5786693 w 6232217"/>
            <a:gd name="connsiteY85" fmla="*/ 3198438 h 4437712"/>
            <a:gd name="connsiteX86" fmla="*/ 5755967 w 6232217"/>
            <a:gd name="connsiteY86" fmla="*/ 3167712 h 4437712"/>
            <a:gd name="connsiteX87" fmla="*/ 5725242 w 6232217"/>
            <a:gd name="connsiteY87" fmla="*/ 3116502 h 4437712"/>
            <a:gd name="connsiteX88" fmla="*/ 5663790 w 6232217"/>
            <a:gd name="connsiteY88" fmla="*/ 3034567 h 4437712"/>
            <a:gd name="connsiteX89" fmla="*/ 5643306 w 6232217"/>
            <a:gd name="connsiteY89" fmla="*/ 2993599 h 4437712"/>
            <a:gd name="connsiteX90" fmla="*/ 5602338 w 6232217"/>
            <a:gd name="connsiteY90" fmla="*/ 2891180 h 4437712"/>
            <a:gd name="connsiteX91" fmla="*/ 5458951 w 6232217"/>
            <a:gd name="connsiteY91" fmla="*/ 2645373 h 4437712"/>
            <a:gd name="connsiteX92" fmla="*/ 5325806 w 6232217"/>
            <a:gd name="connsiteY92" fmla="*/ 2450776 h 4437712"/>
            <a:gd name="connsiteX93" fmla="*/ 5284838 w 6232217"/>
            <a:gd name="connsiteY93" fmla="*/ 2399567 h 4437712"/>
            <a:gd name="connsiteX94" fmla="*/ 5243871 w 6232217"/>
            <a:gd name="connsiteY94" fmla="*/ 2338115 h 4437712"/>
            <a:gd name="connsiteX95" fmla="*/ 5202903 w 6232217"/>
            <a:gd name="connsiteY95" fmla="*/ 2297147 h 4437712"/>
            <a:gd name="connsiteX96" fmla="*/ 5182419 w 6232217"/>
            <a:gd name="connsiteY96" fmla="*/ 2256180 h 4437712"/>
            <a:gd name="connsiteX97" fmla="*/ 5141451 w 6232217"/>
            <a:gd name="connsiteY97" fmla="*/ 2215212 h 4437712"/>
            <a:gd name="connsiteX98" fmla="*/ 5090242 w 6232217"/>
            <a:gd name="connsiteY98" fmla="*/ 2143518 h 4437712"/>
            <a:gd name="connsiteX99" fmla="*/ 4823951 w 6232217"/>
            <a:gd name="connsiteY99" fmla="*/ 1815776 h 4437712"/>
            <a:gd name="connsiteX100" fmla="*/ 4485967 w 6232217"/>
            <a:gd name="connsiteY100" fmla="*/ 1416341 h 4437712"/>
            <a:gd name="connsiteX101" fmla="*/ 4045564 w 6232217"/>
            <a:gd name="connsiteY101" fmla="*/ 1037389 h 4437712"/>
            <a:gd name="connsiteX102" fmla="*/ 3758790 w 6232217"/>
            <a:gd name="connsiteY102" fmla="*/ 842792 h 4437712"/>
            <a:gd name="connsiteX103" fmla="*/ 3656371 w 6232217"/>
            <a:gd name="connsiteY103" fmla="*/ 781341 h 4437712"/>
            <a:gd name="connsiteX104" fmla="*/ 3461774 w 6232217"/>
            <a:gd name="connsiteY104" fmla="*/ 648196 h 4437712"/>
            <a:gd name="connsiteX105" fmla="*/ 3410564 w 6232217"/>
            <a:gd name="connsiteY105" fmla="*/ 617470 h 4437712"/>
            <a:gd name="connsiteX106" fmla="*/ 3308145 w 6232217"/>
            <a:gd name="connsiteY106" fmla="*/ 474083 h 4437712"/>
            <a:gd name="connsiteX107" fmla="*/ 3195484 w 6232217"/>
            <a:gd name="connsiteY107" fmla="*/ 310212 h 4437712"/>
            <a:gd name="connsiteX108" fmla="*/ 3093064 w 6232217"/>
            <a:gd name="connsiteY108" fmla="*/ 218034 h 4437712"/>
            <a:gd name="connsiteX109" fmla="*/ 3062338 w 6232217"/>
            <a:gd name="connsiteY109" fmla="*/ 187309 h 4437712"/>
            <a:gd name="connsiteX110" fmla="*/ 3000887 w 6232217"/>
            <a:gd name="connsiteY110" fmla="*/ 156583 h 4437712"/>
            <a:gd name="connsiteX111" fmla="*/ 2970161 w 6232217"/>
            <a:gd name="connsiteY111" fmla="*/ 125857 h 4437712"/>
            <a:gd name="connsiteX112" fmla="*/ 2867742 w 6232217"/>
            <a:gd name="connsiteY112" fmla="*/ 84889 h 4437712"/>
            <a:gd name="connsiteX113" fmla="*/ 2837016 w 6232217"/>
            <a:gd name="connsiteY113" fmla="*/ 64405 h 4437712"/>
            <a:gd name="connsiteX114" fmla="*/ 2744838 w 6232217"/>
            <a:gd name="connsiteY114" fmla="*/ 43922 h 4437712"/>
            <a:gd name="connsiteX115" fmla="*/ 2703871 w 6232217"/>
            <a:gd name="connsiteY115" fmla="*/ 33680 h 4437712"/>
            <a:gd name="connsiteX116" fmla="*/ 2017661 w 6232217"/>
            <a:gd name="connsiteY116" fmla="*/ 23438 h 4437712"/>
            <a:gd name="connsiteX117" fmla="*/ 1792338 w 6232217"/>
            <a:gd name="connsiteY117" fmla="*/ 2954 h 4437712"/>
            <a:gd name="connsiteX118" fmla="*/ 1218790 w 6232217"/>
            <a:gd name="connsiteY118" fmla="*/ 23438 h 4437712"/>
            <a:gd name="connsiteX119" fmla="*/ 583790 w 6232217"/>
            <a:gd name="connsiteY119" fmla="*/ 23438 h 4437712"/>
            <a:gd name="connsiteX0" fmla="*/ 583790 w 6232217"/>
            <a:gd name="connsiteY0" fmla="*/ 23438 h 4418935"/>
            <a:gd name="connsiteX1" fmla="*/ 297016 w 6232217"/>
            <a:gd name="connsiteY1" fmla="*/ 115615 h 4418935"/>
            <a:gd name="connsiteX2" fmla="*/ 133145 w 6232217"/>
            <a:gd name="connsiteY2" fmla="*/ 299970 h 4418935"/>
            <a:gd name="connsiteX3" fmla="*/ 61451 w 6232217"/>
            <a:gd name="connsiteY3" fmla="*/ 422873 h 4418935"/>
            <a:gd name="connsiteX4" fmla="*/ 0 w 6232217"/>
            <a:gd name="connsiteY4" fmla="*/ 556018 h 4418935"/>
            <a:gd name="connsiteX5" fmla="*/ 10242 w 6232217"/>
            <a:gd name="connsiteY5" fmla="*/ 750615 h 4418935"/>
            <a:gd name="connsiteX6" fmla="*/ 30725 w 6232217"/>
            <a:gd name="connsiteY6" fmla="*/ 781341 h 4418935"/>
            <a:gd name="connsiteX7" fmla="*/ 61451 w 6232217"/>
            <a:gd name="connsiteY7" fmla="*/ 832551 h 4418935"/>
            <a:gd name="connsiteX8" fmla="*/ 133145 w 6232217"/>
            <a:gd name="connsiteY8" fmla="*/ 904244 h 4418935"/>
            <a:gd name="connsiteX9" fmla="*/ 194596 w 6232217"/>
            <a:gd name="connsiteY9" fmla="*/ 986180 h 4418935"/>
            <a:gd name="connsiteX10" fmla="*/ 245806 w 6232217"/>
            <a:gd name="connsiteY10" fmla="*/ 1027147 h 4418935"/>
            <a:gd name="connsiteX11" fmla="*/ 286774 w 6232217"/>
            <a:gd name="connsiteY11" fmla="*/ 1068115 h 4418935"/>
            <a:gd name="connsiteX12" fmla="*/ 471129 w 6232217"/>
            <a:gd name="connsiteY12" fmla="*/ 1191018 h 4418935"/>
            <a:gd name="connsiteX13" fmla="*/ 604274 w 6232217"/>
            <a:gd name="connsiteY13" fmla="*/ 1283196 h 4418935"/>
            <a:gd name="connsiteX14" fmla="*/ 655484 w 6232217"/>
            <a:gd name="connsiteY14" fmla="*/ 1313922 h 4418935"/>
            <a:gd name="connsiteX15" fmla="*/ 757903 w 6232217"/>
            <a:gd name="connsiteY15" fmla="*/ 1365131 h 4418935"/>
            <a:gd name="connsiteX16" fmla="*/ 809113 w 6232217"/>
            <a:gd name="connsiteY16" fmla="*/ 1385615 h 4418935"/>
            <a:gd name="connsiteX17" fmla="*/ 839838 w 6232217"/>
            <a:gd name="connsiteY17" fmla="*/ 1395857 h 4418935"/>
            <a:gd name="connsiteX18" fmla="*/ 870564 w 6232217"/>
            <a:gd name="connsiteY18" fmla="*/ 1416341 h 4418935"/>
            <a:gd name="connsiteX19" fmla="*/ 972984 w 6232217"/>
            <a:gd name="connsiteY19" fmla="*/ 1467551 h 4418935"/>
            <a:gd name="connsiteX20" fmla="*/ 1075403 w 6232217"/>
            <a:gd name="connsiteY20" fmla="*/ 1488034 h 4418935"/>
            <a:gd name="connsiteX21" fmla="*/ 1126613 w 6232217"/>
            <a:gd name="connsiteY21" fmla="*/ 1498276 h 4418935"/>
            <a:gd name="connsiteX22" fmla="*/ 1249516 w 6232217"/>
            <a:gd name="connsiteY22" fmla="*/ 1549486 h 4418935"/>
            <a:gd name="connsiteX23" fmla="*/ 1454354 w 6232217"/>
            <a:gd name="connsiteY23" fmla="*/ 1703115 h 4418935"/>
            <a:gd name="connsiteX24" fmla="*/ 1515806 w 6232217"/>
            <a:gd name="connsiteY24" fmla="*/ 1764567 h 4418935"/>
            <a:gd name="connsiteX25" fmla="*/ 1587500 w 6232217"/>
            <a:gd name="connsiteY25" fmla="*/ 1815776 h 4418935"/>
            <a:gd name="connsiteX26" fmla="*/ 1751371 w 6232217"/>
            <a:gd name="connsiteY26" fmla="*/ 1907954 h 4418935"/>
            <a:gd name="connsiteX27" fmla="*/ 1792338 w 6232217"/>
            <a:gd name="connsiteY27" fmla="*/ 1959163 h 4418935"/>
            <a:gd name="connsiteX28" fmla="*/ 2181532 w 6232217"/>
            <a:gd name="connsiteY28" fmla="*/ 2204970 h 4418935"/>
            <a:gd name="connsiteX29" fmla="*/ 2263467 w 6232217"/>
            <a:gd name="connsiteY29" fmla="*/ 2266422 h 4418935"/>
            <a:gd name="connsiteX30" fmla="*/ 2376129 w 6232217"/>
            <a:gd name="connsiteY30" fmla="*/ 2327873 h 4418935"/>
            <a:gd name="connsiteX31" fmla="*/ 2437580 w 6232217"/>
            <a:gd name="connsiteY31" fmla="*/ 2389325 h 4418935"/>
            <a:gd name="connsiteX32" fmla="*/ 2488790 w 6232217"/>
            <a:gd name="connsiteY32" fmla="*/ 2430292 h 4418935"/>
            <a:gd name="connsiteX33" fmla="*/ 2580967 w 6232217"/>
            <a:gd name="connsiteY33" fmla="*/ 2542954 h 4418935"/>
            <a:gd name="connsiteX34" fmla="*/ 2621935 w 6232217"/>
            <a:gd name="connsiteY34" fmla="*/ 2614647 h 4418935"/>
            <a:gd name="connsiteX35" fmla="*/ 2714113 w 6232217"/>
            <a:gd name="connsiteY35" fmla="*/ 2717067 h 4418935"/>
            <a:gd name="connsiteX36" fmla="*/ 2714113 w 6232217"/>
            <a:gd name="connsiteY36" fmla="*/ 2717067 h 4418935"/>
            <a:gd name="connsiteX37" fmla="*/ 2744838 w 6232217"/>
            <a:gd name="connsiteY37" fmla="*/ 2758034 h 4418935"/>
            <a:gd name="connsiteX38" fmla="*/ 2785806 w 6232217"/>
            <a:gd name="connsiteY38" fmla="*/ 2799002 h 4418935"/>
            <a:gd name="connsiteX39" fmla="*/ 2806290 w 6232217"/>
            <a:gd name="connsiteY39" fmla="*/ 2839970 h 4418935"/>
            <a:gd name="connsiteX40" fmla="*/ 2877984 w 6232217"/>
            <a:gd name="connsiteY40" fmla="*/ 2942389 h 4418935"/>
            <a:gd name="connsiteX41" fmla="*/ 2939435 w 6232217"/>
            <a:gd name="connsiteY41" fmla="*/ 3034567 h 4418935"/>
            <a:gd name="connsiteX42" fmla="*/ 3031613 w 6232217"/>
            <a:gd name="connsiteY42" fmla="*/ 3116502 h 4418935"/>
            <a:gd name="connsiteX43" fmla="*/ 3103306 w 6232217"/>
            <a:gd name="connsiteY43" fmla="*/ 3177954 h 4418935"/>
            <a:gd name="connsiteX44" fmla="*/ 3134032 w 6232217"/>
            <a:gd name="connsiteY44" fmla="*/ 3198438 h 4418935"/>
            <a:gd name="connsiteX45" fmla="*/ 3175000 w 6232217"/>
            <a:gd name="connsiteY45" fmla="*/ 3239405 h 4418935"/>
            <a:gd name="connsiteX46" fmla="*/ 3277419 w 6232217"/>
            <a:gd name="connsiteY46" fmla="*/ 3321341 h 4418935"/>
            <a:gd name="connsiteX47" fmla="*/ 3359354 w 6232217"/>
            <a:gd name="connsiteY47" fmla="*/ 3382792 h 4418935"/>
            <a:gd name="connsiteX48" fmla="*/ 3492500 w 6232217"/>
            <a:gd name="connsiteY48" fmla="*/ 3515938 h 4418935"/>
            <a:gd name="connsiteX49" fmla="*/ 3564193 w 6232217"/>
            <a:gd name="connsiteY49" fmla="*/ 3536422 h 4418935"/>
            <a:gd name="connsiteX50" fmla="*/ 3810000 w 6232217"/>
            <a:gd name="connsiteY50" fmla="*/ 3679809 h 4418935"/>
            <a:gd name="connsiteX51" fmla="*/ 3912419 w 6232217"/>
            <a:gd name="connsiteY51" fmla="*/ 3731018 h 4418935"/>
            <a:gd name="connsiteX52" fmla="*/ 3994354 w 6232217"/>
            <a:gd name="connsiteY52" fmla="*/ 3782228 h 4418935"/>
            <a:gd name="connsiteX53" fmla="*/ 4076290 w 6232217"/>
            <a:gd name="connsiteY53" fmla="*/ 3812954 h 4418935"/>
            <a:gd name="connsiteX54" fmla="*/ 4137742 w 6232217"/>
            <a:gd name="connsiteY54" fmla="*/ 3843680 h 4418935"/>
            <a:gd name="connsiteX55" fmla="*/ 4209435 w 6232217"/>
            <a:gd name="connsiteY55" fmla="*/ 3874405 h 4418935"/>
            <a:gd name="connsiteX56" fmla="*/ 4311854 w 6232217"/>
            <a:gd name="connsiteY56" fmla="*/ 3925615 h 4418935"/>
            <a:gd name="connsiteX57" fmla="*/ 4373306 w 6232217"/>
            <a:gd name="connsiteY57" fmla="*/ 3946099 h 4418935"/>
            <a:gd name="connsiteX58" fmla="*/ 4445000 w 6232217"/>
            <a:gd name="connsiteY58" fmla="*/ 3976825 h 4418935"/>
            <a:gd name="connsiteX59" fmla="*/ 4506451 w 6232217"/>
            <a:gd name="connsiteY59" fmla="*/ 3997309 h 4418935"/>
            <a:gd name="connsiteX60" fmla="*/ 4629354 w 6232217"/>
            <a:gd name="connsiteY60" fmla="*/ 4069002 h 4418935"/>
            <a:gd name="connsiteX61" fmla="*/ 4731774 w 6232217"/>
            <a:gd name="connsiteY61" fmla="*/ 4140696 h 4418935"/>
            <a:gd name="connsiteX62" fmla="*/ 4772742 w 6232217"/>
            <a:gd name="connsiteY62" fmla="*/ 4150938 h 4418935"/>
            <a:gd name="connsiteX63" fmla="*/ 4905887 w 6232217"/>
            <a:gd name="connsiteY63" fmla="*/ 4191905 h 4418935"/>
            <a:gd name="connsiteX64" fmla="*/ 4967338 w 6232217"/>
            <a:gd name="connsiteY64" fmla="*/ 4212389 h 4418935"/>
            <a:gd name="connsiteX65" fmla="*/ 5028790 w 6232217"/>
            <a:gd name="connsiteY65" fmla="*/ 4222631 h 4418935"/>
            <a:gd name="connsiteX66" fmla="*/ 5069758 w 6232217"/>
            <a:gd name="connsiteY66" fmla="*/ 4243115 h 4418935"/>
            <a:gd name="connsiteX67" fmla="*/ 5141451 w 6232217"/>
            <a:gd name="connsiteY67" fmla="*/ 4253357 h 4418935"/>
            <a:gd name="connsiteX68" fmla="*/ 5336048 w 6232217"/>
            <a:gd name="connsiteY68" fmla="*/ 4304567 h 4418935"/>
            <a:gd name="connsiteX69" fmla="*/ 5417984 w 6232217"/>
            <a:gd name="connsiteY69" fmla="*/ 4335292 h 4418935"/>
            <a:gd name="connsiteX70" fmla="*/ 5530645 w 6232217"/>
            <a:gd name="connsiteY70" fmla="*/ 4366018 h 4418935"/>
            <a:gd name="connsiteX71" fmla="*/ 5622822 w 6232217"/>
            <a:gd name="connsiteY71" fmla="*/ 4406986 h 4418935"/>
            <a:gd name="connsiteX72" fmla="*/ 6145161 w 6232217"/>
            <a:gd name="connsiteY72" fmla="*/ 4386502 h 4418935"/>
            <a:gd name="connsiteX73" fmla="*/ 6145161 w 6232217"/>
            <a:gd name="connsiteY73" fmla="*/ 4089486 h 4418935"/>
            <a:gd name="connsiteX74" fmla="*/ 6124677 w 6232217"/>
            <a:gd name="connsiteY74" fmla="*/ 4038276 h 4418935"/>
            <a:gd name="connsiteX75" fmla="*/ 6114435 w 6232217"/>
            <a:gd name="connsiteY75" fmla="*/ 3925615 h 4418935"/>
            <a:gd name="connsiteX76" fmla="*/ 6083709 w 6232217"/>
            <a:gd name="connsiteY76" fmla="*/ 3843680 h 4418935"/>
            <a:gd name="connsiteX77" fmla="*/ 6073467 w 6232217"/>
            <a:gd name="connsiteY77" fmla="*/ 3792470 h 4418935"/>
            <a:gd name="connsiteX78" fmla="*/ 6042742 w 6232217"/>
            <a:gd name="connsiteY78" fmla="*/ 3720776 h 4418935"/>
            <a:gd name="connsiteX79" fmla="*/ 6022258 w 6232217"/>
            <a:gd name="connsiteY79" fmla="*/ 3628599 h 4418935"/>
            <a:gd name="connsiteX80" fmla="*/ 5981290 w 6232217"/>
            <a:gd name="connsiteY80" fmla="*/ 3546663 h 4418935"/>
            <a:gd name="connsiteX81" fmla="*/ 5971048 w 6232217"/>
            <a:gd name="connsiteY81" fmla="*/ 3515938 h 4418935"/>
            <a:gd name="connsiteX82" fmla="*/ 5940322 w 6232217"/>
            <a:gd name="connsiteY82" fmla="*/ 3474970 h 4418935"/>
            <a:gd name="connsiteX83" fmla="*/ 5858387 w 6232217"/>
            <a:gd name="connsiteY83" fmla="*/ 3300857 h 4418935"/>
            <a:gd name="connsiteX84" fmla="*/ 5817419 w 6232217"/>
            <a:gd name="connsiteY84" fmla="*/ 3249647 h 4418935"/>
            <a:gd name="connsiteX85" fmla="*/ 5786693 w 6232217"/>
            <a:gd name="connsiteY85" fmla="*/ 3198438 h 4418935"/>
            <a:gd name="connsiteX86" fmla="*/ 5755967 w 6232217"/>
            <a:gd name="connsiteY86" fmla="*/ 3167712 h 4418935"/>
            <a:gd name="connsiteX87" fmla="*/ 5725242 w 6232217"/>
            <a:gd name="connsiteY87" fmla="*/ 3116502 h 4418935"/>
            <a:gd name="connsiteX88" fmla="*/ 5663790 w 6232217"/>
            <a:gd name="connsiteY88" fmla="*/ 3034567 h 4418935"/>
            <a:gd name="connsiteX89" fmla="*/ 5643306 w 6232217"/>
            <a:gd name="connsiteY89" fmla="*/ 2993599 h 4418935"/>
            <a:gd name="connsiteX90" fmla="*/ 5602338 w 6232217"/>
            <a:gd name="connsiteY90" fmla="*/ 2891180 h 4418935"/>
            <a:gd name="connsiteX91" fmla="*/ 5458951 w 6232217"/>
            <a:gd name="connsiteY91" fmla="*/ 2645373 h 4418935"/>
            <a:gd name="connsiteX92" fmla="*/ 5325806 w 6232217"/>
            <a:gd name="connsiteY92" fmla="*/ 2450776 h 4418935"/>
            <a:gd name="connsiteX93" fmla="*/ 5284838 w 6232217"/>
            <a:gd name="connsiteY93" fmla="*/ 2399567 h 4418935"/>
            <a:gd name="connsiteX94" fmla="*/ 5243871 w 6232217"/>
            <a:gd name="connsiteY94" fmla="*/ 2338115 h 4418935"/>
            <a:gd name="connsiteX95" fmla="*/ 5202903 w 6232217"/>
            <a:gd name="connsiteY95" fmla="*/ 2297147 h 4418935"/>
            <a:gd name="connsiteX96" fmla="*/ 5182419 w 6232217"/>
            <a:gd name="connsiteY96" fmla="*/ 2256180 h 4418935"/>
            <a:gd name="connsiteX97" fmla="*/ 5141451 w 6232217"/>
            <a:gd name="connsiteY97" fmla="*/ 2215212 h 4418935"/>
            <a:gd name="connsiteX98" fmla="*/ 5090242 w 6232217"/>
            <a:gd name="connsiteY98" fmla="*/ 2143518 h 4418935"/>
            <a:gd name="connsiteX99" fmla="*/ 4823951 w 6232217"/>
            <a:gd name="connsiteY99" fmla="*/ 1815776 h 4418935"/>
            <a:gd name="connsiteX100" fmla="*/ 4485967 w 6232217"/>
            <a:gd name="connsiteY100" fmla="*/ 1416341 h 4418935"/>
            <a:gd name="connsiteX101" fmla="*/ 4045564 w 6232217"/>
            <a:gd name="connsiteY101" fmla="*/ 1037389 h 4418935"/>
            <a:gd name="connsiteX102" fmla="*/ 3758790 w 6232217"/>
            <a:gd name="connsiteY102" fmla="*/ 842792 h 4418935"/>
            <a:gd name="connsiteX103" fmla="*/ 3656371 w 6232217"/>
            <a:gd name="connsiteY103" fmla="*/ 781341 h 4418935"/>
            <a:gd name="connsiteX104" fmla="*/ 3461774 w 6232217"/>
            <a:gd name="connsiteY104" fmla="*/ 648196 h 4418935"/>
            <a:gd name="connsiteX105" fmla="*/ 3410564 w 6232217"/>
            <a:gd name="connsiteY105" fmla="*/ 617470 h 4418935"/>
            <a:gd name="connsiteX106" fmla="*/ 3308145 w 6232217"/>
            <a:gd name="connsiteY106" fmla="*/ 474083 h 4418935"/>
            <a:gd name="connsiteX107" fmla="*/ 3195484 w 6232217"/>
            <a:gd name="connsiteY107" fmla="*/ 310212 h 4418935"/>
            <a:gd name="connsiteX108" fmla="*/ 3093064 w 6232217"/>
            <a:gd name="connsiteY108" fmla="*/ 218034 h 4418935"/>
            <a:gd name="connsiteX109" fmla="*/ 3062338 w 6232217"/>
            <a:gd name="connsiteY109" fmla="*/ 187309 h 4418935"/>
            <a:gd name="connsiteX110" fmla="*/ 3000887 w 6232217"/>
            <a:gd name="connsiteY110" fmla="*/ 156583 h 4418935"/>
            <a:gd name="connsiteX111" fmla="*/ 2970161 w 6232217"/>
            <a:gd name="connsiteY111" fmla="*/ 125857 h 4418935"/>
            <a:gd name="connsiteX112" fmla="*/ 2867742 w 6232217"/>
            <a:gd name="connsiteY112" fmla="*/ 84889 h 4418935"/>
            <a:gd name="connsiteX113" fmla="*/ 2837016 w 6232217"/>
            <a:gd name="connsiteY113" fmla="*/ 64405 h 4418935"/>
            <a:gd name="connsiteX114" fmla="*/ 2744838 w 6232217"/>
            <a:gd name="connsiteY114" fmla="*/ 43922 h 4418935"/>
            <a:gd name="connsiteX115" fmla="*/ 2703871 w 6232217"/>
            <a:gd name="connsiteY115" fmla="*/ 33680 h 4418935"/>
            <a:gd name="connsiteX116" fmla="*/ 2017661 w 6232217"/>
            <a:gd name="connsiteY116" fmla="*/ 23438 h 4418935"/>
            <a:gd name="connsiteX117" fmla="*/ 1792338 w 6232217"/>
            <a:gd name="connsiteY117" fmla="*/ 2954 h 4418935"/>
            <a:gd name="connsiteX118" fmla="*/ 1218790 w 6232217"/>
            <a:gd name="connsiteY118" fmla="*/ 23438 h 4418935"/>
            <a:gd name="connsiteX119" fmla="*/ 583790 w 6232217"/>
            <a:gd name="connsiteY119" fmla="*/ 23438 h 4418935"/>
            <a:gd name="connsiteX0" fmla="*/ 583790 w 6232217"/>
            <a:gd name="connsiteY0" fmla="*/ 23438 h 4432591"/>
            <a:gd name="connsiteX1" fmla="*/ 297016 w 6232217"/>
            <a:gd name="connsiteY1" fmla="*/ 115615 h 4432591"/>
            <a:gd name="connsiteX2" fmla="*/ 133145 w 6232217"/>
            <a:gd name="connsiteY2" fmla="*/ 299970 h 4432591"/>
            <a:gd name="connsiteX3" fmla="*/ 61451 w 6232217"/>
            <a:gd name="connsiteY3" fmla="*/ 422873 h 4432591"/>
            <a:gd name="connsiteX4" fmla="*/ 0 w 6232217"/>
            <a:gd name="connsiteY4" fmla="*/ 556018 h 4432591"/>
            <a:gd name="connsiteX5" fmla="*/ 10242 w 6232217"/>
            <a:gd name="connsiteY5" fmla="*/ 750615 h 4432591"/>
            <a:gd name="connsiteX6" fmla="*/ 30725 w 6232217"/>
            <a:gd name="connsiteY6" fmla="*/ 781341 h 4432591"/>
            <a:gd name="connsiteX7" fmla="*/ 61451 w 6232217"/>
            <a:gd name="connsiteY7" fmla="*/ 832551 h 4432591"/>
            <a:gd name="connsiteX8" fmla="*/ 133145 w 6232217"/>
            <a:gd name="connsiteY8" fmla="*/ 904244 h 4432591"/>
            <a:gd name="connsiteX9" fmla="*/ 194596 w 6232217"/>
            <a:gd name="connsiteY9" fmla="*/ 986180 h 4432591"/>
            <a:gd name="connsiteX10" fmla="*/ 245806 w 6232217"/>
            <a:gd name="connsiteY10" fmla="*/ 1027147 h 4432591"/>
            <a:gd name="connsiteX11" fmla="*/ 286774 w 6232217"/>
            <a:gd name="connsiteY11" fmla="*/ 1068115 h 4432591"/>
            <a:gd name="connsiteX12" fmla="*/ 471129 w 6232217"/>
            <a:gd name="connsiteY12" fmla="*/ 1191018 h 4432591"/>
            <a:gd name="connsiteX13" fmla="*/ 604274 w 6232217"/>
            <a:gd name="connsiteY13" fmla="*/ 1283196 h 4432591"/>
            <a:gd name="connsiteX14" fmla="*/ 655484 w 6232217"/>
            <a:gd name="connsiteY14" fmla="*/ 1313922 h 4432591"/>
            <a:gd name="connsiteX15" fmla="*/ 757903 w 6232217"/>
            <a:gd name="connsiteY15" fmla="*/ 1365131 h 4432591"/>
            <a:gd name="connsiteX16" fmla="*/ 809113 w 6232217"/>
            <a:gd name="connsiteY16" fmla="*/ 1385615 h 4432591"/>
            <a:gd name="connsiteX17" fmla="*/ 839838 w 6232217"/>
            <a:gd name="connsiteY17" fmla="*/ 1395857 h 4432591"/>
            <a:gd name="connsiteX18" fmla="*/ 870564 w 6232217"/>
            <a:gd name="connsiteY18" fmla="*/ 1416341 h 4432591"/>
            <a:gd name="connsiteX19" fmla="*/ 972984 w 6232217"/>
            <a:gd name="connsiteY19" fmla="*/ 1467551 h 4432591"/>
            <a:gd name="connsiteX20" fmla="*/ 1075403 w 6232217"/>
            <a:gd name="connsiteY20" fmla="*/ 1488034 h 4432591"/>
            <a:gd name="connsiteX21" fmla="*/ 1126613 w 6232217"/>
            <a:gd name="connsiteY21" fmla="*/ 1498276 h 4432591"/>
            <a:gd name="connsiteX22" fmla="*/ 1249516 w 6232217"/>
            <a:gd name="connsiteY22" fmla="*/ 1549486 h 4432591"/>
            <a:gd name="connsiteX23" fmla="*/ 1454354 w 6232217"/>
            <a:gd name="connsiteY23" fmla="*/ 1703115 h 4432591"/>
            <a:gd name="connsiteX24" fmla="*/ 1515806 w 6232217"/>
            <a:gd name="connsiteY24" fmla="*/ 1764567 h 4432591"/>
            <a:gd name="connsiteX25" fmla="*/ 1587500 w 6232217"/>
            <a:gd name="connsiteY25" fmla="*/ 1815776 h 4432591"/>
            <a:gd name="connsiteX26" fmla="*/ 1751371 w 6232217"/>
            <a:gd name="connsiteY26" fmla="*/ 1907954 h 4432591"/>
            <a:gd name="connsiteX27" fmla="*/ 1792338 w 6232217"/>
            <a:gd name="connsiteY27" fmla="*/ 1959163 h 4432591"/>
            <a:gd name="connsiteX28" fmla="*/ 2181532 w 6232217"/>
            <a:gd name="connsiteY28" fmla="*/ 2204970 h 4432591"/>
            <a:gd name="connsiteX29" fmla="*/ 2263467 w 6232217"/>
            <a:gd name="connsiteY29" fmla="*/ 2266422 h 4432591"/>
            <a:gd name="connsiteX30" fmla="*/ 2376129 w 6232217"/>
            <a:gd name="connsiteY30" fmla="*/ 2327873 h 4432591"/>
            <a:gd name="connsiteX31" fmla="*/ 2437580 w 6232217"/>
            <a:gd name="connsiteY31" fmla="*/ 2389325 h 4432591"/>
            <a:gd name="connsiteX32" fmla="*/ 2488790 w 6232217"/>
            <a:gd name="connsiteY32" fmla="*/ 2430292 h 4432591"/>
            <a:gd name="connsiteX33" fmla="*/ 2580967 w 6232217"/>
            <a:gd name="connsiteY33" fmla="*/ 2542954 h 4432591"/>
            <a:gd name="connsiteX34" fmla="*/ 2621935 w 6232217"/>
            <a:gd name="connsiteY34" fmla="*/ 2614647 h 4432591"/>
            <a:gd name="connsiteX35" fmla="*/ 2714113 w 6232217"/>
            <a:gd name="connsiteY35" fmla="*/ 2717067 h 4432591"/>
            <a:gd name="connsiteX36" fmla="*/ 2714113 w 6232217"/>
            <a:gd name="connsiteY36" fmla="*/ 2717067 h 4432591"/>
            <a:gd name="connsiteX37" fmla="*/ 2744838 w 6232217"/>
            <a:gd name="connsiteY37" fmla="*/ 2758034 h 4432591"/>
            <a:gd name="connsiteX38" fmla="*/ 2785806 w 6232217"/>
            <a:gd name="connsiteY38" fmla="*/ 2799002 h 4432591"/>
            <a:gd name="connsiteX39" fmla="*/ 2806290 w 6232217"/>
            <a:gd name="connsiteY39" fmla="*/ 2839970 h 4432591"/>
            <a:gd name="connsiteX40" fmla="*/ 2877984 w 6232217"/>
            <a:gd name="connsiteY40" fmla="*/ 2942389 h 4432591"/>
            <a:gd name="connsiteX41" fmla="*/ 2939435 w 6232217"/>
            <a:gd name="connsiteY41" fmla="*/ 3034567 h 4432591"/>
            <a:gd name="connsiteX42" fmla="*/ 3031613 w 6232217"/>
            <a:gd name="connsiteY42" fmla="*/ 3116502 h 4432591"/>
            <a:gd name="connsiteX43" fmla="*/ 3103306 w 6232217"/>
            <a:gd name="connsiteY43" fmla="*/ 3177954 h 4432591"/>
            <a:gd name="connsiteX44" fmla="*/ 3134032 w 6232217"/>
            <a:gd name="connsiteY44" fmla="*/ 3198438 h 4432591"/>
            <a:gd name="connsiteX45" fmla="*/ 3175000 w 6232217"/>
            <a:gd name="connsiteY45" fmla="*/ 3239405 h 4432591"/>
            <a:gd name="connsiteX46" fmla="*/ 3277419 w 6232217"/>
            <a:gd name="connsiteY46" fmla="*/ 3321341 h 4432591"/>
            <a:gd name="connsiteX47" fmla="*/ 3359354 w 6232217"/>
            <a:gd name="connsiteY47" fmla="*/ 3382792 h 4432591"/>
            <a:gd name="connsiteX48" fmla="*/ 3492500 w 6232217"/>
            <a:gd name="connsiteY48" fmla="*/ 3515938 h 4432591"/>
            <a:gd name="connsiteX49" fmla="*/ 3564193 w 6232217"/>
            <a:gd name="connsiteY49" fmla="*/ 3536422 h 4432591"/>
            <a:gd name="connsiteX50" fmla="*/ 3810000 w 6232217"/>
            <a:gd name="connsiteY50" fmla="*/ 3679809 h 4432591"/>
            <a:gd name="connsiteX51" fmla="*/ 3912419 w 6232217"/>
            <a:gd name="connsiteY51" fmla="*/ 3731018 h 4432591"/>
            <a:gd name="connsiteX52" fmla="*/ 3994354 w 6232217"/>
            <a:gd name="connsiteY52" fmla="*/ 3782228 h 4432591"/>
            <a:gd name="connsiteX53" fmla="*/ 4076290 w 6232217"/>
            <a:gd name="connsiteY53" fmla="*/ 3812954 h 4432591"/>
            <a:gd name="connsiteX54" fmla="*/ 4137742 w 6232217"/>
            <a:gd name="connsiteY54" fmla="*/ 3843680 h 4432591"/>
            <a:gd name="connsiteX55" fmla="*/ 4209435 w 6232217"/>
            <a:gd name="connsiteY55" fmla="*/ 3874405 h 4432591"/>
            <a:gd name="connsiteX56" fmla="*/ 4311854 w 6232217"/>
            <a:gd name="connsiteY56" fmla="*/ 3925615 h 4432591"/>
            <a:gd name="connsiteX57" fmla="*/ 4373306 w 6232217"/>
            <a:gd name="connsiteY57" fmla="*/ 3946099 h 4432591"/>
            <a:gd name="connsiteX58" fmla="*/ 4445000 w 6232217"/>
            <a:gd name="connsiteY58" fmla="*/ 3976825 h 4432591"/>
            <a:gd name="connsiteX59" fmla="*/ 4506451 w 6232217"/>
            <a:gd name="connsiteY59" fmla="*/ 3997309 h 4432591"/>
            <a:gd name="connsiteX60" fmla="*/ 4629354 w 6232217"/>
            <a:gd name="connsiteY60" fmla="*/ 4069002 h 4432591"/>
            <a:gd name="connsiteX61" fmla="*/ 4731774 w 6232217"/>
            <a:gd name="connsiteY61" fmla="*/ 4140696 h 4432591"/>
            <a:gd name="connsiteX62" fmla="*/ 4772742 w 6232217"/>
            <a:gd name="connsiteY62" fmla="*/ 4150938 h 4432591"/>
            <a:gd name="connsiteX63" fmla="*/ 4905887 w 6232217"/>
            <a:gd name="connsiteY63" fmla="*/ 4191905 h 4432591"/>
            <a:gd name="connsiteX64" fmla="*/ 4967338 w 6232217"/>
            <a:gd name="connsiteY64" fmla="*/ 4212389 h 4432591"/>
            <a:gd name="connsiteX65" fmla="*/ 5028790 w 6232217"/>
            <a:gd name="connsiteY65" fmla="*/ 4222631 h 4432591"/>
            <a:gd name="connsiteX66" fmla="*/ 5069758 w 6232217"/>
            <a:gd name="connsiteY66" fmla="*/ 4243115 h 4432591"/>
            <a:gd name="connsiteX67" fmla="*/ 5141451 w 6232217"/>
            <a:gd name="connsiteY67" fmla="*/ 4253357 h 4432591"/>
            <a:gd name="connsiteX68" fmla="*/ 5336048 w 6232217"/>
            <a:gd name="connsiteY68" fmla="*/ 4304567 h 4432591"/>
            <a:gd name="connsiteX69" fmla="*/ 5417984 w 6232217"/>
            <a:gd name="connsiteY69" fmla="*/ 4335292 h 4432591"/>
            <a:gd name="connsiteX70" fmla="*/ 5530645 w 6232217"/>
            <a:gd name="connsiteY70" fmla="*/ 4366018 h 4432591"/>
            <a:gd name="connsiteX71" fmla="*/ 6145161 w 6232217"/>
            <a:gd name="connsiteY71" fmla="*/ 4386502 h 4432591"/>
            <a:gd name="connsiteX72" fmla="*/ 6145161 w 6232217"/>
            <a:gd name="connsiteY72" fmla="*/ 4089486 h 4432591"/>
            <a:gd name="connsiteX73" fmla="*/ 6124677 w 6232217"/>
            <a:gd name="connsiteY73" fmla="*/ 4038276 h 4432591"/>
            <a:gd name="connsiteX74" fmla="*/ 6114435 w 6232217"/>
            <a:gd name="connsiteY74" fmla="*/ 3925615 h 4432591"/>
            <a:gd name="connsiteX75" fmla="*/ 6083709 w 6232217"/>
            <a:gd name="connsiteY75" fmla="*/ 3843680 h 4432591"/>
            <a:gd name="connsiteX76" fmla="*/ 6073467 w 6232217"/>
            <a:gd name="connsiteY76" fmla="*/ 3792470 h 4432591"/>
            <a:gd name="connsiteX77" fmla="*/ 6042742 w 6232217"/>
            <a:gd name="connsiteY77" fmla="*/ 3720776 h 4432591"/>
            <a:gd name="connsiteX78" fmla="*/ 6022258 w 6232217"/>
            <a:gd name="connsiteY78" fmla="*/ 3628599 h 4432591"/>
            <a:gd name="connsiteX79" fmla="*/ 5981290 w 6232217"/>
            <a:gd name="connsiteY79" fmla="*/ 3546663 h 4432591"/>
            <a:gd name="connsiteX80" fmla="*/ 5971048 w 6232217"/>
            <a:gd name="connsiteY80" fmla="*/ 3515938 h 4432591"/>
            <a:gd name="connsiteX81" fmla="*/ 5940322 w 6232217"/>
            <a:gd name="connsiteY81" fmla="*/ 3474970 h 4432591"/>
            <a:gd name="connsiteX82" fmla="*/ 5858387 w 6232217"/>
            <a:gd name="connsiteY82" fmla="*/ 3300857 h 4432591"/>
            <a:gd name="connsiteX83" fmla="*/ 5817419 w 6232217"/>
            <a:gd name="connsiteY83" fmla="*/ 3249647 h 4432591"/>
            <a:gd name="connsiteX84" fmla="*/ 5786693 w 6232217"/>
            <a:gd name="connsiteY84" fmla="*/ 3198438 h 4432591"/>
            <a:gd name="connsiteX85" fmla="*/ 5755967 w 6232217"/>
            <a:gd name="connsiteY85" fmla="*/ 3167712 h 4432591"/>
            <a:gd name="connsiteX86" fmla="*/ 5725242 w 6232217"/>
            <a:gd name="connsiteY86" fmla="*/ 3116502 h 4432591"/>
            <a:gd name="connsiteX87" fmla="*/ 5663790 w 6232217"/>
            <a:gd name="connsiteY87" fmla="*/ 3034567 h 4432591"/>
            <a:gd name="connsiteX88" fmla="*/ 5643306 w 6232217"/>
            <a:gd name="connsiteY88" fmla="*/ 2993599 h 4432591"/>
            <a:gd name="connsiteX89" fmla="*/ 5602338 w 6232217"/>
            <a:gd name="connsiteY89" fmla="*/ 2891180 h 4432591"/>
            <a:gd name="connsiteX90" fmla="*/ 5458951 w 6232217"/>
            <a:gd name="connsiteY90" fmla="*/ 2645373 h 4432591"/>
            <a:gd name="connsiteX91" fmla="*/ 5325806 w 6232217"/>
            <a:gd name="connsiteY91" fmla="*/ 2450776 h 4432591"/>
            <a:gd name="connsiteX92" fmla="*/ 5284838 w 6232217"/>
            <a:gd name="connsiteY92" fmla="*/ 2399567 h 4432591"/>
            <a:gd name="connsiteX93" fmla="*/ 5243871 w 6232217"/>
            <a:gd name="connsiteY93" fmla="*/ 2338115 h 4432591"/>
            <a:gd name="connsiteX94" fmla="*/ 5202903 w 6232217"/>
            <a:gd name="connsiteY94" fmla="*/ 2297147 h 4432591"/>
            <a:gd name="connsiteX95" fmla="*/ 5182419 w 6232217"/>
            <a:gd name="connsiteY95" fmla="*/ 2256180 h 4432591"/>
            <a:gd name="connsiteX96" fmla="*/ 5141451 w 6232217"/>
            <a:gd name="connsiteY96" fmla="*/ 2215212 h 4432591"/>
            <a:gd name="connsiteX97" fmla="*/ 5090242 w 6232217"/>
            <a:gd name="connsiteY97" fmla="*/ 2143518 h 4432591"/>
            <a:gd name="connsiteX98" fmla="*/ 4823951 w 6232217"/>
            <a:gd name="connsiteY98" fmla="*/ 1815776 h 4432591"/>
            <a:gd name="connsiteX99" fmla="*/ 4485967 w 6232217"/>
            <a:gd name="connsiteY99" fmla="*/ 1416341 h 4432591"/>
            <a:gd name="connsiteX100" fmla="*/ 4045564 w 6232217"/>
            <a:gd name="connsiteY100" fmla="*/ 1037389 h 4432591"/>
            <a:gd name="connsiteX101" fmla="*/ 3758790 w 6232217"/>
            <a:gd name="connsiteY101" fmla="*/ 842792 h 4432591"/>
            <a:gd name="connsiteX102" fmla="*/ 3656371 w 6232217"/>
            <a:gd name="connsiteY102" fmla="*/ 781341 h 4432591"/>
            <a:gd name="connsiteX103" fmla="*/ 3461774 w 6232217"/>
            <a:gd name="connsiteY103" fmla="*/ 648196 h 4432591"/>
            <a:gd name="connsiteX104" fmla="*/ 3410564 w 6232217"/>
            <a:gd name="connsiteY104" fmla="*/ 617470 h 4432591"/>
            <a:gd name="connsiteX105" fmla="*/ 3308145 w 6232217"/>
            <a:gd name="connsiteY105" fmla="*/ 474083 h 4432591"/>
            <a:gd name="connsiteX106" fmla="*/ 3195484 w 6232217"/>
            <a:gd name="connsiteY106" fmla="*/ 310212 h 4432591"/>
            <a:gd name="connsiteX107" fmla="*/ 3093064 w 6232217"/>
            <a:gd name="connsiteY107" fmla="*/ 218034 h 4432591"/>
            <a:gd name="connsiteX108" fmla="*/ 3062338 w 6232217"/>
            <a:gd name="connsiteY108" fmla="*/ 187309 h 4432591"/>
            <a:gd name="connsiteX109" fmla="*/ 3000887 w 6232217"/>
            <a:gd name="connsiteY109" fmla="*/ 156583 h 4432591"/>
            <a:gd name="connsiteX110" fmla="*/ 2970161 w 6232217"/>
            <a:gd name="connsiteY110" fmla="*/ 125857 h 4432591"/>
            <a:gd name="connsiteX111" fmla="*/ 2867742 w 6232217"/>
            <a:gd name="connsiteY111" fmla="*/ 84889 h 4432591"/>
            <a:gd name="connsiteX112" fmla="*/ 2837016 w 6232217"/>
            <a:gd name="connsiteY112" fmla="*/ 64405 h 4432591"/>
            <a:gd name="connsiteX113" fmla="*/ 2744838 w 6232217"/>
            <a:gd name="connsiteY113" fmla="*/ 43922 h 4432591"/>
            <a:gd name="connsiteX114" fmla="*/ 2703871 w 6232217"/>
            <a:gd name="connsiteY114" fmla="*/ 33680 h 4432591"/>
            <a:gd name="connsiteX115" fmla="*/ 2017661 w 6232217"/>
            <a:gd name="connsiteY115" fmla="*/ 23438 h 4432591"/>
            <a:gd name="connsiteX116" fmla="*/ 1792338 w 6232217"/>
            <a:gd name="connsiteY116" fmla="*/ 2954 h 4432591"/>
            <a:gd name="connsiteX117" fmla="*/ 1218790 w 6232217"/>
            <a:gd name="connsiteY117" fmla="*/ 23438 h 4432591"/>
            <a:gd name="connsiteX118" fmla="*/ 583790 w 6232217"/>
            <a:gd name="connsiteY118" fmla="*/ 23438 h 4432591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82419 w 6232217"/>
            <a:gd name="connsiteY95" fmla="*/ 2256180 h 4391623"/>
            <a:gd name="connsiteX96" fmla="*/ 5141451 w 6232217"/>
            <a:gd name="connsiteY96" fmla="*/ 2215212 h 4391623"/>
            <a:gd name="connsiteX97" fmla="*/ 5090242 w 6232217"/>
            <a:gd name="connsiteY97" fmla="*/ 2143518 h 4391623"/>
            <a:gd name="connsiteX98" fmla="*/ 4823951 w 6232217"/>
            <a:gd name="connsiteY98" fmla="*/ 1815776 h 4391623"/>
            <a:gd name="connsiteX99" fmla="*/ 4485967 w 6232217"/>
            <a:gd name="connsiteY99" fmla="*/ 1416341 h 4391623"/>
            <a:gd name="connsiteX100" fmla="*/ 4045564 w 6232217"/>
            <a:gd name="connsiteY100" fmla="*/ 1037389 h 4391623"/>
            <a:gd name="connsiteX101" fmla="*/ 3758790 w 6232217"/>
            <a:gd name="connsiteY101" fmla="*/ 842792 h 4391623"/>
            <a:gd name="connsiteX102" fmla="*/ 3656371 w 6232217"/>
            <a:gd name="connsiteY102" fmla="*/ 781341 h 4391623"/>
            <a:gd name="connsiteX103" fmla="*/ 3461774 w 6232217"/>
            <a:gd name="connsiteY103" fmla="*/ 648196 h 4391623"/>
            <a:gd name="connsiteX104" fmla="*/ 3410564 w 6232217"/>
            <a:gd name="connsiteY104" fmla="*/ 617470 h 4391623"/>
            <a:gd name="connsiteX105" fmla="*/ 3308145 w 6232217"/>
            <a:gd name="connsiteY105" fmla="*/ 474083 h 4391623"/>
            <a:gd name="connsiteX106" fmla="*/ 3195484 w 6232217"/>
            <a:gd name="connsiteY106" fmla="*/ 310212 h 4391623"/>
            <a:gd name="connsiteX107" fmla="*/ 3093064 w 6232217"/>
            <a:gd name="connsiteY107" fmla="*/ 218034 h 4391623"/>
            <a:gd name="connsiteX108" fmla="*/ 3062338 w 6232217"/>
            <a:gd name="connsiteY108" fmla="*/ 187309 h 4391623"/>
            <a:gd name="connsiteX109" fmla="*/ 3000887 w 6232217"/>
            <a:gd name="connsiteY109" fmla="*/ 156583 h 4391623"/>
            <a:gd name="connsiteX110" fmla="*/ 2970161 w 6232217"/>
            <a:gd name="connsiteY110" fmla="*/ 125857 h 4391623"/>
            <a:gd name="connsiteX111" fmla="*/ 2867742 w 6232217"/>
            <a:gd name="connsiteY111" fmla="*/ 84889 h 4391623"/>
            <a:gd name="connsiteX112" fmla="*/ 2837016 w 6232217"/>
            <a:gd name="connsiteY112" fmla="*/ 64405 h 4391623"/>
            <a:gd name="connsiteX113" fmla="*/ 2744838 w 6232217"/>
            <a:gd name="connsiteY113" fmla="*/ 43922 h 4391623"/>
            <a:gd name="connsiteX114" fmla="*/ 2703871 w 6232217"/>
            <a:gd name="connsiteY114" fmla="*/ 33680 h 4391623"/>
            <a:gd name="connsiteX115" fmla="*/ 2017661 w 6232217"/>
            <a:gd name="connsiteY115" fmla="*/ 23438 h 4391623"/>
            <a:gd name="connsiteX116" fmla="*/ 1792338 w 6232217"/>
            <a:gd name="connsiteY116" fmla="*/ 2954 h 4391623"/>
            <a:gd name="connsiteX117" fmla="*/ 1218790 w 6232217"/>
            <a:gd name="connsiteY117" fmla="*/ 23438 h 4391623"/>
            <a:gd name="connsiteX118" fmla="*/ 583790 w 6232217"/>
            <a:gd name="connsiteY11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202903 w 6232217"/>
            <a:gd name="connsiteY94" fmla="*/ 2297147 h 4391623"/>
            <a:gd name="connsiteX95" fmla="*/ 5141451 w 6232217"/>
            <a:gd name="connsiteY95" fmla="*/ 2215212 h 4391623"/>
            <a:gd name="connsiteX96" fmla="*/ 5090242 w 6232217"/>
            <a:gd name="connsiteY96" fmla="*/ 2143518 h 4391623"/>
            <a:gd name="connsiteX97" fmla="*/ 4823951 w 6232217"/>
            <a:gd name="connsiteY97" fmla="*/ 1815776 h 4391623"/>
            <a:gd name="connsiteX98" fmla="*/ 4485967 w 6232217"/>
            <a:gd name="connsiteY98" fmla="*/ 1416341 h 4391623"/>
            <a:gd name="connsiteX99" fmla="*/ 4045564 w 6232217"/>
            <a:gd name="connsiteY99" fmla="*/ 1037389 h 4391623"/>
            <a:gd name="connsiteX100" fmla="*/ 3758790 w 6232217"/>
            <a:gd name="connsiteY100" fmla="*/ 842792 h 4391623"/>
            <a:gd name="connsiteX101" fmla="*/ 3656371 w 6232217"/>
            <a:gd name="connsiteY101" fmla="*/ 781341 h 4391623"/>
            <a:gd name="connsiteX102" fmla="*/ 3461774 w 6232217"/>
            <a:gd name="connsiteY102" fmla="*/ 648196 h 4391623"/>
            <a:gd name="connsiteX103" fmla="*/ 3410564 w 6232217"/>
            <a:gd name="connsiteY103" fmla="*/ 617470 h 4391623"/>
            <a:gd name="connsiteX104" fmla="*/ 3308145 w 6232217"/>
            <a:gd name="connsiteY104" fmla="*/ 474083 h 4391623"/>
            <a:gd name="connsiteX105" fmla="*/ 3195484 w 6232217"/>
            <a:gd name="connsiteY105" fmla="*/ 310212 h 4391623"/>
            <a:gd name="connsiteX106" fmla="*/ 3093064 w 6232217"/>
            <a:gd name="connsiteY106" fmla="*/ 218034 h 4391623"/>
            <a:gd name="connsiteX107" fmla="*/ 3062338 w 6232217"/>
            <a:gd name="connsiteY107" fmla="*/ 187309 h 4391623"/>
            <a:gd name="connsiteX108" fmla="*/ 3000887 w 6232217"/>
            <a:gd name="connsiteY108" fmla="*/ 156583 h 4391623"/>
            <a:gd name="connsiteX109" fmla="*/ 2970161 w 6232217"/>
            <a:gd name="connsiteY109" fmla="*/ 125857 h 4391623"/>
            <a:gd name="connsiteX110" fmla="*/ 2867742 w 6232217"/>
            <a:gd name="connsiteY110" fmla="*/ 84889 h 4391623"/>
            <a:gd name="connsiteX111" fmla="*/ 2837016 w 6232217"/>
            <a:gd name="connsiteY111" fmla="*/ 64405 h 4391623"/>
            <a:gd name="connsiteX112" fmla="*/ 2744838 w 6232217"/>
            <a:gd name="connsiteY112" fmla="*/ 43922 h 4391623"/>
            <a:gd name="connsiteX113" fmla="*/ 2703871 w 6232217"/>
            <a:gd name="connsiteY113" fmla="*/ 33680 h 4391623"/>
            <a:gd name="connsiteX114" fmla="*/ 2017661 w 6232217"/>
            <a:gd name="connsiteY114" fmla="*/ 23438 h 4391623"/>
            <a:gd name="connsiteX115" fmla="*/ 1792338 w 6232217"/>
            <a:gd name="connsiteY115" fmla="*/ 2954 h 4391623"/>
            <a:gd name="connsiteX116" fmla="*/ 1218790 w 6232217"/>
            <a:gd name="connsiteY116" fmla="*/ 23438 h 4391623"/>
            <a:gd name="connsiteX117" fmla="*/ 583790 w 6232217"/>
            <a:gd name="connsiteY11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243871 w 6232217"/>
            <a:gd name="connsiteY93" fmla="*/ 2338115 h 4391623"/>
            <a:gd name="connsiteX94" fmla="*/ 5141451 w 6232217"/>
            <a:gd name="connsiteY94" fmla="*/ 2215212 h 4391623"/>
            <a:gd name="connsiteX95" fmla="*/ 5090242 w 6232217"/>
            <a:gd name="connsiteY95" fmla="*/ 2143518 h 4391623"/>
            <a:gd name="connsiteX96" fmla="*/ 4823951 w 6232217"/>
            <a:gd name="connsiteY96" fmla="*/ 1815776 h 4391623"/>
            <a:gd name="connsiteX97" fmla="*/ 4485967 w 6232217"/>
            <a:gd name="connsiteY97" fmla="*/ 1416341 h 4391623"/>
            <a:gd name="connsiteX98" fmla="*/ 4045564 w 6232217"/>
            <a:gd name="connsiteY98" fmla="*/ 1037389 h 4391623"/>
            <a:gd name="connsiteX99" fmla="*/ 3758790 w 6232217"/>
            <a:gd name="connsiteY99" fmla="*/ 842792 h 4391623"/>
            <a:gd name="connsiteX100" fmla="*/ 3656371 w 6232217"/>
            <a:gd name="connsiteY100" fmla="*/ 781341 h 4391623"/>
            <a:gd name="connsiteX101" fmla="*/ 3461774 w 6232217"/>
            <a:gd name="connsiteY101" fmla="*/ 648196 h 4391623"/>
            <a:gd name="connsiteX102" fmla="*/ 3410564 w 6232217"/>
            <a:gd name="connsiteY102" fmla="*/ 617470 h 4391623"/>
            <a:gd name="connsiteX103" fmla="*/ 3308145 w 6232217"/>
            <a:gd name="connsiteY103" fmla="*/ 474083 h 4391623"/>
            <a:gd name="connsiteX104" fmla="*/ 3195484 w 6232217"/>
            <a:gd name="connsiteY104" fmla="*/ 310212 h 4391623"/>
            <a:gd name="connsiteX105" fmla="*/ 3093064 w 6232217"/>
            <a:gd name="connsiteY105" fmla="*/ 218034 h 4391623"/>
            <a:gd name="connsiteX106" fmla="*/ 3062338 w 6232217"/>
            <a:gd name="connsiteY106" fmla="*/ 187309 h 4391623"/>
            <a:gd name="connsiteX107" fmla="*/ 3000887 w 6232217"/>
            <a:gd name="connsiteY107" fmla="*/ 156583 h 4391623"/>
            <a:gd name="connsiteX108" fmla="*/ 2970161 w 6232217"/>
            <a:gd name="connsiteY108" fmla="*/ 125857 h 4391623"/>
            <a:gd name="connsiteX109" fmla="*/ 2867742 w 6232217"/>
            <a:gd name="connsiteY109" fmla="*/ 84889 h 4391623"/>
            <a:gd name="connsiteX110" fmla="*/ 2837016 w 6232217"/>
            <a:gd name="connsiteY110" fmla="*/ 64405 h 4391623"/>
            <a:gd name="connsiteX111" fmla="*/ 2744838 w 6232217"/>
            <a:gd name="connsiteY111" fmla="*/ 43922 h 4391623"/>
            <a:gd name="connsiteX112" fmla="*/ 2703871 w 6232217"/>
            <a:gd name="connsiteY112" fmla="*/ 33680 h 4391623"/>
            <a:gd name="connsiteX113" fmla="*/ 2017661 w 6232217"/>
            <a:gd name="connsiteY113" fmla="*/ 23438 h 4391623"/>
            <a:gd name="connsiteX114" fmla="*/ 1792338 w 6232217"/>
            <a:gd name="connsiteY114" fmla="*/ 2954 h 4391623"/>
            <a:gd name="connsiteX115" fmla="*/ 1218790 w 6232217"/>
            <a:gd name="connsiteY115" fmla="*/ 23438 h 4391623"/>
            <a:gd name="connsiteX116" fmla="*/ 583790 w 6232217"/>
            <a:gd name="connsiteY11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141451 w 6232217"/>
            <a:gd name="connsiteY93" fmla="*/ 2215212 h 4391623"/>
            <a:gd name="connsiteX94" fmla="*/ 5090242 w 6232217"/>
            <a:gd name="connsiteY94" fmla="*/ 2143518 h 4391623"/>
            <a:gd name="connsiteX95" fmla="*/ 4823951 w 6232217"/>
            <a:gd name="connsiteY95" fmla="*/ 1815776 h 4391623"/>
            <a:gd name="connsiteX96" fmla="*/ 4485967 w 6232217"/>
            <a:gd name="connsiteY96" fmla="*/ 1416341 h 4391623"/>
            <a:gd name="connsiteX97" fmla="*/ 4045564 w 6232217"/>
            <a:gd name="connsiteY97" fmla="*/ 1037389 h 4391623"/>
            <a:gd name="connsiteX98" fmla="*/ 3758790 w 6232217"/>
            <a:gd name="connsiteY98" fmla="*/ 842792 h 4391623"/>
            <a:gd name="connsiteX99" fmla="*/ 3656371 w 6232217"/>
            <a:gd name="connsiteY99" fmla="*/ 781341 h 4391623"/>
            <a:gd name="connsiteX100" fmla="*/ 3461774 w 6232217"/>
            <a:gd name="connsiteY100" fmla="*/ 648196 h 4391623"/>
            <a:gd name="connsiteX101" fmla="*/ 3410564 w 6232217"/>
            <a:gd name="connsiteY101" fmla="*/ 617470 h 4391623"/>
            <a:gd name="connsiteX102" fmla="*/ 3308145 w 6232217"/>
            <a:gd name="connsiteY102" fmla="*/ 474083 h 4391623"/>
            <a:gd name="connsiteX103" fmla="*/ 3195484 w 6232217"/>
            <a:gd name="connsiteY103" fmla="*/ 310212 h 4391623"/>
            <a:gd name="connsiteX104" fmla="*/ 3093064 w 6232217"/>
            <a:gd name="connsiteY104" fmla="*/ 218034 h 4391623"/>
            <a:gd name="connsiteX105" fmla="*/ 3062338 w 6232217"/>
            <a:gd name="connsiteY105" fmla="*/ 187309 h 4391623"/>
            <a:gd name="connsiteX106" fmla="*/ 3000887 w 6232217"/>
            <a:gd name="connsiteY106" fmla="*/ 156583 h 4391623"/>
            <a:gd name="connsiteX107" fmla="*/ 2970161 w 6232217"/>
            <a:gd name="connsiteY107" fmla="*/ 125857 h 4391623"/>
            <a:gd name="connsiteX108" fmla="*/ 2867742 w 6232217"/>
            <a:gd name="connsiteY108" fmla="*/ 84889 h 4391623"/>
            <a:gd name="connsiteX109" fmla="*/ 2837016 w 6232217"/>
            <a:gd name="connsiteY109" fmla="*/ 64405 h 4391623"/>
            <a:gd name="connsiteX110" fmla="*/ 2744838 w 6232217"/>
            <a:gd name="connsiteY110" fmla="*/ 43922 h 4391623"/>
            <a:gd name="connsiteX111" fmla="*/ 2703871 w 6232217"/>
            <a:gd name="connsiteY111" fmla="*/ 33680 h 4391623"/>
            <a:gd name="connsiteX112" fmla="*/ 2017661 w 6232217"/>
            <a:gd name="connsiteY112" fmla="*/ 23438 h 4391623"/>
            <a:gd name="connsiteX113" fmla="*/ 1792338 w 6232217"/>
            <a:gd name="connsiteY113" fmla="*/ 2954 h 4391623"/>
            <a:gd name="connsiteX114" fmla="*/ 1218790 w 6232217"/>
            <a:gd name="connsiteY114" fmla="*/ 23438 h 4391623"/>
            <a:gd name="connsiteX115" fmla="*/ 583790 w 6232217"/>
            <a:gd name="connsiteY11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284838 w 6232217"/>
            <a:gd name="connsiteY92" fmla="*/ 2399567 h 4391623"/>
            <a:gd name="connsiteX93" fmla="*/ 5090242 w 6232217"/>
            <a:gd name="connsiteY93" fmla="*/ 2143518 h 4391623"/>
            <a:gd name="connsiteX94" fmla="*/ 4823951 w 6232217"/>
            <a:gd name="connsiteY94" fmla="*/ 1815776 h 4391623"/>
            <a:gd name="connsiteX95" fmla="*/ 4485967 w 6232217"/>
            <a:gd name="connsiteY95" fmla="*/ 1416341 h 4391623"/>
            <a:gd name="connsiteX96" fmla="*/ 4045564 w 6232217"/>
            <a:gd name="connsiteY96" fmla="*/ 1037389 h 4391623"/>
            <a:gd name="connsiteX97" fmla="*/ 3758790 w 6232217"/>
            <a:gd name="connsiteY97" fmla="*/ 842792 h 4391623"/>
            <a:gd name="connsiteX98" fmla="*/ 3656371 w 6232217"/>
            <a:gd name="connsiteY98" fmla="*/ 781341 h 4391623"/>
            <a:gd name="connsiteX99" fmla="*/ 3461774 w 6232217"/>
            <a:gd name="connsiteY99" fmla="*/ 648196 h 4391623"/>
            <a:gd name="connsiteX100" fmla="*/ 3410564 w 6232217"/>
            <a:gd name="connsiteY100" fmla="*/ 617470 h 4391623"/>
            <a:gd name="connsiteX101" fmla="*/ 3308145 w 6232217"/>
            <a:gd name="connsiteY101" fmla="*/ 474083 h 4391623"/>
            <a:gd name="connsiteX102" fmla="*/ 3195484 w 6232217"/>
            <a:gd name="connsiteY102" fmla="*/ 310212 h 4391623"/>
            <a:gd name="connsiteX103" fmla="*/ 3093064 w 6232217"/>
            <a:gd name="connsiteY103" fmla="*/ 218034 h 4391623"/>
            <a:gd name="connsiteX104" fmla="*/ 3062338 w 6232217"/>
            <a:gd name="connsiteY104" fmla="*/ 187309 h 4391623"/>
            <a:gd name="connsiteX105" fmla="*/ 3000887 w 6232217"/>
            <a:gd name="connsiteY105" fmla="*/ 156583 h 4391623"/>
            <a:gd name="connsiteX106" fmla="*/ 2970161 w 6232217"/>
            <a:gd name="connsiteY106" fmla="*/ 125857 h 4391623"/>
            <a:gd name="connsiteX107" fmla="*/ 2867742 w 6232217"/>
            <a:gd name="connsiteY107" fmla="*/ 84889 h 4391623"/>
            <a:gd name="connsiteX108" fmla="*/ 2837016 w 6232217"/>
            <a:gd name="connsiteY108" fmla="*/ 64405 h 4391623"/>
            <a:gd name="connsiteX109" fmla="*/ 2744838 w 6232217"/>
            <a:gd name="connsiteY109" fmla="*/ 43922 h 4391623"/>
            <a:gd name="connsiteX110" fmla="*/ 2703871 w 6232217"/>
            <a:gd name="connsiteY110" fmla="*/ 33680 h 4391623"/>
            <a:gd name="connsiteX111" fmla="*/ 2017661 w 6232217"/>
            <a:gd name="connsiteY111" fmla="*/ 23438 h 4391623"/>
            <a:gd name="connsiteX112" fmla="*/ 1792338 w 6232217"/>
            <a:gd name="connsiteY112" fmla="*/ 2954 h 4391623"/>
            <a:gd name="connsiteX113" fmla="*/ 1218790 w 6232217"/>
            <a:gd name="connsiteY113" fmla="*/ 23438 h 4391623"/>
            <a:gd name="connsiteX114" fmla="*/ 583790 w 6232217"/>
            <a:gd name="connsiteY11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090242 w 6232217"/>
            <a:gd name="connsiteY92" fmla="*/ 2143518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25806 w 6232217"/>
            <a:gd name="connsiteY91" fmla="*/ 2450776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823951 w 6232217"/>
            <a:gd name="connsiteY93" fmla="*/ 1815776 h 4391623"/>
            <a:gd name="connsiteX94" fmla="*/ 4485967 w 6232217"/>
            <a:gd name="connsiteY94" fmla="*/ 1416341 h 4391623"/>
            <a:gd name="connsiteX95" fmla="*/ 4045564 w 6232217"/>
            <a:gd name="connsiteY95" fmla="*/ 1037389 h 4391623"/>
            <a:gd name="connsiteX96" fmla="*/ 3758790 w 6232217"/>
            <a:gd name="connsiteY96" fmla="*/ 842792 h 4391623"/>
            <a:gd name="connsiteX97" fmla="*/ 3656371 w 6232217"/>
            <a:gd name="connsiteY97" fmla="*/ 781341 h 4391623"/>
            <a:gd name="connsiteX98" fmla="*/ 3461774 w 6232217"/>
            <a:gd name="connsiteY98" fmla="*/ 648196 h 4391623"/>
            <a:gd name="connsiteX99" fmla="*/ 3410564 w 6232217"/>
            <a:gd name="connsiteY99" fmla="*/ 617470 h 4391623"/>
            <a:gd name="connsiteX100" fmla="*/ 3308145 w 6232217"/>
            <a:gd name="connsiteY100" fmla="*/ 474083 h 4391623"/>
            <a:gd name="connsiteX101" fmla="*/ 3195484 w 6232217"/>
            <a:gd name="connsiteY101" fmla="*/ 310212 h 4391623"/>
            <a:gd name="connsiteX102" fmla="*/ 3093064 w 6232217"/>
            <a:gd name="connsiteY102" fmla="*/ 218034 h 4391623"/>
            <a:gd name="connsiteX103" fmla="*/ 3062338 w 6232217"/>
            <a:gd name="connsiteY103" fmla="*/ 187309 h 4391623"/>
            <a:gd name="connsiteX104" fmla="*/ 3000887 w 6232217"/>
            <a:gd name="connsiteY104" fmla="*/ 156583 h 4391623"/>
            <a:gd name="connsiteX105" fmla="*/ 2970161 w 6232217"/>
            <a:gd name="connsiteY105" fmla="*/ 125857 h 4391623"/>
            <a:gd name="connsiteX106" fmla="*/ 2867742 w 6232217"/>
            <a:gd name="connsiteY106" fmla="*/ 84889 h 4391623"/>
            <a:gd name="connsiteX107" fmla="*/ 2837016 w 6232217"/>
            <a:gd name="connsiteY107" fmla="*/ 64405 h 4391623"/>
            <a:gd name="connsiteX108" fmla="*/ 2744838 w 6232217"/>
            <a:gd name="connsiteY108" fmla="*/ 43922 h 4391623"/>
            <a:gd name="connsiteX109" fmla="*/ 2703871 w 6232217"/>
            <a:gd name="connsiteY109" fmla="*/ 33680 h 4391623"/>
            <a:gd name="connsiteX110" fmla="*/ 2017661 w 6232217"/>
            <a:gd name="connsiteY110" fmla="*/ 23438 h 4391623"/>
            <a:gd name="connsiteX111" fmla="*/ 1792338 w 6232217"/>
            <a:gd name="connsiteY111" fmla="*/ 2954 h 4391623"/>
            <a:gd name="connsiteX112" fmla="*/ 1218790 w 6232217"/>
            <a:gd name="connsiteY112" fmla="*/ 23438 h 4391623"/>
            <a:gd name="connsiteX113" fmla="*/ 583790 w 6232217"/>
            <a:gd name="connsiteY11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602338 w 6232217"/>
            <a:gd name="connsiteY89" fmla="*/ 2891180 h 4391623"/>
            <a:gd name="connsiteX90" fmla="*/ 5458951 w 6232217"/>
            <a:gd name="connsiteY90" fmla="*/ 2645373 h 4391623"/>
            <a:gd name="connsiteX91" fmla="*/ 5387258 w 6232217"/>
            <a:gd name="connsiteY91" fmla="*/ 2420051 h 4391623"/>
            <a:gd name="connsiteX92" fmla="*/ 5100484 w 6232217"/>
            <a:gd name="connsiteY92" fmla="*/ 2051341 h 4391623"/>
            <a:gd name="connsiteX93" fmla="*/ 4485967 w 6232217"/>
            <a:gd name="connsiteY93" fmla="*/ 1416341 h 4391623"/>
            <a:gd name="connsiteX94" fmla="*/ 4045564 w 6232217"/>
            <a:gd name="connsiteY94" fmla="*/ 1037389 h 4391623"/>
            <a:gd name="connsiteX95" fmla="*/ 3758790 w 6232217"/>
            <a:gd name="connsiteY95" fmla="*/ 842792 h 4391623"/>
            <a:gd name="connsiteX96" fmla="*/ 3656371 w 6232217"/>
            <a:gd name="connsiteY96" fmla="*/ 781341 h 4391623"/>
            <a:gd name="connsiteX97" fmla="*/ 3461774 w 6232217"/>
            <a:gd name="connsiteY97" fmla="*/ 648196 h 4391623"/>
            <a:gd name="connsiteX98" fmla="*/ 3410564 w 6232217"/>
            <a:gd name="connsiteY98" fmla="*/ 617470 h 4391623"/>
            <a:gd name="connsiteX99" fmla="*/ 3308145 w 6232217"/>
            <a:gd name="connsiteY99" fmla="*/ 474083 h 4391623"/>
            <a:gd name="connsiteX100" fmla="*/ 3195484 w 6232217"/>
            <a:gd name="connsiteY100" fmla="*/ 310212 h 4391623"/>
            <a:gd name="connsiteX101" fmla="*/ 3093064 w 6232217"/>
            <a:gd name="connsiteY101" fmla="*/ 218034 h 4391623"/>
            <a:gd name="connsiteX102" fmla="*/ 3062338 w 6232217"/>
            <a:gd name="connsiteY102" fmla="*/ 187309 h 4391623"/>
            <a:gd name="connsiteX103" fmla="*/ 3000887 w 6232217"/>
            <a:gd name="connsiteY103" fmla="*/ 156583 h 4391623"/>
            <a:gd name="connsiteX104" fmla="*/ 2970161 w 6232217"/>
            <a:gd name="connsiteY104" fmla="*/ 125857 h 4391623"/>
            <a:gd name="connsiteX105" fmla="*/ 2867742 w 6232217"/>
            <a:gd name="connsiteY105" fmla="*/ 84889 h 4391623"/>
            <a:gd name="connsiteX106" fmla="*/ 2837016 w 6232217"/>
            <a:gd name="connsiteY106" fmla="*/ 64405 h 4391623"/>
            <a:gd name="connsiteX107" fmla="*/ 2744838 w 6232217"/>
            <a:gd name="connsiteY107" fmla="*/ 43922 h 4391623"/>
            <a:gd name="connsiteX108" fmla="*/ 2703871 w 6232217"/>
            <a:gd name="connsiteY108" fmla="*/ 33680 h 4391623"/>
            <a:gd name="connsiteX109" fmla="*/ 2017661 w 6232217"/>
            <a:gd name="connsiteY109" fmla="*/ 23438 h 4391623"/>
            <a:gd name="connsiteX110" fmla="*/ 1792338 w 6232217"/>
            <a:gd name="connsiteY110" fmla="*/ 2954 h 4391623"/>
            <a:gd name="connsiteX111" fmla="*/ 1218790 w 6232217"/>
            <a:gd name="connsiteY111" fmla="*/ 23438 h 4391623"/>
            <a:gd name="connsiteX112" fmla="*/ 583790 w 6232217"/>
            <a:gd name="connsiteY112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643306 w 6232217"/>
            <a:gd name="connsiteY88" fmla="*/ 2993599 h 4391623"/>
            <a:gd name="connsiteX89" fmla="*/ 5458951 w 6232217"/>
            <a:gd name="connsiteY89" fmla="*/ 2645373 h 4391623"/>
            <a:gd name="connsiteX90" fmla="*/ 5387258 w 6232217"/>
            <a:gd name="connsiteY90" fmla="*/ 2420051 h 4391623"/>
            <a:gd name="connsiteX91" fmla="*/ 5100484 w 6232217"/>
            <a:gd name="connsiteY91" fmla="*/ 2051341 h 4391623"/>
            <a:gd name="connsiteX92" fmla="*/ 4485967 w 6232217"/>
            <a:gd name="connsiteY92" fmla="*/ 1416341 h 4391623"/>
            <a:gd name="connsiteX93" fmla="*/ 4045564 w 6232217"/>
            <a:gd name="connsiteY93" fmla="*/ 1037389 h 4391623"/>
            <a:gd name="connsiteX94" fmla="*/ 3758790 w 6232217"/>
            <a:gd name="connsiteY94" fmla="*/ 842792 h 4391623"/>
            <a:gd name="connsiteX95" fmla="*/ 3656371 w 6232217"/>
            <a:gd name="connsiteY95" fmla="*/ 781341 h 4391623"/>
            <a:gd name="connsiteX96" fmla="*/ 3461774 w 6232217"/>
            <a:gd name="connsiteY96" fmla="*/ 648196 h 4391623"/>
            <a:gd name="connsiteX97" fmla="*/ 3410564 w 6232217"/>
            <a:gd name="connsiteY97" fmla="*/ 617470 h 4391623"/>
            <a:gd name="connsiteX98" fmla="*/ 3308145 w 6232217"/>
            <a:gd name="connsiteY98" fmla="*/ 474083 h 4391623"/>
            <a:gd name="connsiteX99" fmla="*/ 3195484 w 6232217"/>
            <a:gd name="connsiteY99" fmla="*/ 310212 h 4391623"/>
            <a:gd name="connsiteX100" fmla="*/ 3093064 w 6232217"/>
            <a:gd name="connsiteY100" fmla="*/ 218034 h 4391623"/>
            <a:gd name="connsiteX101" fmla="*/ 3062338 w 6232217"/>
            <a:gd name="connsiteY101" fmla="*/ 187309 h 4391623"/>
            <a:gd name="connsiteX102" fmla="*/ 3000887 w 6232217"/>
            <a:gd name="connsiteY102" fmla="*/ 156583 h 4391623"/>
            <a:gd name="connsiteX103" fmla="*/ 2970161 w 6232217"/>
            <a:gd name="connsiteY103" fmla="*/ 125857 h 4391623"/>
            <a:gd name="connsiteX104" fmla="*/ 2867742 w 6232217"/>
            <a:gd name="connsiteY104" fmla="*/ 84889 h 4391623"/>
            <a:gd name="connsiteX105" fmla="*/ 2837016 w 6232217"/>
            <a:gd name="connsiteY105" fmla="*/ 64405 h 4391623"/>
            <a:gd name="connsiteX106" fmla="*/ 2744838 w 6232217"/>
            <a:gd name="connsiteY106" fmla="*/ 43922 h 4391623"/>
            <a:gd name="connsiteX107" fmla="*/ 2703871 w 6232217"/>
            <a:gd name="connsiteY107" fmla="*/ 33680 h 4391623"/>
            <a:gd name="connsiteX108" fmla="*/ 2017661 w 6232217"/>
            <a:gd name="connsiteY108" fmla="*/ 23438 h 4391623"/>
            <a:gd name="connsiteX109" fmla="*/ 1792338 w 6232217"/>
            <a:gd name="connsiteY109" fmla="*/ 2954 h 4391623"/>
            <a:gd name="connsiteX110" fmla="*/ 1218790 w 6232217"/>
            <a:gd name="connsiteY110" fmla="*/ 23438 h 4391623"/>
            <a:gd name="connsiteX111" fmla="*/ 583790 w 6232217"/>
            <a:gd name="connsiteY111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725242 w 6232217"/>
            <a:gd name="connsiteY86" fmla="*/ 3116502 h 4391623"/>
            <a:gd name="connsiteX87" fmla="*/ 5663790 w 6232217"/>
            <a:gd name="connsiteY87" fmla="*/ 3034567 h 4391623"/>
            <a:gd name="connsiteX88" fmla="*/ 5458951 w 6232217"/>
            <a:gd name="connsiteY88" fmla="*/ 2645373 h 4391623"/>
            <a:gd name="connsiteX89" fmla="*/ 5387258 w 6232217"/>
            <a:gd name="connsiteY89" fmla="*/ 2420051 h 4391623"/>
            <a:gd name="connsiteX90" fmla="*/ 5100484 w 6232217"/>
            <a:gd name="connsiteY90" fmla="*/ 2051341 h 4391623"/>
            <a:gd name="connsiteX91" fmla="*/ 4485967 w 6232217"/>
            <a:gd name="connsiteY91" fmla="*/ 1416341 h 4391623"/>
            <a:gd name="connsiteX92" fmla="*/ 4045564 w 6232217"/>
            <a:gd name="connsiteY92" fmla="*/ 1037389 h 4391623"/>
            <a:gd name="connsiteX93" fmla="*/ 3758790 w 6232217"/>
            <a:gd name="connsiteY93" fmla="*/ 842792 h 4391623"/>
            <a:gd name="connsiteX94" fmla="*/ 3656371 w 6232217"/>
            <a:gd name="connsiteY94" fmla="*/ 781341 h 4391623"/>
            <a:gd name="connsiteX95" fmla="*/ 3461774 w 6232217"/>
            <a:gd name="connsiteY95" fmla="*/ 648196 h 4391623"/>
            <a:gd name="connsiteX96" fmla="*/ 3410564 w 6232217"/>
            <a:gd name="connsiteY96" fmla="*/ 617470 h 4391623"/>
            <a:gd name="connsiteX97" fmla="*/ 3308145 w 6232217"/>
            <a:gd name="connsiteY97" fmla="*/ 474083 h 4391623"/>
            <a:gd name="connsiteX98" fmla="*/ 3195484 w 6232217"/>
            <a:gd name="connsiteY98" fmla="*/ 310212 h 4391623"/>
            <a:gd name="connsiteX99" fmla="*/ 3093064 w 6232217"/>
            <a:gd name="connsiteY99" fmla="*/ 218034 h 4391623"/>
            <a:gd name="connsiteX100" fmla="*/ 3062338 w 6232217"/>
            <a:gd name="connsiteY100" fmla="*/ 187309 h 4391623"/>
            <a:gd name="connsiteX101" fmla="*/ 3000887 w 6232217"/>
            <a:gd name="connsiteY101" fmla="*/ 156583 h 4391623"/>
            <a:gd name="connsiteX102" fmla="*/ 2970161 w 6232217"/>
            <a:gd name="connsiteY102" fmla="*/ 125857 h 4391623"/>
            <a:gd name="connsiteX103" fmla="*/ 2867742 w 6232217"/>
            <a:gd name="connsiteY103" fmla="*/ 84889 h 4391623"/>
            <a:gd name="connsiteX104" fmla="*/ 2837016 w 6232217"/>
            <a:gd name="connsiteY104" fmla="*/ 64405 h 4391623"/>
            <a:gd name="connsiteX105" fmla="*/ 2744838 w 6232217"/>
            <a:gd name="connsiteY105" fmla="*/ 43922 h 4391623"/>
            <a:gd name="connsiteX106" fmla="*/ 2703871 w 6232217"/>
            <a:gd name="connsiteY106" fmla="*/ 33680 h 4391623"/>
            <a:gd name="connsiteX107" fmla="*/ 2017661 w 6232217"/>
            <a:gd name="connsiteY107" fmla="*/ 23438 h 4391623"/>
            <a:gd name="connsiteX108" fmla="*/ 1792338 w 6232217"/>
            <a:gd name="connsiteY108" fmla="*/ 2954 h 4391623"/>
            <a:gd name="connsiteX109" fmla="*/ 1218790 w 6232217"/>
            <a:gd name="connsiteY109" fmla="*/ 23438 h 4391623"/>
            <a:gd name="connsiteX110" fmla="*/ 583790 w 6232217"/>
            <a:gd name="connsiteY110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86693 w 6232217"/>
            <a:gd name="connsiteY84" fmla="*/ 3198438 h 4391623"/>
            <a:gd name="connsiteX85" fmla="*/ 5755967 w 6232217"/>
            <a:gd name="connsiteY85" fmla="*/ 3167712 h 4391623"/>
            <a:gd name="connsiteX86" fmla="*/ 5663790 w 6232217"/>
            <a:gd name="connsiteY86" fmla="*/ 3034567 h 4391623"/>
            <a:gd name="connsiteX87" fmla="*/ 5458951 w 6232217"/>
            <a:gd name="connsiteY87" fmla="*/ 2645373 h 4391623"/>
            <a:gd name="connsiteX88" fmla="*/ 5387258 w 6232217"/>
            <a:gd name="connsiteY88" fmla="*/ 2420051 h 4391623"/>
            <a:gd name="connsiteX89" fmla="*/ 5100484 w 6232217"/>
            <a:gd name="connsiteY89" fmla="*/ 2051341 h 4391623"/>
            <a:gd name="connsiteX90" fmla="*/ 4485967 w 6232217"/>
            <a:gd name="connsiteY90" fmla="*/ 1416341 h 4391623"/>
            <a:gd name="connsiteX91" fmla="*/ 4045564 w 6232217"/>
            <a:gd name="connsiteY91" fmla="*/ 1037389 h 4391623"/>
            <a:gd name="connsiteX92" fmla="*/ 3758790 w 6232217"/>
            <a:gd name="connsiteY92" fmla="*/ 842792 h 4391623"/>
            <a:gd name="connsiteX93" fmla="*/ 3656371 w 6232217"/>
            <a:gd name="connsiteY93" fmla="*/ 781341 h 4391623"/>
            <a:gd name="connsiteX94" fmla="*/ 3461774 w 6232217"/>
            <a:gd name="connsiteY94" fmla="*/ 648196 h 4391623"/>
            <a:gd name="connsiteX95" fmla="*/ 3410564 w 6232217"/>
            <a:gd name="connsiteY95" fmla="*/ 617470 h 4391623"/>
            <a:gd name="connsiteX96" fmla="*/ 3308145 w 6232217"/>
            <a:gd name="connsiteY96" fmla="*/ 474083 h 4391623"/>
            <a:gd name="connsiteX97" fmla="*/ 3195484 w 6232217"/>
            <a:gd name="connsiteY97" fmla="*/ 310212 h 4391623"/>
            <a:gd name="connsiteX98" fmla="*/ 3093064 w 6232217"/>
            <a:gd name="connsiteY98" fmla="*/ 218034 h 4391623"/>
            <a:gd name="connsiteX99" fmla="*/ 3062338 w 6232217"/>
            <a:gd name="connsiteY99" fmla="*/ 187309 h 4391623"/>
            <a:gd name="connsiteX100" fmla="*/ 3000887 w 6232217"/>
            <a:gd name="connsiteY100" fmla="*/ 156583 h 4391623"/>
            <a:gd name="connsiteX101" fmla="*/ 2970161 w 6232217"/>
            <a:gd name="connsiteY101" fmla="*/ 125857 h 4391623"/>
            <a:gd name="connsiteX102" fmla="*/ 2867742 w 6232217"/>
            <a:gd name="connsiteY102" fmla="*/ 84889 h 4391623"/>
            <a:gd name="connsiteX103" fmla="*/ 2837016 w 6232217"/>
            <a:gd name="connsiteY103" fmla="*/ 64405 h 4391623"/>
            <a:gd name="connsiteX104" fmla="*/ 2744838 w 6232217"/>
            <a:gd name="connsiteY104" fmla="*/ 43922 h 4391623"/>
            <a:gd name="connsiteX105" fmla="*/ 2703871 w 6232217"/>
            <a:gd name="connsiteY105" fmla="*/ 33680 h 4391623"/>
            <a:gd name="connsiteX106" fmla="*/ 2017661 w 6232217"/>
            <a:gd name="connsiteY106" fmla="*/ 23438 h 4391623"/>
            <a:gd name="connsiteX107" fmla="*/ 1792338 w 6232217"/>
            <a:gd name="connsiteY107" fmla="*/ 2954 h 4391623"/>
            <a:gd name="connsiteX108" fmla="*/ 1218790 w 6232217"/>
            <a:gd name="connsiteY108" fmla="*/ 23438 h 4391623"/>
            <a:gd name="connsiteX109" fmla="*/ 583790 w 6232217"/>
            <a:gd name="connsiteY109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817419 w 6232217"/>
            <a:gd name="connsiteY83" fmla="*/ 3249647 h 4391623"/>
            <a:gd name="connsiteX84" fmla="*/ 5755967 w 6232217"/>
            <a:gd name="connsiteY84" fmla="*/ 3167712 h 4391623"/>
            <a:gd name="connsiteX85" fmla="*/ 5663790 w 6232217"/>
            <a:gd name="connsiteY85" fmla="*/ 3034567 h 4391623"/>
            <a:gd name="connsiteX86" fmla="*/ 5458951 w 6232217"/>
            <a:gd name="connsiteY86" fmla="*/ 2645373 h 4391623"/>
            <a:gd name="connsiteX87" fmla="*/ 5387258 w 6232217"/>
            <a:gd name="connsiteY87" fmla="*/ 2420051 h 4391623"/>
            <a:gd name="connsiteX88" fmla="*/ 5100484 w 6232217"/>
            <a:gd name="connsiteY88" fmla="*/ 2051341 h 4391623"/>
            <a:gd name="connsiteX89" fmla="*/ 4485967 w 6232217"/>
            <a:gd name="connsiteY89" fmla="*/ 1416341 h 4391623"/>
            <a:gd name="connsiteX90" fmla="*/ 4045564 w 6232217"/>
            <a:gd name="connsiteY90" fmla="*/ 1037389 h 4391623"/>
            <a:gd name="connsiteX91" fmla="*/ 3758790 w 6232217"/>
            <a:gd name="connsiteY91" fmla="*/ 842792 h 4391623"/>
            <a:gd name="connsiteX92" fmla="*/ 3656371 w 6232217"/>
            <a:gd name="connsiteY92" fmla="*/ 781341 h 4391623"/>
            <a:gd name="connsiteX93" fmla="*/ 3461774 w 6232217"/>
            <a:gd name="connsiteY93" fmla="*/ 648196 h 4391623"/>
            <a:gd name="connsiteX94" fmla="*/ 3410564 w 6232217"/>
            <a:gd name="connsiteY94" fmla="*/ 617470 h 4391623"/>
            <a:gd name="connsiteX95" fmla="*/ 3308145 w 6232217"/>
            <a:gd name="connsiteY95" fmla="*/ 474083 h 4391623"/>
            <a:gd name="connsiteX96" fmla="*/ 3195484 w 6232217"/>
            <a:gd name="connsiteY96" fmla="*/ 310212 h 4391623"/>
            <a:gd name="connsiteX97" fmla="*/ 3093064 w 6232217"/>
            <a:gd name="connsiteY97" fmla="*/ 218034 h 4391623"/>
            <a:gd name="connsiteX98" fmla="*/ 3062338 w 6232217"/>
            <a:gd name="connsiteY98" fmla="*/ 187309 h 4391623"/>
            <a:gd name="connsiteX99" fmla="*/ 3000887 w 6232217"/>
            <a:gd name="connsiteY99" fmla="*/ 156583 h 4391623"/>
            <a:gd name="connsiteX100" fmla="*/ 2970161 w 6232217"/>
            <a:gd name="connsiteY100" fmla="*/ 125857 h 4391623"/>
            <a:gd name="connsiteX101" fmla="*/ 2867742 w 6232217"/>
            <a:gd name="connsiteY101" fmla="*/ 84889 h 4391623"/>
            <a:gd name="connsiteX102" fmla="*/ 2837016 w 6232217"/>
            <a:gd name="connsiteY102" fmla="*/ 64405 h 4391623"/>
            <a:gd name="connsiteX103" fmla="*/ 2744838 w 6232217"/>
            <a:gd name="connsiteY103" fmla="*/ 43922 h 4391623"/>
            <a:gd name="connsiteX104" fmla="*/ 2703871 w 6232217"/>
            <a:gd name="connsiteY104" fmla="*/ 33680 h 4391623"/>
            <a:gd name="connsiteX105" fmla="*/ 2017661 w 6232217"/>
            <a:gd name="connsiteY105" fmla="*/ 23438 h 4391623"/>
            <a:gd name="connsiteX106" fmla="*/ 1792338 w 6232217"/>
            <a:gd name="connsiteY106" fmla="*/ 2954 h 4391623"/>
            <a:gd name="connsiteX107" fmla="*/ 1218790 w 6232217"/>
            <a:gd name="connsiteY107" fmla="*/ 23438 h 4391623"/>
            <a:gd name="connsiteX108" fmla="*/ 583790 w 6232217"/>
            <a:gd name="connsiteY108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71048 w 6232217"/>
            <a:gd name="connsiteY80" fmla="*/ 3515938 h 4391623"/>
            <a:gd name="connsiteX81" fmla="*/ 5940322 w 6232217"/>
            <a:gd name="connsiteY81" fmla="*/ 3474970 h 4391623"/>
            <a:gd name="connsiteX82" fmla="*/ 5858387 w 6232217"/>
            <a:gd name="connsiteY82" fmla="*/ 3300857 h 4391623"/>
            <a:gd name="connsiteX83" fmla="*/ 5755967 w 6232217"/>
            <a:gd name="connsiteY83" fmla="*/ 3167712 h 4391623"/>
            <a:gd name="connsiteX84" fmla="*/ 5663790 w 6232217"/>
            <a:gd name="connsiteY84" fmla="*/ 3034567 h 4391623"/>
            <a:gd name="connsiteX85" fmla="*/ 5458951 w 6232217"/>
            <a:gd name="connsiteY85" fmla="*/ 2645373 h 4391623"/>
            <a:gd name="connsiteX86" fmla="*/ 5387258 w 6232217"/>
            <a:gd name="connsiteY86" fmla="*/ 2420051 h 4391623"/>
            <a:gd name="connsiteX87" fmla="*/ 5100484 w 6232217"/>
            <a:gd name="connsiteY87" fmla="*/ 2051341 h 4391623"/>
            <a:gd name="connsiteX88" fmla="*/ 4485967 w 6232217"/>
            <a:gd name="connsiteY88" fmla="*/ 1416341 h 4391623"/>
            <a:gd name="connsiteX89" fmla="*/ 4045564 w 6232217"/>
            <a:gd name="connsiteY89" fmla="*/ 1037389 h 4391623"/>
            <a:gd name="connsiteX90" fmla="*/ 3758790 w 6232217"/>
            <a:gd name="connsiteY90" fmla="*/ 842792 h 4391623"/>
            <a:gd name="connsiteX91" fmla="*/ 3656371 w 6232217"/>
            <a:gd name="connsiteY91" fmla="*/ 781341 h 4391623"/>
            <a:gd name="connsiteX92" fmla="*/ 3461774 w 6232217"/>
            <a:gd name="connsiteY92" fmla="*/ 648196 h 4391623"/>
            <a:gd name="connsiteX93" fmla="*/ 3410564 w 6232217"/>
            <a:gd name="connsiteY93" fmla="*/ 617470 h 4391623"/>
            <a:gd name="connsiteX94" fmla="*/ 3308145 w 6232217"/>
            <a:gd name="connsiteY94" fmla="*/ 474083 h 4391623"/>
            <a:gd name="connsiteX95" fmla="*/ 3195484 w 6232217"/>
            <a:gd name="connsiteY95" fmla="*/ 310212 h 4391623"/>
            <a:gd name="connsiteX96" fmla="*/ 3093064 w 6232217"/>
            <a:gd name="connsiteY96" fmla="*/ 218034 h 4391623"/>
            <a:gd name="connsiteX97" fmla="*/ 3062338 w 6232217"/>
            <a:gd name="connsiteY97" fmla="*/ 187309 h 4391623"/>
            <a:gd name="connsiteX98" fmla="*/ 3000887 w 6232217"/>
            <a:gd name="connsiteY98" fmla="*/ 156583 h 4391623"/>
            <a:gd name="connsiteX99" fmla="*/ 2970161 w 6232217"/>
            <a:gd name="connsiteY99" fmla="*/ 125857 h 4391623"/>
            <a:gd name="connsiteX100" fmla="*/ 2867742 w 6232217"/>
            <a:gd name="connsiteY100" fmla="*/ 84889 h 4391623"/>
            <a:gd name="connsiteX101" fmla="*/ 2837016 w 6232217"/>
            <a:gd name="connsiteY101" fmla="*/ 64405 h 4391623"/>
            <a:gd name="connsiteX102" fmla="*/ 2744838 w 6232217"/>
            <a:gd name="connsiteY102" fmla="*/ 43922 h 4391623"/>
            <a:gd name="connsiteX103" fmla="*/ 2703871 w 6232217"/>
            <a:gd name="connsiteY103" fmla="*/ 33680 h 4391623"/>
            <a:gd name="connsiteX104" fmla="*/ 2017661 w 6232217"/>
            <a:gd name="connsiteY104" fmla="*/ 23438 h 4391623"/>
            <a:gd name="connsiteX105" fmla="*/ 1792338 w 6232217"/>
            <a:gd name="connsiteY105" fmla="*/ 2954 h 4391623"/>
            <a:gd name="connsiteX106" fmla="*/ 1218790 w 6232217"/>
            <a:gd name="connsiteY106" fmla="*/ 23438 h 4391623"/>
            <a:gd name="connsiteX107" fmla="*/ 583790 w 6232217"/>
            <a:gd name="connsiteY107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42742 w 6232217"/>
            <a:gd name="connsiteY77" fmla="*/ 3720776 h 4391623"/>
            <a:gd name="connsiteX78" fmla="*/ 6022258 w 6232217"/>
            <a:gd name="connsiteY78" fmla="*/ 3628599 h 4391623"/>
            <a:gd name="connsiteX79" fmla="*/ 5981290 w 6232217"/>
            <a:gd name="connsiteY79" fmla="*/ 3546663 h 4391623"/>
            <a:gd name="connsiteX80" fmla="*/ 5940322 w 6232217"/>
            <a:gd name="connsiteY80" fmla="*/ 3474970 h 4391623"/>
            <a:gd name="connsiteX81" fmla="*/ 5858387 w 6232217"/>
            <a:gd name="connsiteY81" fmla="*/ 3300857 h 4391623"/>
            <a:gd name="connsiteX82" fmla="*/ 5755967 w 6232217"/>
            <a:gd name="connsiteY82" fmla="*/ 3167712 h 4391623"/>
            <a:gd name="connsiteX83" fmla="*/ 5663790 w 6232217"/>
            <a:gd name="connsiteY83" fmla="*/ 3034567 h 4391623"/>
            <a:gd name="connsiteX84" fmla="*/ 5458951 w 6232217"/>
            <a:gd name="connsiteY84" fmla="*/ 2645373 h 4391623"/>
            <a:gd name="connsiteX85" fmla="*/ 5387258 w 6232217"/>
            <a:gd name="connsiteY85" fmla="*/ 2420051 h 4391623"/>
            <a:gd name="connsiteX86" fmla="*/ 5100484 w 6232217"/>
            <a:gd name="connsiteY86" fmla="*/ 2051341 h 4391623"/>
            <a:gd name="connsiteX87" fmla="*/ 4485967 w 6232217"/>
            <a:gd name="connsiteY87" fmla="*/ 1416341 h 4391623"/>
            <a:gd name="connsiteX88" fmla="*/ 4045564 w 6232217"/>
            <a:gd name="connsiteY88" fmla="*/ 1037389 h 4391623"/>
            <a:gd name="connsiteX89" fmla="*/ 3758790 w 6232217"/>
            <a:gd name="connsiteY89" fmla="*/ 842792 h 4391623"/>
            <a:gd name="connsiteX90" fmla="*/ 3656371 w 6232217"/>
            <a:gd name="connsiteY90" fmla="*/ 781341 h 4391623"/>
            <a:gd name="connsiteX91" fmla="*/ 3461774 w 6232217"/>
            <a:gd name="connsiteY91" fmla="*/ 648196 h 4391623"/>
            <a:gd name="connsiteX92" fmla="*/ 3410564 w 6232217"/>
            <a:gd name="connsiteY92" fmla="*/ 617470 h 4391623"/>
            <a:gd name="connsiteX93" fmla="*/ 3308145 w 6232217"/>
            <a:gd name="connsiteY93" fmla="*/ 474083 h 4391623"/>
            <a:gd name="connsiteX94" fmla="*/ 3195484 w 6232217"/>
            <a:gd name="connsiteY94" fmla="*/ 310212 h 4391623"/>
            <a:gd name="connsiteX95" fmla="*/ 3093064 w 6232217"/>
            <a:gd name="connsiteY95" fmla="*/ 218034 h 4391623"/>
            <a:gd name="connsiteX96" fmla="*/ 3062338 w 6232217"/>
            <a:gd name="connsiteY96" fmla="*/ 187309 h 4391623"/>
            <a:gd name="connsiteX97" fmla="*/ 3000887 w 6232217"/>
            <a:gd name="connsiteY97" fmla="*/ 156583 h 4391623"/>
            <a:gd name="connsiteX98" fmla="*/ 2970161 w 6232217"/>
            <a:gd name="connsiteY98" fmla="*/ 125857 h 4391623"/>
            <a:gd name="connsiteX99" fmla="*/ 2867742 w 6232217"/>
            <a:gd name="connsiteY99" fmla="*/ 84889 h 4391623"/>
            <a:gd name="connsiteX100" fmla="*/ 2837016 w 6232217"/>
            <a:gd name="connsiteY100" fmla="*/ 64405 h 4391623"/>
            <a:gd name="connsiteX101" fmla="*/ 2744838 w 6232217"/>
            <a:gd name="connsiteY101" fmla="*/ 43922 h 4391623"/>
            <a:gd name="connsiteX102" fmla="*/ 2703871 w 6232217"/>
            <a:gd name="connsiteY102" fmla="*/ 33680 h 4391623"/>
            <a:gd name="connsiteX103" fmla="*/ 2017661 w 6232217"/>
            <a:gd name="connsiteY103" fmla="*/ 23438 h 4391623"/>
            <a:gd name="connsiteX104" fmla="*/ 1792338 w 6232217"/>
            <a:gd name="connsiteY104" fmla="*/ 2954 h 4391623"/>
            <a:gd name="connsiteX105" fmla="*/ 1218790 w 6232217"/>
            <a:gd name="connsiteY105" fmla="*/ 23438 h 4391623"/>
            <a:gd name="connsiteX106" fmla="*/ 583790 w 6232217"/>
            <a:gd name="connsiteY106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73467 w 6232217"/>
            <a:gd name="connsiteY76" fmla="*/ 3792470 h 4391623"/>
            <a:gd name="connsiteX77" fmla="*/ 6022258 w 6232217"/>
            <a:gd name="connsiteY77" fmla="*/ 3628599 h 4391623"/>
            <a:gd name="connsiteX78" fmla="*/ 5981290 w 6232217"/>
            <a:gd name="connsiteY78" fmla="*/ 3546663 h 4391623"/>
            <a:gd name="connsiteX79" fmla="*/ 5940322 w 6232217"/>
            <a:gd name="connsiteY79" fmla="*/ 3474970 h 4391623"/>
            <a:gd name="connsiteX80" fmla="*/ 5858387 w 6232217"/>
            <a:gd name="connsiteY80" fmla="*/ 3300857 h 4391623"/>
            <a:gd name="connsiteX81" fmla="*/ 5755967 w 6232217"/>
            <a:gd name="connsiteY81" fmla="*/ 3167712 h 4391623"/>
            <a:gd name="connsiteX82" fmla="*/ 5663790 w 6232217"/>
            <a:gd name="connsiteY82" fmla="*/ 3034567 h 4391623"/>
            <a:gd name="connsiteX83" fmla="*/ 5458951 w 6232217"/>
            <a:gd name="connsiteY83" fmla="*/ 2645373 h 4391623"/>
            <a:gd name="connsiteX84" fmla="*/ 5387258 w 6232217"/>
            <a:gd name="connsiteY84" fmla="*/ 2420051 h 4391623"/>
            <a:gd name="connsiteX85" fmla="*/ 5100484 w 6232217"/>
            <a:gd name="connsiteY85" fmla="*/ 2051341 h 4391623"/>
            <a:gd name="connsiteX86" fmla="*/ 4485967 w 6232217"/>
            <a:gd name="connsiteY86" fmla="*/ 1416341 h 4391623"/>
            <a:gd name="connsiteX87" fmla="*/ 4045564 w 6232217"/>
            <a:gd name="connsiteY87" fmla="*/ 1037389 h 4391623"/>
            <a:gd name="connsiteX88" fmla="*/ 3758790 w 6232217"/>
            <a:gd name="connsiteY88" fmla="*/ 842792 h 4391623"/>
            <a:gd name="connsiteX89" fmla="*/ 3656371 w 6232217"/>
            <a:gd name="connsiteY89" fmla="*/ 781341 h 4391623"/>
            <a:gd name="connsiteX90" fmla="*/ 3461774 w 6232217"/>
            <a:gd name="connsiteY90" fmla="*/ 648196 h 4391623"/>
            <a:gd name="connsiteX91" fmla="*/ 3410564 w 6232217"/>
            <a:gd name="connsiteY91" fmla="*/ 617470 h 4391623"/>
            <a:gd name="connsiteX92" fmla="*/ 3308145 w 6232217"/>
            <a:gd name="connsiteY92" fmla="*/ 474083 h 4391623"/>
            <a:gd name="connsiteX93" fmla="*/ 3195484 w 6232217"/>
            <a:gd name="connsiteY93" fmla="*/ 310212 h 4391623"/>
            <a:gd name="connsiteX94" fmla="*/ 3093064 w 6232217"/>
            <a:gd name="connsiteY94" fmla="*/ 218034 h 4391623"/>
            <a:gd name="connsiteX95" fmla="*/ 3062338 w 6232217"/>
            <a:gd name="connsiteY95" fmla="*/ 187309 h 4391623"/>
            <a:gd name="connsiteX96" fmla="*/ 3000887 w 6232217"/>
            <a:gd name="connsiteY96" fmla="*/ 156583 h 4391623"/>
            <a:gd name="connsiteX97" fmla="*/ 2970161 w 6232217"/>
            <a:gd name="connsiteY97" fmla="*/ 125857 h 4391623"/>
            <a:gd name="connsiteX98" fmla="*/ 2867742 w 6232217"/>
            <a:gd name="connsiteY98" fmla="*/ 84889 h 4391623"/>
            <a:gd name="connsiteX99" fmla="*/ 2837016 w 6232217"/>
            <a:gd name="connsiteY99" fmla="*/ 64405 h 4391623"/>
            <a:gd name="connsiteX100" fmla="*/ 2744838 w 6232217"/>
            <a:gd name="connsiteY100" fmla="*/ 43922 h 4391623"/>
            <a:gd name="connsiteX101" fmla="*/ 2703871 w 6232217"/>
            <a:gd name="connsiteY101" fmla="*/ 33680 h 4391623"/>
            <a:gd name="connsiteX102" fmla="*/ 2017661 w 6232217"/>
            <a:gd name="connsiteY102" fmla="*/ 23438 h 4391623"/>
            <a:gd name="connsiteX103" fmla="*/ 1792338 w 6232217"/>
            <a:gd name="connsiteY103" fmla="*/ 2954 h 4391623"/>
            <a:gd name="connsiteX104" fmla="*/ 1218790 w 6232217"/>
            <a:gd name="connsiteY104" fmla="*/ 23438 h 4391623"/>
            <a:gd name="connsiteX105" fmla="*/ 583790 w 6232217"/>
            <a:gd name="connsiteY105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83709 w 6232217"/>
            <a:gd name="connsiteY75" fmla="*/ 3843680 h 4391623"/>
            <a:gd name="connsiteX76" fmla="*/ 6022258 w 6232217"/>
            <a:gd name="connsiteY76" fmla="*/ 3628599 h 4391623"/>
            <a:gd name="connsiteX77" fmla="*/ 5981290 w 6232217"/>
            <a:gd name="connsiteY77" fmla="*/ 3546663 h 4391623"/>
            <a:gd name="connsiteX78" fmla="*/ 5940322 w 6232217"/>
            <a:gd name="connsiteY78" fmla="*/ 3474970 h 4391623"/>
            <a:gd name="connsiteX79" fmla="*/ 5858387 w 6232217"/>
            <a:gd name="connsiteY79" fmla="*/ 3300857 h 4391623"/>
            <a:gd name="connsiteX80" fmla="*/ 5755967 w 6232217"/>
            <a:gd name="connsiteY80" fmla="*/ 3167712 h 4391623"/>
            <a:gd name="connsiteX81" fmla="*/ 5663790 w 6232217"/>
            <a:gd name="connsiteY81" fmla="*/ 3034567 h 4391623"/>
            <a:gd name="connsiteX82" fmla="*/ 5458951 w 6232217"/>
            <a:gd name="connsiteY82" fmla="*/ 2645373 h 4391623"/>
            <a:gd name="connsiteX83" fmla="*/ 5387258 w 6232217"/>
            <a:gd name="connsiteY83" fmla="*/ 2420051 h 4391623"/>
            <a:gd name="connsiteX84" fmla="*/ 5100484 w 6232217"/>
            <a:gd name="connsiteY84" fmla="*/ 2051341 h 4391623"/>
            <a:gd name="connsiteX85" fmla="*/ 4485967 w 6232217"/>
            <a:gd name="connsiteY85" fmla="*/ 1416341 h 4391623"/>
            <a:gd name="connsiteX86" fmla="*/ 4045564 w 6232217"/>
            <a:gd name="connsiteY86" fmla="*/ 1037389 h 4391623"/>
            <a:gd name="connsiteX87" fmla="*/ 3758790 w 6232217"/>
            <a:gd name="connsiteY87" fmla="*/ 842792 h 4391623"/>
            <a:gd name="connsiteX88" fmla="*/ 3656371 w 6232217"/>
            <a:gd name="connsiteY88" fmla="*/ 781341 h 4391623"/>
            <a:gd name="connsiteX89" fmla="*/ 3461774 w 6232217"/>
            <a:gd name="connsiteY89" fmla="*/ 648196 h 4391623"/>
            <a:gd name="connsiteX90" fmla="*/ 3410564 w 6232217"/>
            <a:gd name="connsiteY90" fmla="*/ 617470 h 4391623"/>
            <a:gd name="connsiteX91" fmla="*/ 3308145 w 6232217"/>
            <a:gd name="connsiteY91" fmla="*/ 474083 h 4391623"/>
            <a:gd name="connsiteX92" fmla="*/ 3195484 w 6232217"/>
            <a:gd name="connsiteY92" fmla="*/ 310212 h 4391623"/>
            <a:gd name="connsiteX93" fmla="*/ 3093064 w 6232217"/>
            <a:gd name="connsiteY93" fmla="*/ 218034 h 4391623"/>
            <a:gd name="connsiteX94" fmla="*/ 3062338 w 6232217"/>
            <a:gd name="connsiteY94" fmla="*/ 187309 h 4391623"/>
            <a:gd name="connsiteX95" fmla="*/ 3000887 w 6232217"/>
            <a:gd name="connsiteY95" fmla="*/ 156583 h 4391623"/>
            <a:gd name="connsiteX96" fmla="*/ 2970161 w 6232217"/>
            <a:gd name="connsiteY96" fmla="*/ 125857 h 4391623"/>
            <a:gd name="connsiteX97" fmla="*/ 2867742 w 6232217"/>
            <a:gd name="connsiteY97" fmla="*/ 84889 h 4391623"/>
            <a:gd name="connsiteX98" fmla="*/ 2837016 w 6232217"/>
            <a:gd name="connsiteY98" fmla="*/ 64405 h 4391623"/>
            <a:gd name="connsiteX99" fmla="*/ 2744838 w 6232217"/>
            <a:gd name="connsiteY99" fmla="*/ 43922 h 4391623"/>
            <a:gd name="connsiteX100" fmla="*/ 2703871 w 6232217"/>
            <a:gd name="connsiteY100" fmla="*/ 33680 h 4391623"/>
            <a:gd name="connsiteX101" fmla="*/ 2017661 w 6232217"/>
            <a:gd name="connsiteY101" fmla="*/ 23438 h 4391623"/>
            <a:gd name="connsiteX102" fmla="*/ 1792338 w 6232217"/>
            <a:gd name="connsiteY102" fmla="*/ 2954 h 4391623"/>
            <a:gd name="connsiteX103" fmla="*/ 1218790 w 6232217"/>
            <a:gd name="connsiteY103" fmla="*/ 23438 h 4391623"/>
            <a:gd name="connsiteX104" fmla="*/ 583790 w 6232217"/>
            <a:gd name="connsiteY104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24677 w 6232217"/>
            <a:gd name="connsiteY73" fmla="*/ 4038276 h 4391623"/>
            <a:gd name="connsiteX74" fmla="*/ 6114435 w 6232217"/>
            <a:gd name="connsiteY74" fmla="*/ 3925615 h 4391623"/>
            <a:gd name="connsiteX75" fmla="*/ 6022258 w 6232217"/>
            <a:gd name="connsiteY75" fmla="*/ 3628599 h 4391623"/>
            <a:gd name="connsiteX76" fmla="*/ 5981290 w 6232217"/>
            <a:gd name="connsiteY76" fmla="*/ 3546663 h 4391623"/>
            <a:gd name="connsiteX77" fmla="*/ 5940322 w 6232217"/>
            <a:gd name="connsiteY77" fmla="*/ 3474970 h 4391623"/>
            <a:gd name="connsiteX78" fmla="*/ 5858387 w 6232217"/>
            <a:gd name="connsiteY78" fmla="*/ 3300857 h 4391623"/>
            <a:gd name="connsiteX79" fmla="*/ 5755967 w 6232217"/>
            <a:gd name="connsiteY79" fmla="*/ 3167712 h 4391623"/>
            <a:gd name="connsiteX80" fmla="*/ 5663790 w 6232217"/>
            <a:gd name="connsiteY80" fmla="*/ 3034567 h 4391623"/>
            <a:gd name="connsiteX81" fmla="*/ 5458951 w 6232217"/>
            <a:gd name="connsiteY81" fmla="*/ 2645373 h 4391623"/>
            <a:gd name="connsiteX82" fmla="*/ 5387258 w 6232217"/>
            <a:gd name="connsiteY82" fmla="*/ 2420051 h 4391623"/>
            <a:gd name="connsiteX83" fmla="*/ 5100484 w 6232217"/>
            <a:gd name="connsiteY83" fmla="*/ 2051341 h 4391623"/>
            <a:gd name="connsiteX84" fmla="*/ 4485967 w 6232217"/>
            <a:gd name="connsiteY84" fmla="*/ 1416341 h 4391623"/>
            <a:gd name="connsiteX85" fmla="*/ 4045564 w 6232217"/>
            <a:gd name="connsiteY85" fmla="*/ 1037389 h 4391623"/>
            <a:gd name="connsiteX86" fmla="*/ 3758790 w 6232217"/>
            <a:gd name="connsiteY86" fmla="*/ 842792 h 4391623"/>
            <a:gd name="connsiteX87" fmla="*/ 3656371 w 6232217"/>
            <a:gd name="connsiteY87" fmla="*/ 781341 h 4391623"/>
            <a:gd name="connsiteX88" fmla="*/ 3461774 w 6232217"/>
            <a:gd name="connsiteY88" fmla="*/ 648196 h 4391623"/>
            <a:gd name="connsiteX89" fmla="*/ 3410564 w 6232217"/>
            <a:gd name="connsiteY89" fmla="*/ 617470 h 4391623"/>
            <a:gd name="connsiteX90" fmla="*/ 3308145 w 6232217"/>
            <a:gd name="connsiteY90" fmla="*/ 474083 h 4391623"/>
            <a:gd name="connsiteX91" fmla="*/ 3195484 w 6232217"/>
            <a:gd name="connsiteY91" fmla="*/ 310212 h 4391623"/>
            <a:gd name="connsiteX92" fmla="*/ 3093064 w 6232217"/>
            <a:gd name="connsiteY92" fmla="*/ 218034 h 4391623"/>
            <a:gd name="connsiteX93" fmla="*/ 3062338 w 6232217"/>
            <a:gd name="connsiteY93" fmla="*/ 187309 h 4391623"/>
            <a:gd name="connsiteX94" fmla="*/ 3000887 w 6232217"/>
            <a:gd name="connsiteY94" fmla="*/ 156583 h 4391623"/>
            <a:gd name="connsiteX95" fmla="*/ 2970161 w 6232217"/>
            <a:gd name="connsiteY95" fmla="*/ 125857 h 4391623"/>
            <a:gd name="connsiteX96" fmla="*/ 2867742 w 6232217"/>
            <a:gd name="connsiteY96" fmla="*/ 84889 h 4391623"/>
            <a:gd name="connsiteX97" fmla="*/ 2837016 w 6232217"/>
            <a:gd name="connsiteY97" fmla="*/ 64405 h 4391623"/>
            <a:gd name="connsiteX98" fmla="*/ 2744838 w 6232217"/>
            <a:gd name="connsiteY98" fmla="*/ 43922 h 4391623"/>
            <a:gd name="connsiteX99" fmla="*/ 2703871 w 6232217"/>
            <a:gd name="connsiteY99" fmla="*/ 33680 h 4391623"/>
            <a:gd name="connsiteX100" fmla="*/ 2017661 w 6232217"/>
            <a:gd name="connsiteY100" fmla="*/ 23438 h 4391623"/>
            <a:gd name="connsiteX101" fmla="*/ 1792338 w 6232217"/>
            <a:gd name="connsiteY101" fmla="*/ 2954 h 4391623"/>
            <a:gd name="connsiteX102" fmla="*/ 1218790 w 6232217"/>
            <a:gd name="connsiteY102" fmla="*/ 23438 h 4391623"/>
            <a:gd name="connsiteX103" fmla="*/ 583790 w 6232217"/>
            <a:gd name="connsiteY103" fmla="*/ 23438 h 4391623"/>
            <a:gd name="connsiteX0" fmla="*/ 583790 w 6232217"/>
            <a:gd name="connsiteY0" fmla="*/ 23438 h 4391623"/>
            <a:gd name="connsiteX1" fmla="*/ 297016 w 6232217"/>
            <a:gd name="connsiteY1" fmla="*/ 115615 h 4391623"/>
            <a:gd name="connsiteX2" fmla="*/ 133145 w 6232217"/>
            <a:gd name="connsiteY2" fmla="*/ 299970 h 4391623"/>
            <a:gd name="connsiteX3" fmla="*/ 61451 w 6232217"/>
            <a:gd name="connsiteY3" fmla="*/ 422873 h 4391623"/>
            <a:gd name="connsiteX4" fmla="*/ 0 w 6232217"/>
            <a:gd name="connsiteY4" fmla="*/ 556018 h 4391623"/>
            <a:gd name="connsiteX5" fmla="*/ 10242 w 6232217"/>
            <a:gd name="connsiteY5" fmla="*/ 750615 h 4391623"/>
            <a:gd name="connsiteX6" fmla="*/ 30725 w 6232217"/>
            <a:gd name="connsiteY6" fmla="*/ 781341 h 4391623"/>
            <a:gd name="connsiteX7" fmla="*/ 61451 w 6232217"/>
            <a:gd name="connsiteY7" fmla="*/ 832551 h 4391623"/>
            <a:gd name="connsiteX8" fmla="*/ 133145 w 6232217"/>
            <a:gd name="connsiteY8" fmla="*/ 904244 h 4391623"/>
            <a:gd name="connsiteX9" fmla="*/ 194596 w 6232217"/>
            <a:gd name="connsiteY9" fmla="*/ 986180 h 4391623"/>
            <a:gd name="connsiteX10" fmla="*/ 245806 w 6232217"/>
            <a:gd name="connsiteY10" fmla="*/ 1027147 h 4391623"/>
            <a:gd name="connsiteX11" fmla="*/ 286774 w 6232217"/>
            <a:gd name="connsiteY11" fmla="*/ 1068115 h 4391623"/>
            <a:gd name="connsiteX12" fmla="*/ 471129 w 6232217"/>
            <a:gd name="connsiteY12" fmla="*/ 1191018 h 4391623"/>
            <a:gd name="connsiteX13" fmla="*/ 604274 w 6232217"/>
            <a:gd name="connsiteY13" fmla="*/ 1283196 h 4391623"/>
            <a:gd name="connsiteX14" fmla="*/ 655484 w 6232217"/>
            <a:gd name="connsiteY14" fmla="*/ 1313922 h 4391623"/>
            <a:gd name="connsiteX15" fmla="*/ 757903 w 6232217"/>
            <a:gd name="connsiteY15" fmla="*/ 1365131 h 4391623"/>
            <a:gd name="connsiteX16" fmla="*/ 809113 w 6232217"/>
            <a:gd name="connsiteY16" fmla="*/ 1385615 h 4391623"/>
            <a:gd name="connsiteX17" fmla="*/ 839838 w 6232217"/>
            <a:gd name="connsiteY17" fmla="*/ 1395857 h 4391623"/>
            <a:gd name="connsiteX18" fmla="*/ 870564 w 6232217"/>
            <a:gd name="connsiteY18" fmla="*/ 1416341 h 4391623"/>
            <a:gd name="connsiteX19" fmla="*/ 972984 w 6232217"/>
            <a:gd name="connsiteY19" fmla="*/ 1467551 h 4391623"/>
            <a:gd name="connsiteX20" fmla="*/ 1075403 w 6232217"/>
            <a:gd name="connsiteY20" fmla="*/ 1488034 h 4391623"/>
            <a:gd name="connsiteX21" fmla="*/ 1126613 w 6232217"/>
            <a:gd name="connsiteY21" fmla="*/ 1498276 h 4391623"/>
            <a:gd name="connsiteX22" fmla="*/ 1249516 w 6232217"/>
            <a:gd name="connsiteY22" fmla="*/ 1549486 h 4391623"/>
            <a:gd name="connsiteX23" fmla="*/ 1454354 w 6232217"/>
            <a:gd name="connsiteY23" fmla="*/ 1703115 h 4391623"/>
            <a:gd name="connsiteX24" fmla="*/ 1515806 w 6232217"/>
            <a:gd name="connsiteY24" fmla="*/ 1764567 h 4391623"/>
            <a:gd name="connsiteX25" fmla="*/ 1587500 w 6232217"/>
            <a:gd name="connsiteY25" fmla="*/ 1815776 h 4391623"/>
            <a:gd name="connsiteX26" fmla="*/ 1751371 w 6232217"/>
            <a:gd name="connsiteY26" fmla="*/ 1907954 h 4391623"/>
            <a:gd name="connsiteX27" fmla="*/ 1792338 w 6232217"/>
            <a:gd name="connsiteY27" fmla="*/ 1959163 h 4391623"/>
            <a:gd name="connsiteX28" fmla="*/ 2181532 w 6232217"/>
            <a:gd name="connsiteY28" fmla="*/ 2204970 h 4391623"/>
            <a:gd name="connsiteX29" fmla="*/ 2263467 w 6232217"/>
            <a:gd name="connsiteY29" fmla="*/ 2266422 h 4391623"/>
            <a:gd name="connsiteX30" fmla="*/ 2376129 w 6232217"/>
            <a:gd name="connsiteY30" fmla="*/ 2327873 h 4391623"/>
            <a:gd name="connsiteX31" fmla="*/ 2437580 w 6232217"/>
            <a:gd name="connsiteY31" fmla="*/ 2389325 h 4391623"/>
            <a:gd name="connsiteX32" fmla="*/ 2488790 w 6232217"/>
            <a:gd name="connsiteY32" fmla="*/ 2430292 h 4391623"/>
            <a:gd name="connsiteX33" fmla="*/ 2580967 w 6232217"/>
            <a:gd name="connsiteY33" fmla="*/ 2542954 h 4391623"/>
            <a:gd name="connsiteX34" fmla="*/ 2621935 w 6232217"/>
            <a:gd name="connsiteY34" fmla="*/ 2614647 h 4391623"/>
            <a:gd name="connsiteX35" fmla="*/ 2714113 w 6232217"/>
            <a:gd name="connsiteY35" fmla="*/ 2717067 h 4391623"/>
            <a:gd name="connsiteX36" fmla="*/ 2714113 w 6232217"/>
            <a:gd name="connsiteY36" fmla="*/ 2717067 h 4391623"/>
            <a:gd name="connsiteX37" fmla="*/ 2744838 w 6232217"/>
            <a:gd name="connsiteY37" fmla="*/ 2758034 h 4391623"/>
            <a:gd name="connsiteX38" fmla="*/ 2785806 w 6232217"/>
            <a:gd name="connsiteY38" fmla="*/ 2799002 h 4391623"/>
            <a:gd name="connsiteX39" fmla="*/ 2806290 w 6232217"/>
            <a:gd name="connsiteY39" fmla="*/ 2839970 h 4391623"/>
            <a:gd name="connsiteX40" fmla="*/ 2877984 w 6232217"/>
            <a:gd name="connsiteY40" fmla="*/ 2942389 h 4391623"/>
            <a:gd name="connsiteX41" fmla="*/ 2939435 w 6232217"/>
            <a:gd name="connsiteY41" fmla="*/ 3034567 h 4391623"/>
            <a:gd name="connsiteX42" fmla="*/ 3031613 w 6232217"/>
            <a:gd name="connsiteY42" fmla="*/ 3116502 h 4391623"/>
            <a:gd name="connsiteX43" fmla="*/ 3103306 w 6232217"/>
            <a:gd name="connsiteY43" fmla="*/ 3177954 h 4391623"/>
            <a:gd name="connsiteX44" fmla="*/ 3134032 w 6232217"/>
            <a:gd name="connsiteY44" fmla="*/ 3198438 h 4391623"/>
            <a:gd name="connsiteX45" fmla="*/ 3175000 w 6232217"/>
            <a:gd name="connsiteY45" fmla="*/ 3239405 h 4391623"/>
            <a:gd name="connsiteX46" fmla="*/ 3277419 w 6232217"/>
            <a:gd name="connsiteY46" fmla="*/ 3321341 h 4391623"/>
            <a:gd name="connsiteX47" fmla="*/ 3359354 w 6232217"/>
            <a:gd name="connsiteY47" fmla="*/ 3382792 h 4391623"/>
            <a:gd name="connsiteX48" fmla="*/ 3492500 w 6232217"/>
            <a:gd name="connsiteY48" fmla="*/ 3515938 h 4391623"/>
            <a:gd name="connsiteX49" fmla="*/ 3564193 w 6232217"/>
            <a:gd name="connsiteY49" fmla="*/ 3536422 h 4391623"/>
            <a:gd name="connsiteX50" fmla="*/ 3810000 w 6232217"/>
            <a:gd name="connsiteY50" fmla="*/ 3679809 h 4391623"/>
            <a:gd name="connsiteX51" fmla="*/ 3912419 w 6232217"/>
            <a:gd name="connsiteY51" fmla="*/ 3731018 h 4391623"/>
            <a:gd name="connsiteX52" fmla="*/ 3994354 w 6232217"/>
            <a:gd name="connsiteY52" fmla="*/ 3782228 h 4391623"/>
            <a:gd name="connsiteX53" fmla="*/ 4076290 w 6232217"/>
            <a:gd name="connsiteY53" fmla="*/ 3812954 h 4391623"/>
            <a:gd name="connsiteX54" fmla="*/ 4137742 w 6232217"/>
            <a:gd name="connsiteY54" fmla="*/ 3843680 h 4391623"/>
            <a:gd name="connsiteX55" fmla="*/ 4209435 w 6232217"/>
            <a:gd name="connsiteY55" fmla="*/ 3874405 h 4391623"/>
            <a:gd name="connsiteX56" fmla="*/ 4311854 w 6232217"/>
            <a:gd name="connsiteY56" fmla="*/ 3925615 h 4391623"/>
            <a:gd name="connsiteX57" fmla="*/ 4373306 w 6232217"/>
            <a:gd name="connsiteY57" fmla="*/ 3946099 h 4391623"/>
            <a:gd name="connsiteX58" fmla="*/ 4445000 w 6232217"/>
            <a:gd name="connsiteY58" fmla="*/ 3976825 h 4391623"/>
            <a:gd name="connsiteX59" fmla="*/ 4506451 w 6232217"/>
            <a:gd name="connsiteY59" fmla="*/ 3997309 h 4391623"/>
            <a:gd name="connsiteX60" fmla="*/ 4629354 w 6232217"/>
            <a:gd name="connsiteY60" fmla="*/ 4069002 h 4391623"/>
            <a:gd name="connsiteX61" fmla="*/ 4731774 w 6232217"/>
            <a:gd name="connsiteY61" fmla="*/ 4140696 h 4391623"/>
            <a:gd name="connsiteX62" fmla="*/ 4772742 w 6232217"/>
            <a:gd name="connsiteY62" fmla="*/ 4150938 h 4391623"/>
            <a:gd name="connsiteX63" fmla="*/ 4905887 w 6232217"/>
            <a:gd name="connsiteY63" fmla="*/ 4191905 h 4391623"/>
            <a:gd name="connsiteX64" fmla="*/ 4967338 w 6232217"/>
            <a:gd name="connsiteY64" fmla="*/ 4212389 h 4391623"/>
            <a:gd name="connsiteX65" fmla="*/ 5028790 w 6232217"/>
            <a:gd name="connsiteY65" fmla="*/ 4222631 h 4391623"/>
            <a:gd name="connsiteX66" fmla="*/ 5069758 w 6232217"/>
            <a:gd name="connsiteY66" fmla="*/ 4243115 h 4391623"/>
            <a:gd name="connsiteX67" fmla="*/ 5141451 w 6232217"/>
            <a:gd name="connsiteY67" fmla="*/ 4253357 h 4391623"/>
            <a:gd name="connsiteX68" fmla="*/ 5336048 w 6232217"/>
            <a:gd name="connsiteY68" fmla="*/ 4304567 h 4391623"/>
            <a:gd name="connsiteX69" fmla="*/ 5417984 w 6232217"/>
            <a:gd name="connsiteY69" fmla="*/ 4335292 h 4391623"/>
            <a:gd name="connsiteX70" fmla="*/ 5530645 w 6232217"/>
            <a:gd name="connsiteY70" fmla="*/ 4366018 h 4391623"/>
            <a:gd name="connsiteX71" fmla="*/ 6145161 w 6232217"/>
            <a:gd name="connsiteY71" fmla="*/ 4345534 h 4391623"/>
            <a:gd name="connsiteX72" fmla="*/ 6145161 w 6232217"/>
            <a:gd name="connsiteY72" fmla="*/ 4089486 h 4391623"/>
            <a:gd name="connsiteX73" fmla="*/ 6114435 w 6232217"/>
            <a:gd name="connsiteY73" fmla="*/ 3925615 h 4391623"/>
            <a:gd name="connsiteX74" fmla="*/ 6022258 w 6232217"/>
            <a:gd name="connsiteY74" fmla="*/ 3628599 h 4391623"/>
            <a:gd name="connsiteX75" fmla="*/ 5981290 w 6232217"/>
            <a:gd name="connsiteY75" fmla="*/ 3546663 h 4391623"/>
            <a:gd name="connsiteX76" fmla="*/ 5940322 w 6232217"/>
            <a:gd name="connsiteY76" fmla="*/ 3474970 h 4391623"/>
            <a:gd name="connsiteX77" fmla="*/ 5858387 w 6232217"/>
            <a:gd name="connsiteY77" fmla="*/ 3300857 h 4391623"/>
            <a:gd name="connsiteX78" fmla="*/ 5755967 w 6232217"/>
            <a:gd name="connsiteY78" fmla="*/ 3167712 h 4391623"/>
            <a:gd name="connsiteX79" fmla="*/ 5663790 w 6232217"/>
            <a:gd name="connsiteY79" fmla="*/ 3034567 h 4391623"/>
            <a:gd name="connsiteX80" fmla="*/ 5458951 w 6232217"/>
            <a:gd name="connsiteY80" fmla="*/ 2645373 h 4391623"/>
            <a:gd name="connsiteX81" fmla="*/ 5387258 w 6232217"/>
            <a:gd name="connsiteY81" fmla="*/ 2420051 h 4391623"/>
            <a:gd name="connsiteX82" fmla="*/ 5100484 w 6232217"/>
            <a:gd name="connsiteY82" fmla="*/ 2051341 h 4391623"/>
            <a:gd name="connsiteX83" fmla="*/ 4485967 w 6232217"/>
            <a:gd name="connsiteY83" fmla="*/ 1416341 h 4391623"/>
            <a:gd name="connsiteX84" fmla="*/ 4045564 w 6232217"/>
            <a:gd name="connsiteY84" fmla="*/ 1037389 h 4391623"/>
            <a:gd name="connsiteX85" fmla="*/ 3758790 w 6232217"/>
            <a:gd name="connsiteY85" fmla="*/ 842792 h 4391623"/>
            <a:gd name="connsiteX86" fmla="*/ 3656371 w 6232217"/>
            <a:gd name="connsiteY86" fmla="*/ 781341 h 4391623"/>
            <a:gd name="connsiteX87" fmla="*/ 3461774 w 6232217"/>
            <a:gd name="connsiteY87" fmla="*/ 648196 h 4391623"/>
            <a:gd name="connsiteX88" fmla="*/ 3410564 w 6232217"/>
            <a:gd name="connsiteY88" fmla="*/ 617470 h 4391623"/>
            <a:gd name="connsiteX89" fmla="*/ 3308145 w 6232217"/>
            <a:gd name="connsiteY89" fmla="*/ 474083 h 4391623"/>
            <a:gd name="connsiteX90" fmla="*/ 3195484 w 6232217"/>
            <a:gd name="connsiteY90" fmla="*/ 310212 h 4391623"/>
            <a:gd name="connsiteX91" fmla="*/ 3093064 w 6232217"/>
            <a:gd name="connsiteY91" fmla="*/ 218034 h 4391623"/>
            <a:gd name="connsiteX92" fmla="*/ 3062338 w 6232217"/>
            <a:gd name="connsiteY92" fmla="*/ 187309 h 4391623"/>
            <a:gd name="connsiteX93" fmla="*/ 3000887 w 6232217"/>
            <a:gd name="connsiteY93" fmla="*/ 156583 h 4391623"/>
            <a:gd name="connsiteX94" fmla="*/ 2970161 w 6232217"/>
            <a:gd name="connsiteY94" fmla="*/ 125857 h 4391623"/>
            <a:gd name="connsiteX95" fmla="*/ 2867742 w 6232217"/>
            <a:gd name="connsiteY95" fmla="*/ 84889 h 4391623"/>
            <a:gd name="connsiteX96" fmla="*/ 2837016 w 6232217"/>
            <a:gd name="connsiteY96" fmla="*/ 64405 h 4391623"/>
            <a:gd name="connsiteX97" fmla="*/ 2744838 w 6232217"/>
            <a:gd name="connsiteY97" fmla="*/ 43922 h 4391623"/>
            <a:gd name="connsiteX98" fmla="*/ 2703871 w 6232217"/>
            <a:gd name="connsiteY98" fmla="*/ 33680 h 4391623"/>
            <a:gd name="connsiteX99" fmla="*/ 2017661 w 6232217"/>
            <a:gd name="connsiteY99" fmla="*/ 23438 h 4391623"/>
            <a:gd name="connsiteX100" fmla="*/ 1792338 w 6232217"/>
            <a:gd name="connsiteY100" fmla="*/ 2954 h 4391623"/>
            <a:gd name="connsiteX101" fmla="*/ 1218790 w 6232217"/>
            <a:gd name="connsiteY101" fmla="*/ 23438 h 4391623"/>
            <a:gd name="connsiteX102" fmla="*/ 583790 w 6232217"/>
            <a:gd name="connsiteY10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14435 w 6242459"/>
            <a:gd name="connsiteY72" fmla="*/ 3925615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755967 w 6242459"/>
            <a:gd name="connsiteY77" fmla="*/ 3167712 h 4391623"/>
            <a:gd name="connsiteX78" fmla="*/ 5663790 w 6242459"/>
            <a:gd name="connsiteY78" fmla="*/ 3034567 h 4391623"/>
            <a:gd name="connsiteX79" fmla="*/ 5458951 w 6242459"/>
            <a:gd name="connsiteY79" fmla="*/ 2645373 h 4391623"/>
            <a:gd name="connsiteX80" fmla="*/ 5387258 w 6242459"/>
            <a:gd name="connsiteY80" fmla="*/ 2420051 h 4391623"/>
            <a:gd name="connsiteX81" fmla="*/ 5100484 w 6242459"/>
            <a:gd name="connsiteY81" fmla="*/ 2051341 h 4391623"/>
            <a:gd name="connsiteX82" fmla="*/ 4485967 w 6242459"/>
            <a:gd name="connsiteY82" fmla="*/ 1416341 h 4391623"/>
            <a:gd name="connsiteX83" fmla="*/ 4045564 w 6242459"/>
            <a:gd name="connsiteY83" fmla="*/ 1037389 h 4391623"/>
            <a:gd name="connsiteX84" fmla="*/ 3758790 w 6242459"/>
            <a:gd name="connsiteY84" fmla="*/ 842792 h 4391623"/>
            <a:gd name="connsiteX85" fmla="*/ 3656371 w 6242459"/>
            <a:gd name="connsiteY85" fmla="*/ 781341 h 4391623"/>
            <a:gd name="connsiteX86" fmla="*/ 3461774 w 6242459"/>
            <a:gd name="connsiteY86" fmla="*/ 648196 h 4391623"/>
            <a:gd name="connsiteX87" fmla="*/ 3410564 w 6242459"/>
            <a:gd name="connsiteY87" fmla="*/ 617470 h 4391623"/>
            <a:gd name="connsiteX88" fmla="*/ 3308145 w 6242459"/>
            <a:gd name="connsiteY88" fmla="*/ 474083 h 4391623"/>
            <a:gd name="connsiteX89" fmla="*/ 3195484 w 6242459"/>
            <a:gd name="connsiteY89" fmla="*/ 310212 h 4391623"/>
            <a:gd name="connsiteX90" fmla="*/ 3093064 w 6242459"/>
            <a:gd name="connsiteY90" fmla="*/ 218034 h 4391623"/>
            <a:gd name="connsiteX91" fmla="*/ 3062338 w 6242459"/>
            <a:gd name="connsiteY91" fmla="*/ 187309 h 4391623"/>
            <a:gd name="connsiteX92" fmla="*/ 3000887 w 6242459"/>
            <a:gd name="connsiteY92" fmla="*/ 156583 h 4391623"/>
            <a:gd name="connsiteX93" fmla="*/ 2970161 w 6242459"/>
            <a:gd name="connsiteY93" fmla="*/ 125857 h 4391623"/>
            <a:gd name="connsiteX94" fmla="*/ 2867742 w 6242459"/>
            <a:gd name="connsiteY94" fmla="*/ 84889 h 4391623"/>
            <a:gd name="connsiteX95" fmla="*/ 2837016 w 6242459"/>
            <a:gd name="connsiteY95" fmla="*/ 64405 h 4391623"/>
            <a:gd name="connsiteX96" fmla="*/ 2744838 w 6242459"/>
            <a:gd name="connsiteY96" fmla="*/ 43922 h 4391623"/>
            <a:gd name="connsiteX97" fmla="*/ 2703871 w 6242459"/>
            <a:gd name="connsiteY97" fmla="*/ 33680 h 4391623"/>
            <a:gd name="connsiteX98" fmla="*/ 2017661 w 6242459"/>
            <a:gd name="connsiteY98" fmla="*/ 23438 h 4391623"/>
            <a:gd name="connsiteX99" fmla="*/ 1792338 w 6242459"/>
            <a:gd name="connsiteY99" fmla="*/ 2954 h 4391623"/>
            <a:gd name="connsiteX100" fmla="*/ 1218790 w 6242459"/>
            <a:gd name="connsiteY100" fmla="*/ 23438 h 4391623"/>
            <a:gd name="connsiteX101" fmla="*/ 583790 w 6242459"/>
            <a:gd name="connsiteY10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51341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458951 w 6242459"/>
            <a:gd name="connsiteY78" fmla="*/ 2645373 h 4391623"/>
            <a:gd name="connsiteX79" fmla="*/ 5387258 w 6242459"/>
            <a:gd name="connsiteY79" fmla="*/ 2420051 h 4391623"/>
            <a:gd name="connsiteX80" fmla="*/ 5100484 w 6242459"/>
            <a:gd name="connsiteY80" fmla="*/ 2020615 h 4391623"/>
            <a:gd name="connsiteX81" fmla="*/ 4485967 w 6242459"/>
            <a:gd name="connsiteY81" fmla="*/ 1416341 h 4391623"/>
            <a:gd name="connsiteX82" fmla="*/ 4045564 w 6242459"/>
            <a:gd name="connsiteY82" fmla="*/ 1037389 h 4391623"/>
            <a:gd name="connsiteX83" fmla="*/ 3758790 w 6242459"/>
            <a:gd name="connsiteY83" fmla="*/ 842792 h 4391623"/>
            <a:gd name="connsiteX84" fmla="*/ 3656371 w 6242459"/>
            <a:gd name="connsiteY84" fmla="*/ 781341 h 4391623"/>
            <a:gd name="connsiteX85" fmla="*/ 3461774 w 6242459"/>
            <a:gd name="connsiteY85" fmla="*/ 648196 h 4391623"/>
            <a:gd name="connsiteX86" fmla="*/ 3410564 w 6242459"/>
            <a:gd name="connsiteY86" fmla="*/ 617470 h 4391623"/>
            <a:gd name="connsiteX87" fmla="*/ 3308145 w 6242459"/>
            <a:gd name="connsiteY87" fmla="*/ 474083 h 4391623"/>
            <a:gd name="connsiteX88" fmla="*/ 3195484 w 6242459"/>
            <a:gd name="connsiteY88" fmla="*/ 310212 h 4391623"/>
            <a:gd name="connsiteX89" fmla="*/ 3093064 w 6242459"/>
            <a:gd name="connsiteY89" fmla="*/ 218034 h 4391623"/>
            <a:gd name="connsiteX90" fmla="*/ 3062338 w 6242459"/>
            <a:gd name="connsiteY90" fmla="*/ 187309 h 4391623"/>
            <a:gd name="connsiteX91" fmla="*/ 3000887 w 6242459"/>
            <a:gd name="connsiteY91" fmla="*/ 156583 h 4391623"/>
            <a:gd name="connsiteX92" fmla="*/ 2970161 w 6242459"/>
            <a:gd name="connsiteY92" fmla="*/ 125857 h 4391623"/>
            <a:gd name="connsiteX93" fmla="*/ 2867742 w 6242459"/>
            <a:gd name="connsiteY93" fmla="*/ 84889 h 4391623"/>
            <a:gd name="connsiteX94" fmla="*/ 2837016 w 6242459"/>
            <a:gd name="connsiteY94" fmla="*/ 64405 h 4391623"/>
            <a:gd name="connsiteX95" fmla="*/ 2744838 w 6242459"/>
            <a:gd name="connsiteY95" fmla="*/ 43922 h 4391623"/>
            <a:gd name="connsiteX96" fmla="*/ 2703871 w 6242459"/>
            <a:gd name="connsiteY96" fmla="*/ 33680 h 4391623"/>
            <a:gd name="connsiteX97" fmla="*/ 2017661 w 6242459"/>
            <a:gd name="connsiteY97" fmla="*/ 23438 h 4391623"/>
            <a:gd name="connsiteX98" fmla="*/ 1792338 w 6242459"/>
            <a:gd name="connsiteY98" fmla="*/ 2954 h 4391623"/>
            <a:gd name="connsiteX99" fmla="*/ 1218790 w 6242459"/>
            <a:gd name="connsiteY99" fmla="*/ 23438 h 4391623"/>
            <a:gd name="connsiteX100" fmla="*/ 583790 w 6242459"/>
            <a:gd name="connsiteY10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663790 w 6242459"/>
            <a:gd name="connsiteY77" fmla="*/ 3034567 h 4391623"/>
            <a:gd name="connsiteX78" fmla="*/ 5387258 w 6242459"/>
            <a:gd name="connsiteY78" fmla="*/ 2420051 h 4391623"/>
            <a:gd name="connsiteX79" fmla="*/ 5100484 w 6242459"/>
            <a:gd name="connsiteY79" fmla="*/ 2020615 h 4391623"/>
            <a:gd name="connsiteX80" fmla="*/ 4485967 w 6242459"/>
            <a:gd name="connsiteY80" fmla="*/ 1416341 h 4391623"/>
            <a:gd name="connsiteX81" fmla="*/ 4045564 w 6242459"/>
            <a:gd name="connsiteY81" fmla="*/ 1037389 h 4391623"/>
            <a:gd name="connsiteX82" fmla="*/ 3758790 w 6242459"/>
            <a:gd name="connsiteY82" fmla="*/ 842792 h 4391623"/>
            <a:gd name="connsiteX83" fmla="*/ 3656371 w 6242459"/>
            <a:gd name="connsiteY83" fmla="*/ 781341 h 4391623"/>
            <a:gd name="connsiteX84" fmla="*/ 3461774 w 6242459"/>
            <a:gd name="connsiteY84" fmla="*/ 648196 h 4391623"/>
            <a:gd name="connsiteX85" fmla="*/ 3410564 w 6242459"/>
            <a:gd name="connsiteY85" fmla="*/ 617470 h 4391623"/>
            <a:gd name="connsiteX86" fmla="*/ 3308145 w 6242459"/>
            <a:gd name="connsiteY86" fmla="*/ 474083 h 4391623"/>
            <a:gd name="connsiteX87" fmla="*/ 3195484 w 6242459"/>
            <a:gd name="connsiteY87" fmla="*/ 310212 h 4391623"/>
            <a:gd name="connsiteX88" fmla="*/ 3093064 w 6242459"/>
            <a:gd name="connsiteY88" fmla="*/ 218034 h 4391623"/>
            <a:gd name="connsiteX89" fmla="*/ 3062338 w 6242459"/>
            <a:gd name="connsiteY89" fmla="*/ 187309 h 4391623"/>
            <a:gd name="connsiteX90" fmla="*/ 3000887 w 6242459"/>
            <a:gd name="connsiteY90" fmla="*/ 156583 h 4391623"/>
            <a:gd name="connsiteX91" fmla="*/ 2970161 w 6242459"/>
            <a:gd name="connsiteY91" fmla="*/ 125857 h 4391623"/>
            <a:gd name="connsiteX92" fmla="*/ 2867742 w 6242459"/>
            <a:gd name="connsiteY92" fmla="*/ 84889 h 4391623"/>
            <a:gd name="connsiteX93" fmla="*/ 2837016 w 6242459"/>
            <a:gd name="connsiteY93" fmla="*/ 64405 h 4391623"/>
            <a:gd name="connsiteX94" fmla="*/ 2744838 w 6242459"/>
            <a:gd name="connsiteY94" fmla="*/ 43922 h 4391623"/>
            <a:gd name="connsiteX95" fmla="*/ 2703871 w 6242459"/>
            <a:gd name="connsiteY95" fmla="*/ 33680 h 4391623"/>
            <a:gd name="connsiteX96" fmla="*/ 2017661 w 6242459"/>
            <a:gd name="connsiteY96" fmla="*/ 23438 h 4391623"/>
            <a:gd name="connsiteX97" fmla="*/ 1792338 w 6242459"/>
            <a:gd name="connsiteY97" fmla="*/ 2954 h 4391623"/>
            <a:gd name="connsiteX98" fmla="*/ 1218790 w 6242459"/>
            <a:gd name="connsiteY98" fmla="*/ 23438 h 4391623"/>
            <a:gd name="connsiteX99" fmla="*/ 583790 w 6242459"/>
            <a:gd name="connsiteY9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3000887 w 6242459"/>
            <a:gd name="connsiteY89" fmla="*/ 156583 h 4391623"/>
            <a:gd name="connsiteX90" fmla="*/ 2970161 w 6242459"/>
            <a:gd name="connsiteY90" fmla="*/ 125857 h 4391623"/>
            <a:gd name="connsiteX91" fmla="*/ 2867742 w 6242459"/>
            <a:gd name="connsiteY91" fmla="*/ 84889 h 4391623"/>
            <a:gd name="connsiteX92" fmla="*/ 2837016 w 6242459"/>
            <a:gd name="connsiteY92" fmla="*/ 64405 h 4391623"/>
            <a:gd name="connsiteX93" fmla="*/ 2744838 w 6242459"/>
            <a:gd name="connsiteY93" fmla="*/ 43922 h 4391623"/>
            <a:gd name="connsiteX94" fmla="*/ 2703871 w 6242459"/>
            <a:gd name="connsiteY94" fmla="*/ 33680 h 4391623"/>
            <a:gd name="connsiteX95" fmla="*/ 2017661 w 6242459"/>
            <a:gd name="connsiteY95" fmla="*/ 23438 h 4391623"/>
            <a:gd name="connsiteX96" fmla="*/ 1792338 w 6242459"/>
            <a:gd name="connsiteY96" fmla="*/ 2954 h 4391623"/>
            <a:gd name="connsiteX97" fmla="*/ 1218790 w 6242459"/>
            <a:gd name="connsiteY97" fmla="*/ 23438 h 4391623"/>
            <a:gd name="connsiteX98" fmla="*/ 583790 w 6242459"/>
            <a:gd name="connsiteY9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837016 w 6242459"/>
            <a:gd name="connsiteY91" fmla="*/ 64405 h 4391623"/>
            <a:gd name="connsiteX92" fmla="*/ 2744838 w 6242459"/>
            <a:gd name="connsiteY92" fmla="*/ 43922 h 4391623"/>
            <a:gd name="connsiteX93" fmla="*/ 2703871 w 6242459"/>
            <a:gd name="connsiteY93" fmla="*/ 33680 h 4391623"/>
            <a:gd name="connsiteX94" fmla="*/ 2017661 w 6242459"/>
            <a:gd name="connsiteY94" fmla="*/ 23438 h 4391623"/>
            <a:gd name="connsiteX95" fmla="*/ 1792338 w 6242459"/>
            <a:gd name="connsiteY95" fmla="*/ 2954 h 4391623"/>
            <a:gd name="connsiteX96" fmla="*/ 1218790 w 6242459"/>
            <a:gd name="connsiteY96" fmla="*/ 23438 h 4391623"/>
            <a:gd name="connsiteX97" fmla="*/ 583790 w 6242459"/>
            <a:gd name="connsiteY9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970161 w 6242459"/>
            <a:gd name="connsiteY89" fmla="*/ 125857 h 4391623"/>
            <a:gd name="connsiteX90" fmla="*/ 2867742 w 6242459"/>
            <a:gd name="connsiteY90" fmla="*/ 84889 h 4391623"/>
            <a:gd name="connsiteX91" fmla="*/ 2744838 w 6242459"/>
            <a:gd name="connsiteY91" fmla="*/ 43922 h 4391623"/>
            <a:gd name="connsiteX92" fmla="*/ 2703871 w 6242459"/>
            <a:gd name="connsiteY92" fmla="*/ 33680 h 4391623"/>
            <a:gd name="connsiteX93" fmla="*/ 2017661 w 6242459"/>
            <a:gd name="connsiteY93" fmla="*/ 23438 h 4391623"/>
            <a:gd name="connsiteX94" fmla="*/ 1792338 w 6242459"/>
            <a:gd name="connsiteY94" fmla="*/ 2954 h 4391623"/>
            <a:gd name="connsiteX95" fmla="*/ 1218790 w 6242459"/>
            <a:gd name="connsiteY95" fmla="*/ 23438 h 4391623"/>
            <a:gd name="connsiteX96" fmla="*/ 583790 w 6242459"/>
            <a:gd name="connsiteY9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3062338 w 6242459"/>
            <a:gd name="connsiteY88" fmla="*/ 187309 h 4391623"/>
            <a:gd name="connsiteX89" fmla="*/ 2867742 w 6242459"/>
            <a:gd name="connsiteY89" fmla="*/ 84889 h 4391623"/>
            <a:gd name="connsiteX90" fmla="*/ 2744838 w 6242459"/>
            <a:gd name="connsiteY90" fmla="*/ 43922 h 4391623"/>
            <a:gd name="connsiteX91" fmla="*/ 2703871 w 6242459"/>
            <a:gd name="connsiteY91" fmla="*/ 33680 h 4391623"/>
            <a:gd name="connsiteX92" fmla="*/ 2017661 w 6242459"/>
            <a:gd name="connsiteY92" fmla="*/ 23438 h 4391623"/>
            <a:gd name="connsiteX93" fmla="*/ 1792338 w 6242459"/>
            <a:gd name="connsiteY93" fmla="*/ 2954 h 4391623"/>
            <a:gd name="connsiteX94" fmla="*/ 1218790 w 6242459"/>
            <a:gd name="connsiteY94" fmla="*/ 23438 h 4391623"/>
            <a:gd name="connsiteX95" fmla="*/ 583790 w 6242459"/>
            <a:gd name="connsiteY95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703871 w 6242459"/>
            <a:gd name="connsiteY90" fmla="*/ 33680 h 4391623"/>
            <a:gd name="connsiteX91" fmla="*/ 2017661 w 6242459"/>
            <a:gd name="connsiteY91" fmla="*/ 23438 h 4391623"/>
            <a:gd name="connsiteX92" fmla="*/ 1792338 w 6242459"/>
            <a:gd name="connsiteY92" fmla="*/ 2954 h 4391623"/>
            <a:gd name="connsiteX93" fmla="*/ 1218790 w 6242459"/>
            <a:gd name="connsiteY93" fmla="*/ 23438 h 4391623"/>
            <a:gd name="connsiteX94" fmla="*/ 583790 w 6242459"/>
            <a:gd name="connsiteY94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744838 w 6242459"/>
            <a:gd name="connsiteY89" fmla="*/ 43922 h 4391623"/>
            <a:gd name="connsiteX90" fmla="*/ 2017661 w 6242459"/>
            <a:gd name="connsiteY90" fmla="*/ 23438 h 4391623"/>
            <a:gd name="connsiteX91" fmla="*/ 1792338 w 6242459"/>
            <a:gd name="connsiteY91" fmla="*/ 2954 h 4391623"/>
            <a:gd name="connsiteX92" fmla="*/ 1218790 w 6242459"/>
            <a:gd name="connsiteY92" fmla="*/ 23438 h 4391623"/>
            <a:gd name="connsiteX93" fmla="*/ 583790 w 6242459"/>
            <a:gd name="connsiteY93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867742 w 6242459"/>
            <a:gd name="connsiteY88" fmla="*/ 84889 h 4391623"/>
            <a:gd name="connsiteX89" fmla="*/ 2017661 w 6242459"/>
            <a:gd name="connsiteY89" fmla="*/ 23438 h 4391623"/>
            <a:gd name="connsiteX90" fmla="*/ 1792338 w 6242459"/>
            <a:gd name="connsiteY90" fmla="*/ 2954 h 4391623"/>
            <a:gd name="connsiteX91" fmla="*/ 1218790 w 6242459"/>
            <a:gd name="connsiteY91" fmla="*/ 23438 h 4391623"/>
            <a:gd name="connsiteX92" fmla="*/ 583790 w 6242459"/>
            <a:gd name="connsiteY92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195484 w 6242459"/>
            <a:gd name="connsiteY86" fmla="*/ 310212 h 4391623"/>
            <a:gd name="connsiteX87" fmla="*/ 3093064 w 6242459"/>
            <a:gd name="connsiteY87" fmla="*/ 218034 h 4391623"/>
            <a:gd name="connsiteX88" fmla="*/ 2017661 w 6242459"/>
            <a:gd name="connsiteY88" fmla="*/ 23438 h 4391623"/>
            <a:gd name="connsiteX89" fmla="*/ 1792338 w 6242459"/>
            <a:gd name="connsiteY89" fmla="*/ 2954 h 4391623"/>
            <a:gd name="connsiteX90" fmla="*/ 1218790 w 6242459"/>
            <a:gd name="connsiteY90" fmla="*/ 23438 h 4391623"/>
            <a:gd name="connsiteX91" fmla="*/ 583790 w 6242459"/>
            <a:gd name="connsiteY91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3093064 w 6242459"/>
            <a:gd name="connsiteY86" fmla="*/ 218034 h 4391623"/>
            <a:gd name="connsiteX87" fmla="*/ 2017661 w 6242459"/>
            <a:gd name="connsiteY87" fmla="*/ 23438 h 4391623"/>
            <a:gd name="connsiteX88" fmla="*/ 1792338 w 6242459"/>
            <a:gd name="connsiteY88" fmla="*/ 2954 h 4391623"/>
            <a:gd name="connsiteX89" fmla="*/ 1218790 w 6242459"/>
            <a:gd name="connsiteY89" fmla="*/ 23438 h 4391623"/>
            <a:gd name="connsiteX90" fmla="*/ 583790 w 6242459"/>
            <a:gd name="connsiteY90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410564 w 6242459"/>
            <a:gd name="connsiteY84" fmla="*/ 617470 h 4391623"/>
            <a:gd name="connsiteX85" fmla="*/ 3308145 w 6242459"/>
            <a:gd name="connsiteY85" fmla="*/ 474083 h 4391623"/>
            <a:gd name="connsiteX86" fmla="*/ 2017661 w 6242459"/>
            <a:gd name="connsiteY86" fmla="*/ 23438 h 4391623"/>
            <a:gd name="connsiteX87" fmla="*/ 1792338 w 6242459"/>
            <a:gd name="connsiteY87" fmla="*/ 2954 h 4391623"/>
            <a:gd name="connsiteX88" fmla="*/ 1218790 w 6242459"/>
            <a:gd name="connsiteY88" fmla="*/ 23438 h 4391623"/>
            <a:gd name="connsiteX89" fmla="*/ 583790 w 6242459"/>
            <a:gd name="connsiteY89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461774 w 6242459"/>
            <a:gd name="connsiteY83" fmla="*/ 648196 h 4391623"/>
            <a:gd name="connsiteX84" fmla="*/ 3308145 w 6242459"/>
            <a:gd name="connsiteY84" fmla="*/ 474083 h 4391623"/>
            <a:gd name="connsiteX85" fmla="*/ 2017661 w 6242459"/>
            <a:gd name="connsiteY85" fmla="*/ 23438 h 4391623"/>
            <a:gd name="connsiteX86" fmla="*/ 1792338 w 6242459"/>
            <a:gd name="connsiteY86" fmla="*/ 2954 h 4391623"/>
            <a:gd name="connsiteX87" fmla="*/ 1218790 w 6242459"/>
            <a:gd name="connsiteY87" fmla="*/ 23438 h 4391623"/>
            <a:gd name="connsiteX88" fmla="*/ 583790 w 6242459"/>
            <a:gd name="connsiteY88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656371 w 6242459"/>
            <a:gd name="connsiteY82" fmla="*/ 781341 h 4391623"/>
            <a:gd name="connsiteX83" fmla="*/ 3308145 w 6242459"/>
            <a:gd name="connsiteY83" fmla="*/ 474083 h 4391623"/>
            <a:gd name="connsiteX84" fmla="*/ 2017661 w 6242459"/>
            <a:gd name="connsiteY84" fmla="*/ 23438 h 4391623"/>
            <a:gd name="connsiteX85" fmla="*/ 1792338 w 6242459"/>
            <a:gd name="connsiteY85" fmla="*/ 2954 h 4391623"/>
            <a:gd name="connsiteX86" fmla="*/ 1218790 w 6242459"/>
            <a:gd name="connsiteY86" fmla="*/ 23438 h 4391623"/>
            <a:gd name="connsiteX87" fmla="*/ 583790 w 6242459"/>
            <a:gd name="connsiteY87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758790 w 6242459"/>
            <a:gd name="connsiteY81" fmla="*/ 842792 h 4391623"/>
            <a:gd name="connsiteX82" fmla="*/ 3308145 w 6242459"/>
            <a:gd name="connsiteY82" fmla="*/ 474083 h 4391623"/>
            <a:gd name="connsiteX83" fmla="*/ 2017661 w 6242459"/>
            <a:gd name="connsiteY83" fmla="*/ 23438 h 4391623"/>
            <a:gd name="connsiteX84" fmla="*/ 1792338 w 6242459"/>
            <a:gd name="connsiteY84" fmla="*/ 2954 h 4391623"/>
            <a:gd name="connsiteX85" fmla="*/ 1218790 w 6242459"/>
            <a:gd name="connsiteY85" fmla="*/ 23438 h 4391623"/>
            <a:gd name="connsiteX86" fmla="*/ 583790 w 6242459"/>
            <a:gd name="connsiteY86" fmla="*/ 23438 h 4391623"/>
            <a:gd name="connsiteX0" fmla="*/ 583790 w 6242459"/>
            <a:gd name="connsiteY0" fmla="*/ 23438 h 4391623"/>
            <a:gd name="connsiteX1" fmla="*/ 297016 w 6242459"/>
            <a:gd name="connsiteY1" fmla="*/ 115615 h 4391623"/>
            <a:gd name="connsiteX2" fmla="*/ 133145 w 6242459"/>
            <a:gd name="connsiteY2" fmla="*/ 299970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143388 w 6242459"/>
            <a:gd name="connsiteY2" fmla="*/ 310213 h 4391623"/>
            <a:gd name="connsiteX3" fmla="*/ 61451 w 6242459"/>
            <a:gd name="connsiteY3" fmla="*/ 422873 h 4391623"/>
            <a:gd name="connsiteX4" fmla="*/ 0 w 6242459"/>
            <a:gd name="connsiteY4" fmla="*/ 556018 h 4391623"/>
            <a:gd name="connsiteX5" fmla="*/ 10242 w 6242459"/>
            <a:gd name="connsiteY5" fmla="*/ 750615 h 4391623"/>
            <a:gd name="connsiteX6" fmla="*/ 30725 w 6242459"/>
            <a:gd name="connsiteY6" fmla="*/ 781341 h 4391623"/>
            <a:gd name="connsiteX7" fmla="*/ 61451 w 6242459"/>
            <a:gd name="connsiteY7" fmla="*/ 832551 h 4391623"/>
            <a:gd name="connsiteX8" fmla="*/ 133145 w 6242459"/>
            <a:gd name="connsiteY8" fmla="*/ 904244 h 4391623"/>
            <a:gd name="connsiteX9" fmla="*/ 194596 w 6242459"/>
            <a:gd name="connsiteY9" fmla="*/ 986180 h 4391623"/>
            <a:gd name="connsiteX10" fmla="*/ 245806 w 6242459"/>
            <a:gd name="connsiteY10" fmla="*/ 1027147 h 4391623"/>
            <a:gd name="connsiteX11" fmla="*/ 286774 w 6242459"/>
            <a:gd name="connsiteY11" fmla="*/ 1068115 h 4391623"/>
            <a:gd name="connsiteX12" fmla="*/ 471129 w 6242459"/>
            <a:gd name="connsiteY12" fmla="*/ 1191018 h 4391623"/>
            <a:gd name="connsiteX13" fmla="*/ 604274 w 6242459"/>
            <a:gd name="connsiteY13" fmla="*/ 1283196 h 4391623"/>
            <a:gd name="connsiteX14" fmla="*/ 655484 w 6242459"/>
            <a:gd name="connsiteY14" fmla="*/ 1313922 h 4391623"/>
            <a:gd name="connsiteX15" fmla="*/ 757903 w 6242459"/>
            <a:gd name="connsiteY15" fmla="*/ 1365131 h 4391623"/>
            <a:gd name="connsiteX16" fmla="*/ 809113 w 6242459"/>
            <a:gd name="connsiteY16" fmla="*/ 1385615 h 4391623"/>
            <a:gd name="connsiteX17" fmla="*/ 839838 w 6242459"/>
            <a:gd name="connsiteY17" fmla="*/ 1395857 h 4391623"/>
            <a:gd name="connsiteX18" fmla="*/ 870564 w 6242459"/>
            <a:gd name="connsiteY18" fmla="*/ 1416341 h 4391623"/>
            <a:gd name="connsiteX19" fmla="*/ 972984 w 6242459"/>
            <a:gd name="connsiteY19" fmla="*/ 1467551 h 4391623"/>
            <a:gd name="connsiteX20" fmla="*/ 1075403 w 6242459"/>
            <a:gd name="connsiteY20" fmla="*/ 1488034 h 4391623"/>
            <a:gd name="connsiteX21" fmla="*/ 1126613 w 6242459"/>
            <a:gd name="connsiteY21" fmla="*/ 1498276 h 4391623"/>
            <a:gd name="connsiteX22" fmla="*/ 1249516 w 6242459"/>
            <a:gd name="connsiteY22" fmla="*/ 1549486 h 4391623"/>
            <a:gd name="connsiteX23" fmla="*/ 1454354 w 6242459"/>
            <a:gd name="connsiteY23" fmla="*/ 1703115 h 4391623"/>
            <a:gd name="connsiteX24" fmla="*/ 1515806 w 6242459"/>
            <a:gd name="connsiteY24" fmla="*/ 1764567 h 4391623"/>
            <a:gd name="connsiteX25" fmla="*/ 1587500 w 6242459"/>
            <a:gd name="connsiteY25" fmla="*/ 1815776 h 4391623"/>
            <a:gd name="connsiteX26" fmla="*/ 1751371 w 6242459"/>
            <a:gd name="connsiteY26" fmla="*/ 1907954 h 4391623"/>
            <a:gd name="connsiteX27" fmla="*/ 1792338 w 6242459"/>
            <a:gd name="connsiteY27" fmla="*/ 1959163 h 4391623"/>
            <a:gd name="connsiteX28" fmla="*/ 2181532 w 6242459"/>
            <a:gd name="connsiteY28" fmla="*/ 2204970 h 4391623"/>
            <a:gd name="connsiteX29" fmla="*/ 2263467 w 6242459"/>
            <a:gd name="connsiteY29" fmla="*/ 2266422 h 4391623"/>
            <a:gd name="connsiteX30" fmla="*/ 2376129 w 6242459"/>
            <a:gd name="connsiteY30" fmla="*/ 2327873 h 4391623"/>
            <a:gd name="connsiteX31" fmla="*/ 2437580 w 6242459"/>
            <a:gd name="connsiteY31" fmla="*/ 2389325 h 4391623"/>
            <a:gd name="connsiteX32" fmla="*/ 2488790 w 6242459"/>
            <a:gd name="connsiteY32" fmla="*/ 2430292 h 4391623"/>
            <a:gd name="connsiteX33" fmla="*/ 2580967 w 6242459"/>
            <a:gd name="connsiteY33" fmla="*/ 2542954 h 4391623"/>
            <a:gd name="connsiteX34" fmla="*/ 2621935 w 6242459"/>
            <a:gd name="connsiteY34" fmla="*/ 2614647 h 4391623"/>
            <a:gd name="connsiteX35" fmla="*/ 2714113 w 6242459"/>
            <a:gd name="connsiteY35" fmla="*/ 2717067 h 4391623"/>
            <a:gd name="connsiteX36" fmla="*/ 2714113 w 6242459"/>
            <a:gd name="connsiteY36" fmla="*/ 2717067 h 4391623"/>
            <a:gd name="connsiteX37" fmla="*/ 2744838 w 6242459"/>
            <a:gd name="connsiteY37" fmla="*/ 2758034 h 4391623"/>
            <a:gd name="connsiteX38" fmla="*/ 2785806 w 6242459"/>
            <a:gd name="connsiteY38" fmla="*/ 2799002 h 4391623"/>
            <a:gd name="connsiteX39" fmla="*/ 2806290 w 6242459"/>
            <a:gd name="connsiteY39" fmla="*/ 2839970 h 4391623"/>
            <a:gd name="connsiteX40" fmla="*/ 2877984 w 6242459"/>
            <a:gd name="connsiteY40" fmla="*/ 2942389 h 4391623"/>
            <a:gd name="connsiteX41" fmla="*/ 2939435 w 6242459"/>
            <a:gd name="connsiteY41" fmla="*/ 3034567 h 4391623"/>
            <a:gd name="connsiteX42" fmla="*/ 3031613 w 6242459"/>
            <a:gd name="connsiteY42" fmla="*/ 3116502 h 4391623"/>
            <a:gd name="connsiteX43" fmla="*/ 3103306 w 6242459"/>
            <a:gd name="connsiteY43" fmla="*/ 3177954 h 4391623"/>
            <a:gd name="connsiteX44" fmla="*/ 3134032 w 6242459"/>
            <a:gd name="connsiteY44" fmla="*/ 3198438 h 4391623"/>
            <a:gd name="connsiteX45" fmla="*/ 3175000 w 6242459"/>
            <a:gd name="connsiteY45" fmla="*/ 3239405 h 4391623"/>
            <a:gd name="connsiteX46" fmla="*/ 3277419 w 6242459"/>
            <a:gd name="connsiteY46" fmla="*/ 3321341 h 4391623"/>
            <a:gd name="connsiteX47" fmla="*/ 3359354 w 6242459"/>
            <a:gd name="connsiteY47" fmla="*/ 3382792 h 4391623"/>
            <a:gd name="connsiteX48" fmla="*/ 3492500 w 6242459"/>
            <a:gd name="connsiteY48" fmla="*/ 3515938 h 4391623"/>
            <a:gd name="connsiteX49" fmla="*/ 3564193 w 6242459"/>
            <a:gd name="connsiteY49" fmla="*/ 3536422 h 4391623"/>
            <a:gd name="connsiteX50" fmla="*/ 3810000 w 6242459"/>
            <a:gd name="connsiteY50" fmla="*/ 3679809 h 4391623"/>
            <a:gd name="connsiteX51" fmla="*/ 3912419 w 6242459"/>
            <a:gd name="connsiteY51" fmla="*/ 3731018 h 4391623"/>
            <a:gd name="connsiteX52" fmla="*/ 3994354 w 6242459"/>
            <a:gd name="connsiteY52" fmla="*/ 3782228 h 4391623"/>
            <a:gd name="connsiteX53" fmla="*/ 4076290 w 6242459"/>
            <a:gd name="connsiteY53" fmla="*/ 3812954 h 4391623"/>
            <a:gd name="connsiteX54" fmla="*/ 4137742 w 6242459"/>
            <a:gd name="connsiteY54" fmla="*/ 3843680 h 4391623"/>
            <a:gd name="connsiteX55" fmla="*/ 4209435 w 6242459"/>
            <a:gd name="connsiteY55" fmla="*/ 3874405 h 4391623"/>
            <a:gd name="connsiteX56" fmla="*/ 4311854 w 6242459"/>
            <a:gd name="connsiteY56" fmla="*/ 3925615 h 4391623"/>
            <a:gd name="connsiteX57" fmla="*/ 4373306 w 6242459"/>
            <a:gd name="connsiteY57" fmla="*/ 3946099 h 4391623"/>
            <a:gd name="connsiteX58" fmla="*/ 4445000 w 6242459"/>
            <a:gd name="connsiteY58" fmla="*/ 3976825 h 4391623"/>
            <a:gd name="connsiteX59" fmla="*/ 4506451 w 6242459"/>
            <a:gd name="connsiteY59" fmla="*/ 3997309 h 4391623"/>
            <a:gd name="connsiteX60" fmla="*/ 4629354 w 6242459"/>
            <a:gd name="connsiteY60" fmla="*/ 4069002 h 4391623"/>
            <a:gd name="connsiteX61" fmla="*/ 4731774 w 6242459"/>
            <a:gd name="connsiteY61" fmla="*/ 4140696 h 4391623"/>
            <a:gd name="connsiteX62" fmla="*/ 4772742 w 6242459"/>
            <a:gd name="connsiteY62" fmla="*/ 4150938 h 4391623"/>
            <a:gd name="connsiteX63" fmla="*/ 4905887 w 6242459"/>
            <a:gd name="connsiteY63" fmla="*/ 4191905 h 4391623"/>
            <a:gd name="connsiteX64" fmla="*/ 4967338 w 6242459"/>
            <a:gd name="connsiteY64" fmla="*/ 4212389 h 4391623"/>
            <a:gd name="connsiteX65" fmla="*/ 5028790 w 6242459"/>
            <a:gd name="connsiteY65" fmla="*/ 4222631 h 4391623"/>
            <a:gd name="connsiteX66" fmla="*/ 5069758 w 6242459"/>
            <a:gd name="connsiteY66" fmla="*/ 4243115 h 4391623"/>
            <a:gd name="connsiteX67" fmla="*/ 5141451 w 6242459"/>
            <a:gd name="connsiteY67" fmla="*/ 4253357 h 4391623"/>
            <a:gd name="connsiteX68" fmla="*/ 5336048 w 6242459"/>
            <a:gd name="connsiteY68" fmla="*/ 4304567 h 4391623"/>
            <a:gd name="connsiteX69" fmla="*/ 5417984 w 6242459"/>
            <a:gd name="connsiteY69" fmla="*/ 4335292 h 4391623"/>
            <a:gd name="connsiteX70" fmla="*/ 5530645 w 6242459"/>
            <a:gd name="connsiteY70" fmla="*/ 4366018 h 4391623"/>
            <a:gd name="connsiteX71" fmla="*/ 6145161 w 6242459"/>
            <a:gd name="connsiteY71" fmla="*/ 4345534 h 4391623"/>
            <a:gd name="connsiteX72" fmla="*/ 6165645 w 6242459"/>
            <a:gd name="connsiteY72" fmla="*/ 3894889 h 4391623"/>
            <a:gd name="connsiteX73" fmla="*/ 6022258 w 6242459"/>
            <a:gd name="connsiteY73" fmla="*/ 3628599 h 4391623"/>
            <a:gd name="connsiteX74" fmla="*/ 5981290 w 6242459"/>
            <a:gd name="connsiteY74" fmla="*/ 3546663 h 4391623"/>
            <a:gd name="connsiteX75" fmla="*/ 5940322 w 6242459"/>
            <a:gd name="connsiteY75" fmla="*/ 3474970 h 4391623"/>
            <a:gd name="connsiteX76" fmla="*/ 5858387 w 6242459"/>
            <a:gd name="connsiteY76" fmla="*/ 3300857 h 4391623"/>
            <a:gd name="connsiteX77" fmla="*/ 5387258 w 6242459"/>
            <a:gd name="connsiteY77" fmla="*/ 2420051 h 4391623"/>
            <a:gd name="connsiteX78" fmla="*/ 5100484 w 6242459"/>
            <a:gd name="connsiteY78" fmla="*/ 2020615 h 4391623"/>
            <a:gd name="connsiteX79" fmla="*/ 4485967 w 6242459"/>
            <a:gd name="connsiteY79" fmla="*/ 1416341 h 4391623"/>
            <a:gd name="connsiteX80" fmla="*/ 4045564 w 6242459"/>
            <a:gd name="connsiteY80" fmla="*/ 1037389 h 4391623"/>
            <a:gd name="connsiteX81" fmla="*/ 3308145 w 6242459"/>
            <a:gd name="connsiteY81" fmla="*/ 474083 h 4391623"/>
            <a:gd name="connsiteX82" fmla="*/ 2017661 w 6242459"/>
            <a:gd name="connsiteY82" fmla="*/ 23438 h 4391623"/>
            <a:gd name="connsiteX83" fmla="*/ 1792338 w 6242459"/>
            <a:gd name="connsiteY83" fmla="*/ 2954 h 4391623"/>
            <a:gd name="connsiteX84" fmla="*/ 1218790 w 6242459"/>
            <a:gd name="connsiteY84" fmla="*/ 23438 h 4391623"/>
            <a:gd name="connsiteX85" fmla="*/ 583790 w 6242459"/>
            <a:gd name="connsiteY8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61451 w 6242459"/>
            <a:gd name="connsiteY2" fmla="*/ 422873 h 4391623"/>
            <a:gd name="connsiteX3" fmla="*/ 0 w 6242459"/>
            <a:gd name="connsiteY3" fmla="*/ 556018 h 4391623"/>
            <a:gd name="connsiteX4" fmla="*/ 10242 w 6242459"/>
            <a:gd name="connsiteY4" fmla="*/ 750615 h 4391623"/>
            <a:gd name="connsiteX5" fmla="*/ 30725 w 6242459"/>
            <a:gd name="connsiteY5" fmla="*/ 781341 h 4391623"/>
            <a:gd name="connsiteX6" fmla="*/ 61451 w 6242459"/>
            <a:gd name="connsiteY6" fmla="*/ 832551 h 4391623"/>
            <a:gd name="connsiteX7" fmla="*/ 133145 w 6242459"/>
            <a:gd name="connsiteY7" fmla="*/ 904244 h 4391623"/>
            <a:gd name="connsiteX8" fmla="*/ 194596 w 6242459"/>
            <a:gd name="connsiteY8" fmla="*/ 986180 h 4391623"/>
            <a:gd name="connsiteX9" fmla="*/ 245806 w 6242459"/>
            <a:gd name="connsiteY9" fmla="*/ 1027147 h 4391623"/>
            <a:gd name="connsiteX10" fmla="*/ 286774 w 6242459"/>
            <a:gd name="connsiteY10" fmla="*/ 1068115 h 4391623"/>
            <a:gd name="connsiteX11" fmla="*/ 471129 w 6242459"/>
            <a:gd name="connsiteY11" fmla="*/ 1191018 h 4391623"/>
            <a:gd name="connsiteX12" fmla="*/ 604274 w 6242459"/>
            <a:gd name="connsiteY12" fmla="*/ 1283196 h 4391623"/>
            <a:gd name="connsiteX13" fmla="*/ 655484 w 6242459"/>
            <a:gd name="connsiteY13" fmla="*/ 1313922 h 4391623"/>
            <a:gd name="connsiteX14" fmla="*/ 757903 w 6242459"/>
            <a:gd name="connsiteY14" fmla="*/ 1365131 h 4391623"/>
            <a:gd name="connsiteX15" fmla="*/ 809113 w 6242459"/>
            <a:gd name="connsiteY15" fmla="*/ 1385615 h 4391623"/>
            <a:gd name="connsiteX16" fmla="*/ 839838 w 6242459"/>
            <a:gd name="connsiteY16" fmla="*/ 1395857 h 4391623"/>
            <a:gd name="connsiteX17" fmla="*/ 870564 w 6242459"/>
            <a:gd name="connsiteY17" fmla="*/ 1416341 h 4391623"/>
            <a:gd name="connsiteX18" fmla="*/ 972984 w 6242459"/>
            <a:gd name="connsiteY18" fmla="*/ 1467551 h 4391623"/>
            <a:gd name="connsiteX19" fmla="*/ 1075403 w 6242459"/>
            <a:gd name="connsiteY19" fmla="*/ 1488034 h 4391623"/>
            <a:gd name="connsiteX20" fmla="*/ 1126613 w 6242459"/>
            <a:gd name="connsiteY20" fmla="*/ 1498276 h 4391623"/>
            <a:gd name="connsiteX21" fmla="*/ 1249516 w 6242459"/>
            <a:gd name="connsiteY21" fmla="*/ 1549486 h 4391623"/>
            <a:gd name="connsiteX22" fmla="*/ 1454354 w 6242459"/>
            <a:gd name="connsiteY22" fmla="*/ 1703115 h 4391623"/>
            <a:gd name="connsiteX23" fmla="*/ 1515806 w 6242459"/>
            <a:gd name="connsiteY23" fmla="*/ 1764567 h 4391623"/>
            <a:gd name="connsiteX24" fmla="*/ 1587500 w 6242459"/>
            <a:gd name="connsiteY24" fmla="*/ 1815776 h 4391623"/>
            <a:gd name="connsiteX25" fmla="*/ 1751371 w 6242459"/>
            <a:gd name="connsiteY25" fmla="*/ 1907954 h 4391623"/>
            <a:gd name="connsiteX26" fmla="*/ 1792338 w 6242459"/>
            <a:gd name="connsiteY26" fmla="*/ 1959163 h 4391623"/>
            <a:gd name="connsiteX27" fmla="*/ 2181532 w 6242459"/>
            <a:gd name="connsiteY27" fmla="*/ 2204970 h 4391623"/>
            <a:gd name="connsiteX28" fmla="*/ 2263467 w 6242459"/>
            <a:gd name="connsiteY28" fmla="*/ 2266422 h 4391623"/>
            <a:gd name="connsiteX29" fmla="*/ 2376129 w 6242459"/>
            <a:gd name="connsiteY29" fmla="*/ 2327873 h 4391623"/>
            <a:gd name="connsiteX30" fmla="*/ 2437580 w 6242459"/>
            <a:gd name="connsiteY30" fmla="*/ 2389325 h 4391623"/>
            <a:gd name="connsiteX31" fmla="*/ 2488790 w 6242459"/>
            <a:gd name="connsiteY31" fmla="*/ 2430292 h 4391623"/>
            <a:gd name="connsiteX32" fmla="*/ 2580967 w 6242459"/>
            <a:gd name="connsiteY32" fmla="*/ 2542954 h 4391623"/>
            <a:gd name="connsiteX33" fmla="*/ 2621935 w 6242459"/>
            <a:gd name="connsiteY33" fmla="*/ 2614647 h 4391623"/>
            <a:gd name="connsiteX34" fmla="*/ 2714113 w 6242459"/>
            <a:gd name="connsiteY34" fmla="*/ 2717067 h 4391623"/>
            <a:gd name="connsiteX35" fmla="*/ 2714113 w 6242459"/>
            <a:gd name="connsiteY35" fmla="*/ 2717067 h 4391623"/>
            <a:gd name="connsiteX36" fmla="*/ 2744838 w 6242459"/>
            <a:gd name="connsiteY36" fmla="*/ 2758034 h 4391623"/>
            <a:gd name="connsiteX37" fmla="*/ 2785806 w 6242459"/>
            <a:gd name="connsiteY37" fmla="*/ 2799002 h 4391623"/>
            <a:gd name="connsiteX38" fmla="*/ 2806290 w 6242459"/>
            <a:gd name="connsiteY38" fmla="*/ 2839970 h 4391623"/>
            <a:gd name="connsiteX39" fmla="*/ 2877984 w 6242459"/>
            <a:gd name="connsiteY39" fmla="*/ 2942389 h 4391623"/>
            <a:gd name="connsiteX40" fmla="*/ 2939435 w 6242459"/>
            <a:gd name="connsiteY40" fmla="*/ 3034567 h 4391623"/>
            <a:gd name="connsiteX41" fmla="*/ 3031613 w 6242459"/>
            <a:gd name="connsiteY41" fmla="*/ 3116502 h 4391623"/>
            <a:gd name="connsiteX42" fmla="*/ 3103306 w 6242459"/>
            <a:gd name="connsiteY42" fmla="*/ 3177954 h 4391623"/>
            <a:gd name="connsiteX43" fmla="*/ 3134032 w 6242459"/>
            <a:gd name="connsiteY43" fmla="*/ 3198438 h 4391623"/>
            <a:gd name="connsiteX44" fmla="*/ 3175000 w 6242459"/>
            <a:gd name="connsiteY44" fmla="*/ 3239405 h 4391623"/>
            <a:gd name="connsiteX45" fmla="*/ 3277419 w 6242459"/>
            <a:gd name="connsiteY45" fmla="*/ 3321341 h 4391623"/>
            <a:gd name="connsiteX46" fmla="*/ 3359354 w 6242459"/>
            <a:gd name="connsiteY46" fmla="*/ 3382792 h 4391623"/>
            <a:gd name="connsiteX47" fmla="*/ 3492500 w 6242459"/>
            <a:gd name="connsiteY47" fmla="*/ 3515938 h 4391623"/>
            <a:gd name="connsiteX48" fmla="*/ 3564193 w 6242459"/>
            <a:gd name="connsiteY48" fmla="*/ 3536422 h 4391623"/>
            <a:gd name="connsiteX49" fmla="*/ 3810000 w 6242459"/>
            <a:gd name="connsiteY49" fmla="*/ 3679809 h 4391623"/>
            <a:gd name="connsiteX50" fmla="*/ 3912419 w 6242459"/>
            <a:gd name="connsiteY50" fmla="*/ 3731018 h 4391623"/>
            <a:gd name="connsiteX51" fmla="*/ 3994354 w 6242459"/>
            <a:gd name="connsiteY51" fmla="*/ 3782228 h 4391623"/>
            <a:gd name="connsiteX52" fmla="*/ 4076290 w 6242459"/>
            <a:gd name="connsiteY52" fmla="*/ 3812954 h 4391623"/>
            <a:gd name="connsiteX53" fmla="*/ 4137742 w 6242459"/>
            <a:gd name="connsiteY53" fmla="*/ 3843680 h 4391623"/>
            <a:gd name="connsiteX54" fmla="*/ 4209435 w 6242459"/>
            <a:gd name="connsiteY54" fmla="*/ 3874405 h 4391623"/>
            <a:gd name="connsiteX55" fmla="*/ 4311854 w 6242459"/>
            <a:gd name="connsiteY55" fmla="*/ 3925615 h 4391623"/>
            <a:gd name="connsiteX56" fmla="*/ 4373306 w 6242459"/>
            <a:gd name="connsiteY56" fmla="*/ 3946099 h 4391623"/>
            <a:gd name="connsiteX57" fmla="*/ 4445000 w 6242459"/>
            <a:gd name="connsiteY57" fmla="*/ 3976825 h 4391623"/>
            <a:gd name="connsiteX58" fmla="*/ 4506451 w 6242459"/>
            <a:gd name="connsiteY58" fmla="*/ 3997309 h 4391623"/>
            <a:gd name="connsiteX59" fmla="*/ 4629354 w 6242459"/>
            <a:gd name="connsiteY59" fmla="*/ 4069002 h 4391623"/>
            <a:gd name="connsiteX60" fmla="*/ 4731774 w 6242459"/>
            <a:gd name="connsiteY60" fmla="*/ 4140696 h 4391623"/>
            <a:gd name="connsiteX61" fmla="*/ 4772742 w 6242459"/>
            <a:gd name="connsiteY61" fmla="*/ 4150938 h 4391623"/>
            <a:gd name="connsiteX62" fmla="*/ 4905887 w 6242459"/>
            <a:gd name="connsiteY62" fmla="*/ 4191905 h 4391623"/>
            <a:gd name="connsiteX63" fmla="*/ 4967338 w 6242459"/>
            <a:gd name="connsiteY63" fmla="*/ 4212389 h 4391623"/>
            <a:gd name="connsiteX64" fmla="*/ 5028790 w 6242459"/>
            <a:gd name="connsiteY64" fmla="*/ 4222631 h 4391623"/>
            <a:gd name="connsiteX65" fmla="*/ 5069758 w 6242459"/>
            <a:gd name="connsiteY65" fmla="*/ 4243115 h 4391623"/>
            <a:gd name="connsiteX66" fmla="*/ 5141451 w 6242459"/>
            <a:gd name="connsiteY66" fmla="*/ 4253357 h 4391623"/>
            <a:gd name="connsiteX67" fmla="*/ 5336048 w 6242459"/>
            <a:gd name="connsiteY67" fmla="*/ 4304567 h 4391623"/>
            <a:gd name="connsiteX68" fmla="*/ 5417984 w 6242459"/>
            <a:gd name="connsiteY68" fmla="*/ 4335292 h 4391623"/>
            <a:gd name="connsiteX69" fmla="*/ 5530645 w 6242459"/>
            <a:gd name="connsiteY69" fmla="*/ 4366018 h 4391623"/>
            <a:gd name="connsiteX70" fmla="*/ 6145161 w 6242459"/>
            <a:gd name="connsiteY70" fmla="*/ 4345534 h 4391623"/>
            <a:gd name="connsiteX71" fmla="*/ 6165645 w 6242459"/>
            <a:gd name="connsiteY71" fmla="*/ 3894889 h 4391623"/>
            <a:gd name="connsiteX72" fmla="*/ 6022258 w 6242459"/>
            <a:gd name="connsiteY72" fmla="*/ 3628599 h 4391623"/>
            <a:gd name="connsiteX73" fmla="*/ 5981290 w 6242459"/>
            <a:gd name="connsiteY73" fmla="*/ 3546663 h 4391623"/>
            <a:gd name="connsiteX74" fmla="*/ 5940322 w 6242459"/>
            <a:gd name="connsiteY74" fmla="*/ 3474970 h 4391623"/>
            <a:gd name="connsiteX75" fmla="*/ 5858387 w 6242459"/>
            <a:gd name="connsiteY75" fmla="*/ 3300857 h 4391623"/>
            <a:gd name="connsiteX76" fmla="*/ 5387258 w 6242459"/>
            <a:gd name="connsiteY76" fmla="*/ 2420051 h 4391623"/>
            <a:gd name="connsiteX77" fmla="*/ 5100484 w 6242459"/>
            <a:gd name="connsiteY77" fmla="*/ 2020615 h 4391623"/>
            <a:gd name="connsiteX78" fmla="*/ 4485967 w 6242459"/>
            <a:gd name="connsiteY78" fmla="*/ 1416341 h 4391623"/>
            <a:gd name="connsiteX79" fmla="*/ 4045564 w 6242459"/>
            <a:gd name="connsiteY79" fmla="*/ 1037389 h 4391623"/>
            <a:gd name="connsiteX80" fmla="*/ 3308145 w 6242459"/>
            <a:gd name="connsiteY80" fmla="*/ 474083 h 4391623"/>
            <a:gd name="connsiteX81" fmla="*/ 2017661 w 6242459"/>
            <a:gd name="connsiteY81" fmla="*/ 23438 h 4391623"/>
            <a:gd name="connsiteX82" fmla="*/ 1792338 w 6242459"/>
            <a:gd name="connsiteY82" fmla="*/ 2954 h 4391623"/>
            <a:gd name="connsiteX83" fmla="*/ 1218790 w 6242459"/>
            <a:gd name="connsiteY83" fmla="*/ 23438 h 4391623"/>
            <a:gd name="connsiteX84" fmla="*/ 583790 w 6242459"/>
            <a:gd name="connsiteY8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30725 w 6242459"/>
            <a:gd name="connsiteY4" fmla="*/ 781341 h 4391623"/>
            <a:gd name="connsiteX5" fmla="*/ 61451 w 6242459"/>
            <a:gd name="connsiteY5" fmla="*/ 832551 h 4391623"/>
            <a:gd name="connsiteX6" fmla="*/ 133145 w 6242459"/>
            <a:gd name="connsiteY6" fmla="*/ 904244 h 4391623"/>
            <a:gd name="connsiteX7" fmla="*/ 194596 w 6242459"/>
            <a:gd name="connsiteY7" fmla="*/ 986180 h 4391623"/>
            <a:gd name="connsiteX8" fmla="*/ 245806 w 6242459"/>
            <a:gd name="connsiteY8" fmla="*/ 1027147 h 4391623"/>
            <a:gd name="connsiteX9" fmla="*/ 286774 w 6242459"/>
            <a:gd name="connsiteY9" fmla="*/ 1068115 h 4391623"/>
            <a:gd name="connsiteX10" fmla="*/ 471129 w 6242459"/>
            <a:gd name="connsiteY10" fmla="*/ 1191018 h 4391623"/>
            <a:gd name="connsiteX11" fmla="*/ 604274 w 6242459"/>
            <a:gd name="connsiteY11" fmla="*/ 1283196 h 4391623"/>
            <a:gd name="connsiteX12" fmla="*/ 655484 w 6242459"/>
            <a:gd name="connsiteY12" fmla="*/ 1313922 h 4391623"/>
            <a:gd name="connsiteX13" fmla="*/ 757903 w 6242459"/>
            <a:gd name="connsiteY13" fmla="*/ 1365131 h 4391623"/>
            <a:gd name="connsiteX14" fmla="*/ 809113 w 6242459"/>
            <a:gd name="connsiteY14" fmla="*/ 1385615 h 4391623"/>
            <a:gd name="connsiteX15" fmla="*/ 839838 w 6242459"/>
            <a:gd name="connsiteY15" fmla="*/ 1395857 h 4391623"/>
            <a:gd name="connsiteX16" fmla="*/ 870564 w 6242459"/>
            <a:gd name="connsiteY16" fmla="*/ 1416341 h 4391623"/>
            <a:gd name="connsiteX17" fmla="*/ 972984 w 6242459"/>
            <a:gd name="connsiteY17" fmla="*/ 1467551 h 4391623"/>
            <a:gd name="connsiteX18" fmla="*/ 1075403 w 6242459"/>
            <a:gd name="connsiteY18" fmla="*/ 1488034 h 4391623"/>
            <a:gd name="connsiteX19" fmla="*/ 1126613 w 6242459"/>
            <a:gd name="connsiteY19" fmla="*/ 1498276 h 4391623"/>
            <a:gd name="connsiteX20" fmla="*/ 1249516 w 6242459"/>
            <a:gd name="connsiteY20" fmla="*/ 1549486 h 4391623"/>
            <a:gd name="connsiteX21" fmla="*/ 1454354 w 6242459"/>
            <a:gd name="connsiteY21" fmla="*/ 1703115 h 4391623"/>
            <a:gd name="connsiteX22" fmla="*/ 1515806 w 6242459"/>
            <a:gd name="connsiteY22" fmla="*/ 1764567 h 4391623"/>
            <a:gd name="connsiteX23" fmla="*/ 1587500 w 6242459"/>
            <a:gd name="connsiteY23" fmla="*/ 1815776 h 4391623"/>
            <a:gd name="connsiteX24" fmla="*/ 1751371 w 6242459"/>
            <a:gd name="connsiteY24" fmla="*/ 1907954 h 4391623"/>
            <a:gd name="connsiteX25" fmla="*/ 1792338 w 6242459"/>
            <a:gd name="connsiteY25" fmla="*/ 1959163 h 4391623"/>
            <a:gd name="connsiteX26" fmla="*/ 2181532 w 6242459"/>
            <a:gd name="connsiteY26" fmla="*/ 2204970 h 4391623"/>
            <a:gd name="connsiteX27" fmla="*/ 2263467 w 6242459"/>
            <a:gd name="connsiteY27" fmla="*/ 2266422 h 4391623"/>
            <a:gd name="connsiteX28" fmla="*/ 2376129 w 6242459"/>
            <a:gd name="connsiteY28" fmla="*/ 2327873 h 4391623"/>
            <a:gd name="connsiteX29" fmla="*/ 2437580 w 6242459"/>
            <a:gd name="connsiteY29" fmla="*/ 2389325 h 4391623"/>
            <a:gd name="connsiteX30" fmla="*/ 2488790 w 6242459"/>
            <a:gd name="connsiteY30" fmla="*/ 2430292 h 4391623"/>
            <a:gd name="connsiteX31" fmla="*/ 2580967 w 6242459"/>
            <a:gd name="connsiteY31" fmla="*/ 2542954 h 4391623"/>
            <a:gd name="connsiteX32" fmla="*/ 2621935 w 6242459"/>
            <a:gd name="connsiteY32" fmla="*/ 2614647 h 4391623"/>
            <a:gd name="connsiteX33" fmla="*/ 2714113 w 6242459"/>
            <a:gd name="connsiteY33" fmla="*/ 2717067 h 4391623"/>
            <a:gd name="connsiteX34" fmla="*/ 2714113 w 6242459"/>
            <a:gd name="connsiteY34" fmla="*/ 2717067 h 4391623"/>
            <a:gd name="connsiteX35" fmla="*/ 2744838 w 6242459"/>
            <a:gd name="connsiteY35" fmla="*/ 2758034 h 4391623"/>
            <a:gd name="connsiteX36" fmla="*/ 2785806 w 6242459"/>
            <a:gd name="connsiteY36" fmla="*/ 2799002 h 4391623"/>
            <a:gd name="connsiteX37" fmla="*/ 2806290 w 6242459"/>
            <a:gd name="connsiteY37" fmla="*/ 2839970 h 4391623"/>
            <a:gd name="connsiteX38" fmla="*/ 2877984 w 6242459"/>
            <a:gd name="connsiteY38" fmla="*/ 2942389 h 4391623"/>
            <a:gd name="connsiteX39" fmla="*/ 2939435 w 6242459"/>
            <a:gd name="connsiteY39" fmla="*/ 3034567 h 4391623"/>
            <a:gd name="connsiteX40" fmla="*/ 3031613 w 6242459"/>
            <a:gd name="connsiteY40" fmla="*/ 3116502 h 4391623"/>
            <a:gd name="connsiteX41" fmla="*/ 3103306 w 6242459"/>
            <a:gd name="connsiteY41" fmla="*/ 3177954 h 4391623"/>
            <a:gd name="connsiteX42" fmla="*/ 3134032 w 6242459"/>
            <a:gd name="connsiteY42" fmla="*/ 3198438 h 4391623"/>
            <a:gd name="connsiteX43" fmla="*/ 3175000 w 6242459"/>
            <a:gd name="connsiteY43" fmla="*/ 3239405 h 4391623"/>
            <a:gd name="connsiteX44" fmla="*/ 3277419 w 6242459"/>
            <a:gd name="connsiteY44" fmla="*/ 3321341 h 4391623"/>
            <a:gd name="connsiteX45" fmla="*/ 3359354 w 6242459"/>
            <a:gd name="connsiteY45" fmla="*/ 3382792 h 4391623"/>
            <a:gd name="connsiteX46" fmla="*/ 3492500 w 6242459"/>
            <a:gd name="connsiteY46" fmla="*/ 3515938 h 4391623"/>
            <a:gd name="connsiteX47" fmla="*/ 3564193 w 6242459"/>
            <a:gd name="connsiteY47" fmla="*/ 3536422 h 4391623"/>
            <a:gd name="connsiteX48" fmla="*/ 3810000 w 6242459"/>
            <a:gd name="connsiteY48" fmla="*/ 3679809 h 4391623"/>
            <a:gd name="connsiteX49" fmla="*/ 3912419 w 6242459"/>
            <a:gd name="connsiteY49" fmla="*/ 3731018 h 4391623"/>
            <a:gd name="connsiteX50" fmla="*/ 3994354 w 6242459"/>
            <a:gd name="connsiteY50" fmla="*/ 3782228 h 4391623"/>
            <a:gd name="connsiteX51" fmla="*/ 4076290 w 6242459"/>
            <a:gd name="connsiteY51" fmla="*/ 3812954 h 4391623"/>
            <a:gd name="connsiteX52" fmla="*/ 4137742 w 6242459"/>
            <a:gd name="connsiteY52" fmla="*/ 3843680 h 4391623"/>
            <a:gd name="connsiteX53" fmla="*/ 4209435 w 6242459"/>
            <a:gd name="connsiteY53" fmla="*/ 3874405 h 4391623"/>
            <a:gd name="connsiteX54" fmla="*/ 4311854 w 6242459"/>
            <a:gd name="connsiteY54" fmla="*/ 3925615 h 4391623"/>
            <a:gd name="connsiteX55" fmla="*/ 4373306 w 6242459"/>
            <a:gd name="connsiteY55" fmla="*/ 3946099 h 4391623"/>
            <a:gd name="connsiteX56" fmla="*/ 4445000 w 6242459"/>
            <a:gd name="connsiteY56" fmla="*/ 3976825 h 4391623"/>
            <a:gd name="connsiteX57" fmla="*/ 4506451 w 6242459"/>
            <a:gd name="connsiteY57" fmla="*/ 3997309 h 4391623"/>
            <a:gd name="connsiteX58" fmla="*/ 4629354 w 6242459"/>
            <a:gd name="connsiteY58" fmla="*/ 4069002 h 4391623"/>
            <a:gd name="connsiteX59" fmla="*/ 4731774 w 6242459"/>
            <a:gd name="connsiteY59" fmla="*/ 4140696 h 4391623"/>
            <a:gd name="connsiteX60" fmla="*/ 4772742 w 6242459"/>
            <a:gd name="connsiteY60" fmla="*/ 4150938 h 4391623"/>
            <a:gd name="connsiteX61" fmla="*/ 4905887 w 6242459"/>
            <a:gd name="connsiteY61" fmla="*/ 4191905 h 4391623"/>
            <a:gd name="connsiteX62" fmla="*/ 4967338 w 6242459"/>
            <a:gd name="connsiteY62" fmla="*/ 4212389 h 4391623"/>
            <a:gd name="connsiteX63" fmla="*/ 5028790 w 6242459"/>
            <a:gd name="connsiteY63" fmla="*/ 4222631 h 4391623"/>
            <a:gd name="connsiteX64" fmla="*/ 5069758 w 6242459"/>
            <a:gd name="connsiteY64" fmla="*/ 4243115 h 4391623"/>
            <a:gd name="connsiteX65" fmla="*/ 5141451 w 6242459"/>
            <a:gd name="connsiteY65" fmla="*/ 4253357 h 4391623"/>
            <a:gd name="connsiteX66" fmla="*/ 5336048 w 6242459"/>
            <a:gd name="connsiteY66" fmla="*/ 4304567 h 4391623"/>
            <a:gd name="connsiteX67" fmla="*/ 5417984 w 6242459"/>
            <a:gd name="connsiteY67" fmla="*/ 4335292 h 4391623"/>
            <a:gd name="connsiteX68" fmla="*/ 5530645 w 6242459"/>
            <a:gd name="connsiteY68" fmla="*/ 4366018 h 4391623"/>
            <a:gd name="connsiteX69" fmla="*/ 6145161 w 6242459"/>
            <a:gd name="connsiteY69" fmla="*/ 4345534 h 4391623"/>
            <a:gd name="connsiteX70" fmla="*/ 6165645 w 6242459"/>
            <a:gd name="connsiteY70" fmla="*/ 3894889 h 4391623"/>
            <a:gd name="connsiteX71" fmla="*/ 6022258 w 6242459"/>
            <a:gd name="connsiteY71" fmla="*/ 3628599 h 4391623"/>
            <a:gd name="connsiteX72" fmla="*/ 5981290 w 6242459"/>
            <a:gd name="connsiteY72" fmla="*/ 3546663 h 4391623"/>
            <a:gd name="connsiteX73" fmla="*/ 5940322 w 6242459"/>
            <a:gd name="connsiteY73" fmla="*/ 3474970 h 4391623"/>
            <a:gd name="connsiteX74" fmla="*/ 5858387 w 6242459"/>
            <a:gd name="connsiteY74" fmla="*/ 3300857 h 4391623"/>
            <a:gd name="connsiteX75" fmla="*/ 5387258 w 6242459"/>
            <a:gd name="connsiteY75" fmla="*/ 2420051 h 4391623"/>
            <a:gd name="connsiteX76" fmla="*/ 5100484 w 6242459"/>
            <a:gd name="connsiteY76" fmla="*/ 2020615 h 4391623"/>
            <a:gd name="connsiteX77" fmla="*/ 4485967 w 6242459"/>
            <a:gd name="connsiteY77" fmla="*/ 1416341 h 4391623"/>
            <a:gd name="connsiteX78" fmla="*/ 4045564 w 6242459"/>
            <a:gd name="connsiteY78" fmla="*/ 1037389 h 4391623"/>
            <a:gd name="connsiteX79" fmla="*/ 3308145 w 6242459"/>
            <a:gd name="connsiteY79" fmla="*/ 474083 h 4391623"/>
            <a:gd name="connsiteX80" fmla="*/ 2017661 w 6242459"/>
            <a:gd name="connsiteY80" fmla="*/ 23438 h 4391623"/>
            <a:gd name="connsiteX81" fmla="*/ 1792338 w 6242459"/>
            <a:gd name="connsiteY81" fmla="*/ 2954 h 4391623"/>
            <a:gd name="connsiteX82" fmla="*/ 1218790 w 6242459"/>
            <a:gd name="connsiteY82" fmla="*/ 23438 h 4391623"/>
            <a:gd name="connsiteX83" fmla="*/ 583790 w 6242459"/>
            <a:gd name="connsiteY8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61451 w 6242459"/>
            <a:gd name="connsiteY4" fmla="*/ 832551 h 4391623"/>
            <a:gd name="connsiteX5" fmla="*/ 133145 w 6242459"/>
            <a:gd name="connsiteY5" fmla="*/ 904244 h 4391623"/>
            <a:gd name="connsiteX6" fmla="*/ 194596 w 6242459"/>
            <a:gd name="connsiteY6" fmla="*/ 986180 h 4391623"/>
            <a:gd name="connsiteX7" fmla="*/ 245806 w 6242459"/>
            <a:gd name="connsiteY7" fmla="*/ 1027147 h 4391623"/>
            <a:gd name="connsiteX8" fmla="*/ 286774 w 6242459"/>
            <a:gd name="connsiteY8" fmla="*/ 1068115 h 4391623"/>
            <a:gd name="connsiteX9" fmla="*/ 471129 w 6242459"/>
            <a:gd name="connsiteY9" fmla="*/ 1191018 h 4391623"/>
            <a:gd name="connsiteX10" fmla="*/ 604274 w 6242459"/>
            <a:gd name="connsiteY10" fmla="*/ 1283196 h 4391623"/>
            <a:gd name="connsiteX11" fmla="*/ 655484 w 6242459"/>
            <a:gd name="connsiteY11" fmla="*/ 1313922 h 4391623"/>
            <a:gd name="connsiteX12" fmla="*/ 757903 w 6242459"/>
            <a:gd name="connsiteY12" fmla="*/ 1365131 h 4391623"/>
            <a:gd name="connsiteX13" fmla="*/ 809113 w 6242459"/>
            <a:gd name="connsiteY13" fmla="*/ 1385615 h 4391623"/>
            <a:gd name="connsiteX14" fmla="*/ 839838 w 6242459"/>
            <a:gd name="connsiteY14" fmla="*/ 1395857 h 4391623"/>
            <a:gd name="connsiteX15" fmla="*/ 870564 w 6242459"/>
            <a:gd name="connsiteY15" fmla="*/ 1416341 h 4391623"/>
            <a:gd name="connsiteX16" fmla="*/ 972984 w 6242459"/>
            <a:gd name="connsiteY16" fmla="*/ 1467551 h 4391623"/>
            <a:gd name="connsiteX17" fmla="*/ 1075403 w 6242459"/>
            <a:gd name="connsiteY17" fmla="*/ 1488034 h 4391623"/>
            <a:gd name="connsiteX18" fmla="*/ 1126613 w 6242459"/>
            <a:gd name="connsiteY18" fmla="*/ 1498276 h 4391623"/>
            <a:gd name="connsiteX19" fmla="*/ 1249516 w 6242459"/>
            <a:gd name="connsiteY19" fmla="*/ 1549486 h 4391623"/>
            <a:gd name="connsiteX20" fmla="*/ 1454354 w 6242459"/>
            <a:gd name="connsiteY20" fmla="*/ 1703115 h 4391623"/>
            <a:gd name="connsiteX21" fmla="*/ 1515806 w 6242459"/>
            <a:gd name="connsiteY21" fmla="*/ 1764567 h 4391623"/>
            <a:gd name="connsiteX22" fmla="*/ 1587500 w 6242459"/>
            <a:gd name="connsiteY22" fmla="*/ 1815776 h 4391623"/>
            <a:gd name="connsiteX23" fmla="*/ 1751371 w 6242459"/>
            <a:gd name="connsiteY23" fmla="*/ 1907954 h 4391623"/>
            <a:gd name="connsiteX24" fmla="*/ 1792338 w 6242459"/>
            <a:gd name="connsiteY24" fmla="*/ 1959163 h 4391623"/>
            <a:gd name="connsiteX25" fmla="*/ 2181532 w 6242459"/>
            <a:gd name="connsiteY25" fmla="*/ 2204970 h 4391623"/>
            <a:gd name="connsiteX26" fmla="*/ 2263467 w 6242459"/>
            <a:gd name="connsiteY26" fmla="*/ 2266422 h 4391623"/>
            <a:gd name="connsiteX27" fmla="*/ 2376129 w 6242459"/>
            <a:gd name="connsiteY27" fmla="*/ 2327873 h 4391623"/>
            <a:gd name="connsiteX28" fmla="*/ 2437580 w 6242459"/>
            <a:gd name="connsiteY28" fmla="*/ 2389325 h 4391623"/>
            <a:gd name="connsiteX29" fmla="*/ 2488790 w 6242459"/>
            <a:gd name="connsiteY29" fmla="*/ 2430292 h 4391623"/>
            <a:gd name="connsiteX30" fmla="*/ 2580967 w 6242459"/>
            <a:gd name="connsiteY30" fmla="*/ 2542954 h 4391623"/>
            <a:gd name="connsiteX31" fmla="*/ 2621935 w 6242459"/>
            <a:gd name="connsiteY31" fmla="*/ 2614647 h 4391623"/>
            <a:gd name="connsiteX32" fmla="*/ 2714113 w 6242459"/>
            <a:gd name="connsiteY32" fmla="*/ 2717067 h 4391623"/>
            <a:gd name="connsiteX33" fmla="*/ 2714113 w 6242459"/>
            <a:gd name="connsiteY33" fmla="*/ 2717067 h 4391623"/>
            <a:gd name="connsiteX34" fmla="*/ 2744838 w 6242459"/>
            <a:gd name="connsiteY34" fmla="*/ 2758034 h 4391623"/>
            <a:gd name="connsiteX35" fmla="*/ 2785806 w 6242459"/>
            <a:gd name="connsiteY35" fmla="*/ 2799002 h 4391623"/>
            <a:gd name="connsiteX36" fmla="*/ 2806290 w 6242459"/>
            <a:gd name="connsiteY36" fmla="*/ 2839970 h 4391623"/>
            <a:gd name="connsiteX37" fmla="*/ 2877984 w 6242459"/>
            <a:gd name="connsiteY37" fmla="*/ 2942389 h 4391623"/>
            <a:gd name="connsiteX38" fmla="*/ 2939435 w 6242459"/>
            <a:gd name="connsiteY38" fmla="*/ 3034567 h 4391623"/>
            <a:gd name="connsiteX39" fmla="*/ 3031613 w 6242459"/>
            <a:gd name="connsiteY39" fmla="*/ 3116502 h 4391623"/>
            <a:gd name="connsiteX40" fmla="*/ 3103306 w 6242459"/>
            <a:gd name="connsiteY40" fmla="*/ 3177954 h 4391623"/>
            <a:gd name="connsiteX41" fmla="*/ 3134032 w 6242459"/>
            <a:gd name="connsiteY41" fmla="*/ 3198438 h 4391623"/>
            <a:gd name="connsiteX42" fmla="*/ 3175000 w 6242459"/>
            <a:gd name="connsiteY42" fmla="*/ 3239405 h 4391623"/>
            <a:gd name="connsiteX43" fmla="*/ 3277419 w 6242459"/>
            <a:gd name="connsiteY43" fmla="*/ 3321341 h 4391623"/>
            <a:gd name="connsiteX44" fmla="*/ 3359354 w 6242459"/>
            <a:gd name="connsiteY44" fmla="*/ 3382792 h 4391623"/>
            <a:gd name="connsiteX45" fmla="*/ 3492500 w 6242459"/>
            <a:gd name="connsiteY45" fmla="*/ 3515938 h 4391623"/>
            <a:gd name="connsiteX46" fmla="*/ 3564193 w 6242459"/>
            <a:gd name="connsiteY46" fmla="*/ 3536422 h 4391623"/>
            <a:gd name="connsiteX47" fmla="*/ 3810000 w 6242459"/>
            <a:gd name="connsiteY47" fmla="*/ 3679809 h 4391623"/>
            <a:gd name="connsiteX48" fmla="*/ 3912419 w 6242459"/>
            <a:gd name="connsiteY48" fmla="*/ 3731018 h 4391623"/>
            <a:gd name="connsiteX49" fmla="*/ 3994354 w 6242459"/>
            <a:gd name="connsiteY49" fmla="*/ 3782228 h 4391623"/>
            <a:gd name="connsiteX50" fmla="*/ 4076290 w 6242459"/>
            <a:gd name="connsiteY50" fmla="*/ 3812954 h 4391623"/>
            <a:gd name="connsiteX51" fmla="*/ 4137742 w 6242459"/>
            <a:gd name="connsiteY51" fmla="*/ 3843680 h 4391623"/>
            <a:gd name="connsiteX52" fmla="*/ 4209435 w 6242459"/>
            <a:gd name="connsiteY52" fmla="*/ 3874405 h 4391623"/>
            <a:gd name="connsiteX53" fmla="*/ 4311854 w 6242459"/>
            <a:gd name="connsiteY53" fmla="*/ 3925615 h 4391623"/>
            <a:gd name="connsiteX54" fmla="*/ 4373306 w 6242459"/>
            <a:gd name="connsiteY54" fmla="*/ 3946099 h 4391623"/>
            <a:gd name="connsiteX55" fmla="*/ 4445000 w 6242459"/>
            <a:gd name="connsiteY55" fmla="*/ 3976825 h 4391623"/>
            <a:gd name="connsiteX56" fmla="*/ 4506451 w 6242459"/>
            <a:gd name="connsiteY56" fmla="*/ 3997309 h 4391623"/>
            <a:gd name="connsiteX57" fmla="*/ 4629354 w 6242459"/>
            <a:gd name="connsiteY57" fmla="*/ 4069002 h 4391623"/>
            <a:gd name="connsiteX58" fmla="*/ 4731774 w 6242459"/>
            <a:gd name="connsiteY58" fmla="*/ 4140696 h 4391623"/>
            <a:gd name="connsiteX59" fmla="*/ 4772742 w 6242459"/>
            <a:gd name="connsiteY59" fmla="*/ 4150938 h 4391623"/>
            <a:gd name="connsiteX60" fmla="*/ 4905887 w 6242459"/>
            <a:gd name="connsiteY60" fmla="*/ 4191905 h 4391623"/>
            <a:gd name="connsiteX61" fmla="*/ 4967338 w 6242459"/>
            <a:gd name="connsiteY61" fmla="*/ 4212389 h 4391623"/>
            <a:gd name="connsiteX62" fmla="*/ 5028790 w 6242459"/>
            <a:gd name="connsiteY62" fmla="*/ 4222631 h 4391623"/>
            <a:gd name="connsiteX63" fmla="*/ 5069758 w 6242459"/>
            <a:gd name="connsiteY63" fmla="*/ 4243115 h 4391623"/>
            <a:gd name="connsiteX64" fmla="*/ 5141451 w 6242459"/>
            <a:gd name="connsiteY64" fmla="*/ 4253357 h 4391623"/>
            <a:gd name="connsiteX65" fmla="*/ 5336048 w 6242459"/>
            <a:gd name="connsiteY65" fmla="*/ 4304567 h 4391623"/>
            <a:gd name="connsiteX66" fmla="*/ 5417984 w 6242459"/>
            <a:gd name="connsiteY66" fmla="*/ 4335292 h 4391623"/>
            <a:gd name="connsiteX67" fmla="*/ 5530645 w 6242459"/>
            <a:gd name="connsiteY67" fmla="*/ 4366018 h 4391623"/>
            <a:gd name="connsiteX68" fmla="*/ 6145161 w 6242459"/>
            <a:gd name="connsiteY68" fmla="*/ 4345534 h 4391623"/>
            <a:gd name="connsiteX69" fmla="*/ 6165645 w 6242459"/>
            <a:gd name="connsiteY69" fmla="*/ 3894889 h 4391623"/>
            <a:gd name="connsiteX70" fmla="*/ 6022258 w 6242459"/>
            <a:gd name="connsiteY70" fmla="*/ 3628599 h 4391623"/>
            <a:gd name="connsiteX71" fmla="*/ 5981290 w 6242459"/>
            <a:gd name="connsiteY71" fmla="*/ 3546663 h 4391623"/>
            <a:gd name="connsiteX72" fmla="*/ 5940322 w 6242459"/>
            <a:gd name="connsiteY72" fmla="*/ 3474970 h 4391623"/>
            <a:gd name="connsiteX73" fmla="*/ 5858387 w 6242459"/>
            <a:gd name="connsiteY73" fmla="*/ 3300857 h 4391623"/>
            <a:gd name="connsiteX74" fmla="*/ 5387258 w 6242459"/>
            <a:gd name="connsiteY74" fmla="*/ 2420051 h 4391623"/>
            <a:gd name="connsiteX75" fmla="*/ 5100484 w 6242459"/>
            <a:gd name="connsiteY75" fmla="*/ 2020615 h 4391623"/>
            <a:gd name="connsiteX76" fmla="*/ 4485967 w 6242459"/>
            <a:gd name="connsiteY76" fmla="*/ 1416341 h 4391623"/>
            <a:gd name="connsiteX77" fmla="*/ 4045564 w 6242459"/>
            <a:gd name="connsiteY77" fmla="*/ 1037389 h 4391623"/>
            <a:gd name="connsiteX78" fmla="*/ 3308145 w 6242459"/>
            <a:gd name="connsiteY78" fmla="*/ 474083 h 4391623"/>
            <a:gd name="connsiteX79" fmla="*/ 2017661 w 6242459"/>
            <a:gd name="connsiteY79" fmla="*/ 23438 h 4391623"/>
            <a:gd name="connsiteX80" fmla="*/ 1792338 w 6242459"/>
            <a:gd name="connsiteY80" fmla="*/ 2954 h 4391623"/>
            <a:gd name="connsiteX81" fmla="*/ 1218790 w 6242459"/>
            <a:gd name="connsiteY81" fmla="*/ 23438 h 4391623"/>
            <a:gd name="connsiteX82" fmla="*/ 583790 w 6242459"/>
            <a:gd name="connsiteY8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45806 w 6242459"/>
            <a:gd name="connsiteY6" fmla="*/ 1027147 h 4391623"/>
            <a:gd name="connsiteX7" fmla="*/ 286774 w 6242459"/>
            <a:gd name="connsiteY7" fmla="*/ 1068115 h 4391623"/>
            <a:gd name="connsiteX8" fmla="*/ 471129 w 6242459"/>
            <a:gd name="connsiteY8" fmla="*/ 1191018 h 4391623"/>
            <a:gd name="connsiteX9" fmla="*/ 604274 w 6242459"/>
            <a:gd name="connsiteY9" fmla="*/ 1283196 h 4391623"/>
            <a:gd name="connsiteX10" fmla="*/ 655484 w 6242459"/>
            <a:gd name="connsiteY10" fmla="*/ 1313922 h 4391623"/>
            <a:gd name="connsiteX11" fmla="*/ 757903 w 6242459"/>
            <a:gd name="connsiteY11" fmla="*/ 1365131 h 4391623"/>
            <a:gd name="connsiteX12" fmla="*/ 809113 w 6242459"/>
            <a:gd name="connsiteY12" fmla="*/ 1385615 h 4391623"/>
            <a:gd name="connsiteX13" fmla="*/ 839838 w 6242459"/>
            <a:gd name="connsiteY13" fmla="*/ 1395857 h 4391623"/>
            <a:gd name="connsiteX14" fmla="*/ 870564 w 6242459"/>
            <a:gd name="connsiteY14" fmla="*/ 1416341 h 4391623"/>
            <a:gd name="connsiteX15" fmla="*/ 972984 w 6242459"/>
            <a:gd name="connsiteY15" fmla="*/ 1467551 h 4391623"/>
            <a:gd name="connsiteX16" fmla="*/ 1075403 w 6242459"/>
            <a:gd name="connsiteY16" fmla="*/ 1488034 h 4391623"/>
            <a:gd name="connsiteX17" fmla="*/ 1126613 w 6242459"/>
            <a:gd name="connsiteY17" fmla="*/ 1498276 h 4391623"/>
            <a:gd name="connsiteX18" fmla="*/ 1249516 w 6242459"/>
            <a:gd name="connsiteY18" fmla="*/ 1549486 h 4391623"/>
            <a:gd name="connsiteX19" fmla="*/ 1454354 w 6242459"/>
            <a:gd name="connsiteY19" fmla="*/ 1703115 h 4391623"/>
            <a:gd name="connsiteX20" fmla="*/ 1515806 w 6242459"/>
            <a:gd name="connsiteY20" fmla="*/ 1764567 h 4391623"/>
            <a:gd name="connsiteX21" fmla="*/ 1587500 w 6242459"/>
            <a:gd name="connsiteY21" fmla="*/ 1815776 h 4391623"/>
            <a:gd name="connsiteX22" fmla="*/ 1751371 w 6242459"/>
            <a:gd name="connsiteY22" fmla="*/ 1907954 h 4391623"/>
            <a:gd name="connsiteX23" fmla="*/ 1792338 w 6242459"/>
            <a:gd name="connsiteY23" fmla="*/ 1959163 h 4391623"/>
            <a:gd name="connsiteX24" fmla="*/ 2181532 w 6242459"/>
            <a:gd name="connsiteY24" fmla="*/ 2204970 h 4391623"/>
            <a:gd name="connsiteX25" fmla="*/ 2263467 w 6242459"/>
            <a:gd name="connsiteY25" fmla="*/ 2266422 h 4391623"/>
            <a:gd name="connsiteX26" fmla="*/ 2376129 w 6242459"/>
            <a:gd name="connsiteY26" fmla="*/ 2327873 h 4391623"/>
            <a:gd name="connsiteX27" fmla="*/ 2437580 w 6242459"/>
            <a:gd name="connsiteY27" fmla="*/ 2389325 h 4391623"/>
            <a:gd name="connsiteX28" fmla="*/ 2488790 w 6242459"/>
            <a:gd name="connsiteY28" fmla="*/ 2430292 h 4391623"/>
            <a:gd name="connsiteX29" fmla="*/ 2580967 w 6242459"/>
            <a:gd name="connsiteY29" fmla="*/ 2542954 h 4391623"/>
            <a:gd name="connsiteX30" fmla="*/ 2621935 w 6242459"/>
            <a:gd name="connsiteY30" fmla="*/ 2614647 h 4391623"/>
            <a:gd name="connsiteX31" fmla="*/ 2714113 w 6242459"/>
            <a:gd name="connsiteY31" fmla="*/ 2717067 h 4391623"/>
            <a:gd name="connsiteX32" fmla="*/ 2714113 w 6242459"/>
            <a:gd name="connsiteY32" fmla="*/ 2717067 h 4391623"/>
            <a:gd name="connsiteX33" fmla="*/ 2744838 w 6242459"/>
            <a:gd name="connsiteY33" fmla="*/ 2758034 h 4391623"/>
            <a:gd name="connsiteX34" fmla="*/ 2785806 w 6242459"/>
            <a:gd name="connsiteY34" fmla="*/ 2799002 h 4391623"/>
            <a:gd name="connsiteX35" fmla="*/ 2806290 w 6242459"/>
            <a:gd name="connsiteY35" fmla="*/ 2839970 h 4391623"/>
            <a:gd name="connsiteX36" fmla="*/ 2877984 w 6242459"/>
            <a:gd name="connsiteY36" fmla="*/ 2942389 h 4391623"/>
            <a:gd name="connsiteX37" fmla="*/ 2939435 w 6242459"/>
            <a:gd name="connsiteY37" fmla="*/ 3034567 h 4391623"/>
            <a:gd name="connsiteX38" fmla="*/ 3031613 w 6242459"/>
            <a:gd name="connsiteY38" fmla="*/ 3116502 h 4391623"/>
            <a:gd name="connsiteX39" fmla="*/ 3103306 w 6242459"/>
            <a:gd name="connsiteY39" fmla="*/ 3177954 h 4391623"/>
            <a:gd name="connsiteX40" fmla="*/ 3134032 w 6242459"/>
            <a:gd name="connsiteY40" fmla="*/ 3198438 h 4391623"/>
            <a:gd name="connsiteX41" fmla="*/ 3175000 w 6242459"/>
            <a:gd name="connsiteY41" fmla="*/ 3239405 h 4391623"/>
            <a:gd name="connsiteX42" fmla="*/ 3277419 w 6242459"/>
            <a:gd name="connsiteY42" fmla="*/ 3321341 h 4391623"/>
            <a:gd name="connsiteX43" fmla="*/ 3359354 w 6242459"/>
            <a:gd name="connsiteY43" fmla="*/ 3382792 h 4391623"/>
            <a:gd name="connsiteX44" fmla="*/ 3492500 w 6242459"/>
            <a:gd name="connsiteY44" fmla="*/ 3515938 h 4391623"/>
            <a:gd name="connsiteX45" fmla="*/ 3564193 w 6242459"/>
            <a:gd name="connsiteY45" fmla="*/ 3536422 h 4391623"/>
            <a:gd name="connsiteX46" fmla="*/ 3810000 w 6242459"/>
            <a:gd name="connsiteY46" fmla="*/ 3679809 h 4391623"/>
            <a:gd name="connsiteX47" fmla="*/ 3912419 w 6242459"/>
            <a:gd name="connsiteY47" fmla="*/ 3731018 h 4391623"/>
            <a:gd name="connsiteX48" fmla="*/ 3994354 w 6242459"/>
            <a:gd name="connsiteY48" fmla="*/ 3782228 h 4391623"/>
            <a:gd name="connsiteX49" fmla="*/ 4076290 w 6242459"/>
            <a:gd name="connsiteY49" fmla="*/ 3812954 h 4391623"/>
            <a:gd name="connsiteX50" fmla="*/ 4137742 w 6242459"/>
            <a:gd name="connsiteY50" fmla="*/ 3843680 h 4391623"/>
            <a:gd name="connsiteX51" fmla="*/ 4209435 w 6242459"/>
            <a:gd name="connsiteY51" fmla="*/ 3874405 h 4391623"/>
            <a:gd name="connsiteX52" fmla="*/ 4311854 w 6242459"/>
            <a:gd name="connsiteY52" fmla="*/ 3925615 h 4391623"/>
            <a:gd name="connsiteX53" fmla="*/ 4373306 w 6242459"/>
            <a:gd name="connsiteY53" fmla="*/ 3946099 h 4391623"/>
            <a:gd name="connsiteX54" fmla="*/ 4445000 w 6242459"/>
            <a:gd name="connsiteY54" fmla="*/ 3976825 h 4391623"/>
            <a:gd name="connsiteX55" fmla="*/ 4506451 w 6242459"/>
            <a:gd name="connsiteY55" fmla="*/ 3997309 h 4391623"/>
            <a:gd name="connsiteX56" fmla="*/ 4629354 w 6242459"/>
            <a:gd name="connsiteY56" fmla="*/ 4069002 h 4391623"/>
            <a:gd name="connsiteX57" fmla="*/ 4731774 w 6242459"/>
            <a:gd name="connsiteY57" fmla="*/ 4140696 h 4391623"/>
            <a:gd name="connsiteX58" fmla="*/ 4772742 w 6242459"/>
            <a:gd name="connsiteY58" fmla="*/ 4150938 h 4391623"/>
            <a:gd name="connsiteX59" fmla="*/ 4905887 w 6242459"/>
            <a:gd name="connsiteY59" fmla="*/ 4191905 h 4391623"/>
            <a:gd name="connsiteX60" fmla="*/ 4967338 w 6242459"/>
            <a:gd name="connsiteY60" fmla="*/ 4212389 h 4391623"/>
            <a:gd name="connsiteX61" fmla="*/ 5028790 w 6242459"/>
            <a:gd name="connsiteY61" fmla="*/ 4222631 h 4391623"/>
            <a:gd name="connsiteX62" fmla="*/ 5069758 w 6242459"/>
            <a:gd name="connsiteY62" fmla="*/ 4243115 h 4391623"/>
            <a:gd name="connsiteX63" fmla="*/ 5141451 w 6242459"/>
            <a:gd name="connsiteY63" fmla="*/ 4253357 h 4391623"/>
            <a:gd name="connsiteX64" fmla="*/ 5336048 w 6242459"/>
            <a:gd name="connsiteY64" fmla="*/ 4304567 h 4391623"/>
            <a:gd name="connsiteX65" fmla="*/ 5417984 w 6242459"/>
            <a:gd name="connsiteY65" fmla="*/ 4335292 h 4391623"/>
            <a:gd name="connsiteX66" fmla="*/ 5530645 w 6242459"/>
            <a:gd name="connsiteY66" fmla="*/ 4366018 h 4391623"/>
            <a:gd name="connsiteX67" fmla="*/ 6145161 w 6242459"/>
            <a:gd name="connsiteY67" fmla="*/ 4345534 h 4391623"/>
            <a:gd name="connsiteX68" fmla="*/ 6165645 w 6242459"/>
            <a:gd name="connsiteY68" fmla="*/ 3894889 h 4391623"/>
            <a:gd name="connsiteX69" fmla="*/ 6022258 w 6242459"/>
            <a:gd name="connsiteY69" fmla="*/ 3628599 h 4391623"/>
            <a:gd name="connsiteX70" fmla="*/ 5981290 w 6242459"/>
            <a:gd name="connsiteY70" fmla="*/ 3546663 h 4391623"/>
            <a:gd name="connsiteX71" fmla="*/ 5940322 w 6242459"/>
            <a:gd name="connsiteY71" fmla="*/ 3474970 h 4391623"/>
            <a:gd name="connsiteX72" fmla="*/ 5858387 w 6242459"/>
            <a:gd name="connsiteY72" fmla="*/ 3300857 h 4391623"/>
            <a:gd name="connsiteX73" fmla="*/ 5387258 w 6242459"/>
            <a:gd name="connsiteY73" fmla="*/ 2420051 h 4391623"/>
            <a:gd name="connsiteX74" fmla="*/ 5100484 w 6242459"/>
            <a:gd name="connsiteY74" fmla="*/ 2020615 h 4391623"/>
            <a:gd name="connsiteX75" fmla="*/ 4485967 w 6242459"/>
            <a:gd name="connsiteY75" fmla="*/ 1416341 h 4391623"/>
            <a:gd name="connsiteX76" fmla="*/ 4045564 w 6242459"/>
            <a:gd name="connsiteY76" fmla="*/ 1037389 h 4391623"/>
            <a:gd name="connsiteX77" fmla="*/ 3308145 w 6242459"/>
            <a:gd name="connsiteY77" fmla="*/ 474083 h 4391623"/>
            <a:gd name="connsiteX78" fmla="*/ 2017661 w 6242459"/>
            <a:gd name="connsiteY78" fmla="*/ 23438 h 4391623"/>
            <a:gd name="connsiteX79" fmla="*/ 1792338 w 6242459"/>
            <a:gd name="connsiteY79" fmla="*/ 2954 h 4391623"/>
            <a:gd name="connsiteX80" fmla="*/ 1218790 w 6242459"/>
            <a:gd name="connsiteY80" fmla="*/ 23438 h 4391623"/>
            <a:gd name="connsiteX81" fmla="*/ 583790 w 6242459"/>
            <a:gd name="connsiteY8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194596 w 6242459"/>
            <a:gd name="connsiteY5" fmla="*/ 986180 h 4391623"/>
            <a:gd name="connsiteX6" fmla="*/ 286774 w 6242459"/>
            <a:gd name="connsiteY6" fmla="*/ 1068115 h 4391623"/>
            <a:gd name="connsiteX7" fmla="*/ 471129 w 6242459"/>
            <a:gd name="connsiteY7" fmla="*/ 1191018 h 4391623"/>
            <a:gd name="connsiteX8" fmla="*/ 604274 w 6242459"/>
            <a:gd name="connsiteY8" fmla="*/ 1283196 h 4391623"/>
            <a:gd name="connsiteX9" fmla="*/ 655484 w 6242459"/>
            <a:gd name="connsiteY9" fmla="*/ 1313922 h 4391623"/>
            <a:gd name="connsiteX10" fmla="*/ 757903 w 6242459"/>
            <a:gd name="connsiteY10" fmla="*/ 1365131 h 4391623"/>
            <a:gd name="connsiteX11" fmla="*/ 809113 w 6242459"/>
            <a:gd name="connsiteY11" fmla="*/ 1385615 h 4391623"/>
            <a:gd name="connsiteX12" fmla="*/ 839838 w 6242459"/>
            <a:gd name="connsiteY12" fmla="*/ 1395857 h 4391623"/>
            <a:gd name="connsiteX13" fmla="*/ 870564 w 6242459"/>
            <a:gd name="connsiteY13" fmla="*/ 1416341 h 4391623"/>
            <a:gd name="connsiteX14" fmla="*/ 972984 w 6242459"/>
            <a:gd name="connsiteY14" fmla="*/ 1467551 h 4391623"/>
            <a:gd name="connsiteX15" fmla="*/ 1075403 w 6242459"/>
            <a:gd name="connsiteY15" fmla="*/ 1488034 h 4391623"/>
            <a:gd name="connsiteX16" fmla="*/ 1126613 w 6242459"/>
            <a:gd name="connsiteY16" fmla="*/ 1498276 h 4391623"/>
            <a:gd name="connsiteX17" fmla="*/ 1249516 w 6242459"/>
            <a:gd name="connsiteY17" fmla="*/ 1549486 h 4391623"/>
            <a:gd name="connsiteX18" fmla="*/ 1454354 w 6242459"/>
            <a:gd name="connsiteY18" fmla="*/ 1703115 h 4391623"/>
            <a:gd name="connsiteX19" fmla="*/ 1515806 w 6242459"/>
            <a:gd name="connsiteY19" fmla="*/ 1764567 h 4391623"/>
            <a:gd name="connsiteX20" fmla="*/ 1587500 w 6242459"/>
            <a:gd name="connsiteY20" fmla="*/ 1815776 h 4391623"/>
            <a:gd name="connsiteX21" fmla="*/ 1751371 w 6242459"/>
            <a:gd name="connsiteY21" fmla="*/ 1907954 h 4391623"/>
            <a:gd name="connsiteX22" fmla="*/ 1792338 w 6242459"/>
            <a:gd name="connsiteY22" fmla="*/ 1959163 h 4391623"/>
            <a:gd name="connsiteX23" fmla="*/ 2181532 w 6242459"/>
            <a:gd name="connsiteY23" fmla="*/ 2204970 h 4391623"/>
            <a:gd name="connsiteX24" fmla="*/ 2263467 w 6242459"/>
            <a:gd name="connsiteY24" fmla="*/ 2266422 h 4391623"/>
            <a:gd name="connsiteX25" fmla="*/ 2376129 w 6242459"/>
            <a:gd name="connsiteY25" fmla="*/ 2327873 h 4391623"/>
            <a:gd name="connsiteX26" fmla="*/ 2437580 w 6242459"/>
            <a:gd name="connsiteY26" fmla="*/ 2389325 h 4391623"/>
            <a:gd name="connsiteX27" fmla="*/ 2488790 w 6242459"/>
            <a:gd name="connsiteY27" fmla="*/ 2430292 h 4391623"/>
            <a:gd name="connsiteX28" fmla="*/ 2580967 w 6242459"/>
            <a:gd name="connsiteY28" fmla="*/ 2542954 h 4391623"/>
            <a:gd name="connsiteX29" fmla="*/ 2621935 w 6242459"/>
            <a:gd name="connsiteY29" fmla="*/ 2614647 h 4391623"/>
            <a:gd name="connsiteX30" fmla="*/ 2714113 w 6242459"/>
            <a:gd name="connsiteY30" fmla="*/ 2717067 h 4391623"/>
            <a:gd name="connsiteX31" fmla="*/ 2714113 w 6242459"/>
            <a:gd name="connsiteY31" fmla="*/ 2717067 h 4391623"/>
            <a:gd name="connsiteX32" fmla="*/ 2744838 w 6242459"/>
            <a:gd name="connsiteY32" fmla="*/ 2758034 h 4391623"/>
            <a:gd name="connsiteX33" fmla="*/ 2785806 w 6242459"/>
            <a:gd name="connsiteY33" fmla="*/ 2799002 h 4391623"/>
            <a:gd name="connsiteX34" fmla="*/ 2806290 w 6242459"/>
            <a:gd name="connsiteY34" fmla="*/ 2839970 h 4391623"/>
            <a:gd name="connsiteX35" fmla="*/ 2877984 w 6242459"/>
            <a:gd name="connsiteY35" fmla="*/ 2942389 h 4391623"/>
            <a:gd name="connsiteX36" fmla="*/ 2939435 w 6242459"/>
            <a:gd name="connsiteY36" fmla="*/ 3034567 h 4391623"/>
            <a:gd name="connsiteX37" fmla="*/ 3031613 w 6242459"/>
            <a:gd name="connsiteY37" fmla="*/ 3116502 h 4391623"/>
            <a:gd name="connsiteX38" fmla="*/ 3103306 w 6242459"/>
            <a:gd name="connsiteY38" fmla="*/ 3177954 h 4391623"/>
            <a:gd name="connsiteX39" fmla="*/ 3134032 w 6242459"/>
            <a:gd name="connsiteY39" fmla="*/ 3198438 h 4391623"/>
            <a:gd name="connsiteX40" fmla="*/ 3175000 w 6242459"/>
            <a:gd name="connsiteY40" fmla="*/ 3239405 h 4391623"/>
            <a:gd name="connsiteX41" fmla="*/ 3277419 w 6242459"/>
            <a:gd name="connsiteY41" fmla="*/ 3321341 h 4391623"/>
            <a:gd name="connsiteX42" fmla="*/ 3359354 w 6242459"/>
            <a:gd name="connsiteY42" fmla="*/ 3382792 h 4391623"/>
            <a:gd name="connsiteX43" fmla="*/ 3492500 w 6242459"/>
            <a:gd name="connsiteY43" fmla="*/ 3515938 h 4391623"/>
            <a:gd name="connsiteX44" fmla="*/ 3564193 w 6242459"/>
            <a:gd name="connsiteY44" fmla="*/ 3536422 h 4391623"/>
            <a:gd name="connsiteX45" fmla="*/ 3810000 w 6242459"/>
            <a:gd name="connsiteY45" fmla="*/ 3679809 h 4391623"/>
            <a:gd name="connsiteX46" fmla="*/ 3912419 w 6242459"/>
            <a:gd name="connsiteY46" fmla="*/ 3731018 h 4391623"/>
            <a:gd name="connsiteX47" fmla="*/ 3994354 w 6242459"/>
            <a:gd name="connsiteY47" fmla="*/ 3782228 h 4391623"/>
            <a:gd name="connsiteX48" fmla="*/ 4076290 w 6242459"/>
            <a:gd name="connsiteY48" fmla="*/ 3812954 h 4391623"/>
            <a:gd name="connsiteX49" fmla="*/ 4137742 w 6242459"/>
            <a:gd name="connsiteY49" fmla="*/ 3843680 h 4391623"/>
            <a:gd name="connsiteX50" fmla="*/ 4209435 w 6242459"/>
            <a:gd name="connsiteY50" fmla="*/ 3874405 h 4391623"/>
            <a:gd name="connsiteX51" fmla="*/ 4311854 w 6242459"/>
            <a:gd name="connsiteY51" fmla="*/ 3925615 h 4391623"/>
            <a:gd name="connsiteX52" fmla="*/ 4373306 w 6242459"/>
            <a:gd name="connsiteY52" fmla="*/ 3946099 h 4391623"/>
            <a:gd name="connsiteX53" fmla="*/ 4445000 w 6242459"/>
            <a:gd name="connsiteY53" fmla="*/ 3976825 h 4391623"/>
            <a:gd name="connsiteX54" fmla="*/ 4506451 w 6242459"/>
            <a:gd name="connsiteY54" fmla="*/ 3997309 h 4391623"/>
            <a:gd name="connsiteX55" fmla="*/ 4629354 w 6242459"/>
            <a:gd name="connsiteY55" fmla="*/ 4069002 h 4391623"/>
            <a:gd name="connsiteX56" fmla="*/ 4731774 w 6242459"/>
            <a:gd name="connsiteY56" fmla="*/ 4140696 h 4391623"/>
            <a:gd name="connsiteX57" fmla="*/ 4772742 w 6242459"/>
            <a:gd name="connsiteY57" fmla="*/ 4150938 h 4391623"/>
            <a:gd name="connsiteX58" fmla="*/ 4905887 w 6242459"/>
            <a:gd name="connsiteY58" fmla="*/ 4191905 h 4391623"/>
            <a:gd name="connsiteX59" fmla="*/ 4967338 w 6242459"/>
            <a:gd name="connsiteY59" fmla="*/ 4212389 h 4391623"/>
            <a:gd name="connsiteX60" fmla="*/ 5028790 w 6242459"/>
            <a:gd name="connsiteY60" fmla="*/ 4222631 h 4391623"/>
            <a:gd name="connsiteX61" fmla="*/ 5069758 w 6242459"/>
            <a:gd name="connsiteY61" fmla="*/ 4243115 h 4391623"/>
            <a:gd name="connsiteX62" fmla="*/ 5141451 w 6242459"/>
            <a:gd name="connsiteY62" fmla="*/ 4253357 h 4391623"/>
            <a:gd name="connsiteX63" fmla="*/ 5336048 w 6242459"/>
            <a:gd name="connsiteY63" fmla="*/ 4304567 h 4391623"/>
            <a:gd name="connsiteX64" fmla="*/ 5417984 w 6242459"/>
            <a:gd name="connsiteY64" fmla="*/ 4335292 h 4391623"/>
            <a:gd name="connsiteX65" fmla="*/ 5530645 w 6242459"/>
            <a:gd name="connsiteY65" fmla="*/ 4366018 h 4391623"/>
            <a:gd name="connsiteX66" fmla="*/ 6145161 w 6242459"/>
            <a:gd name="connsiteY66" fmla="*/ 4345534 h 4391623"/>
            <a:gd name="connsiteX67" fmla="*/ 6165645 w 6242459"/>
            <a:gd name="connsiteY67" fmla="*/ 3894889 h 4391623"/>
            <a:gd name="connsiteX68" fmla="*/ 6022258 w 6242459"/>
            <a:gd name="connsiteY68" fmla="*/ 3628599 h 4391623"/>
            <a:gd name="connsiteX69" fmla="*/ 5981290 w 6242459"/>
            <a:gd name="connsiteY69" fmla="*/ 3546663 h 4391623"/>
            <a:gd name="connsiteX70" fmla="*/ 5940322 w 6242459"/>
            <a:gd name="connsiteY70" fmla="*/ 3474970 h 4391623"/>
            <a:gd name="connsiteX71" fmla="*/ 5858387 w 6242459"/>
            <a:gd name="connsiteY71" fmla="*/ 3300857 h 4391623"/>
            <a:gd name="connsiteX72" fmla="*/ 5387258 w 6242459"/>
            <a:gd name="connsiteY72" fmla="*/ 2420051 h 4391623"/>
            <a:gd name="connsiteX73" fmla="*/ 5100484 w 6242459"/>
            <a:gd name="connsiteY73" fmla="*/ 2020615 h 4391623"/>
            <a:gd name="connsiteX74" fmla="*/ 4485967 w 6242459"/>
            <a:gd name="connsiteY74" fmla="*/ 1416341 h 4391623"/>
            <a:gd name="connsiteX75" fmla="*/ 4045564 w 6242459"/>
            <a:gd name="connsiteY75" fmla="*/ 1037389 h 4391623"/>
            <a:gd name="connsiteX76" fmla="*/ 3308145 w 6242459"/>
            <a:gd name="connsiteY76" fmla="*/ 474083 h 4391623"/>
            <a:gd name="connsiteX77" fmla="*/ 2017661 w 6242459"/>
            <a:gd name="connsiteY77" fmla="*/ 23438 h 4391623"/>
            <a:gd name="connsiteX78" fmla="*/ 1792338 w 6242459"/>
            <a:gd name="connsiteY78" fmla="*/ 2954 h 4391623"/>
            <a:gd name="connsiteX79" fmla="*/ 1218790 w 6242459"/>
            <a:gd name="connsiteY79" fmla="*/ 23438 h 4391623"/>
            <a:gd name="connsiteX80" fmla="*/ 583790 w 6242459"/>
            <a:gd name="connsiteY8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0242 w 6242459"/>
            <a:gd name="connsiteY3" fmla="*/ 750615 h 4391623"/>
            <a:gd name="connsiteX4" fmla="*/ 133145 w 6242459"/>
            <a:gd name="connsiteY4" fmla="*/ 904244 h 4391623"/>
            <a:gd name="connsiteX5" fmla="*/ 286774 w 6242459"/>
            <a:gd name="connsiteY5" fmla="*/ 1068115 h 4391623"/>
            <a:gd name="connsiteX6" fmla="*/ 471129 w 6242459"/>
            <a:gd name="connsiteY6" fmla="*/ 1191018 h 4391623"/>
            <a:gd name="connsiteX7" fmla="*/ 604274 w 6242459"/>
            <a:gd name="connsiteY7" fmla="*/ 1283196 h 4391623"/>
            <a:gd name="connsiteX8" fmla="*/ 655484 w 6242459"/>
            <a:gd name="connsiteY8" fmla="*/ 1313922 h 4391623"/>
            <a:gd name="connsiteX9" fmla="*/ 757903 w 6242459"/>
            <a:gd name="connsiteY9" fmla="*/ 1365131 h 4391623"/>
            <a:gd name="connsiteX10" fmla="*/ 809113 w 6242459"/>
            <a:gd name="connsiteY10" fmla="*/ 1385615 h 4391623"/>
            <a:gd name="connsiteX11" fmla="*/ 839838 w 6242459"/>
            <a:gd name="connsiteY11" fmla="*/ 1395857 h 4391623"/>
            <a:gd name="connsiteX12" fmla="*/ 870564 w 6242459"/>
            <a:gd name="connsiteY12" fmla="*/ 1416341 h 4391623"/>
            <a:gd name="connsiteX13" fmla="*/ 972984 w 6242459"/>
            <a:gd name="connsiteY13" fmla="*/ 1467551 h 4391623"/>
            <a:gd name="connsiteX14" fmla="*/ 1075403 w 6242459"/>
            <a:gd name="connsiteY14" fmla="*/ 1488034 h 4391623"/>
            <a:gd name="connsiteX15" fmla="*/ 1126613 w 6242459"/>
            <a:gd name="connsiteY15" fmla="*/ 1498276 h 4391623"/>
            <a:gd name="connsiteX16" fmla="*/ 1249516 w 6242459"/>
            <a:gd name="connsiteY16" fmla="*/ 1549486 h 4391623"/>
            <a:gd name="connsiteX17" fmla="*/ 1454354 w 6242459"/>
            <a:gd name="connsiteY17" fmla="*/ 1703115 h 4391623"/>
            <a:gd name="connsiteX18" fmla="*/ 1515806 w 6242459"/>
            <a:gd name="connsiteY18" fmla="*/ 1764567 h 4391623"/>
            <a:gd name="connsiteX19" fmla="*/ 1587500 w 6242459"/>
            <a:gd name="connsiteY19" fmla="*/ 1815776 h 4391623"/>
            <a:gd name="connsiteX20" fmla="*/ 1751371 w 6242459"/>
            <a:gd name="connsiteY20" fmla="*/ 1907954 h 4391623"/>
            <a:gd name="connsiteX21" fmla="*/ 1792338 w 6242459"/>
            <a:gd name="connsiteY21" fmla="*/ 1959163 h 4391623"/>
            <a:gd name="connsiteX22" fmla="*/ 2181532 w 6242459"/>
            <a:gd name="connsiteY22" fmla="*/ 2204970 h 4391623"/>
            <a:gd name="connsiteX23" fmla="*/ 2263467 w 6242459"/>
            <a:gd name="connsiteY23" fmla="*/ 2266422 h 4391623"/>
            <a:gd name="connsiteX24" fmla="*/ 2376129 w 6242459"/>
            <a:gd name="connsiteY24" fmla="*/ 2327873 h 4391623"/>
            <a:gd name="connsiteX25" fmla="*/ 2437580 w 6242459"/>
            <a:gd name="connsiteY25" fmla="*/ 2389325 h 4391623"/>
            <a:gd name="connsiteX26" fmla="*/ 2488790 w 6242459"/>
            <a:gd name="connsiteY26" fmla="*/ 2430292 h 4391623"/>
            <a:gd name="connsiteX27" fmla="*/ 2580967 w 6242459"/>
            <a:gd name="connsiteY27" fmla="*/ 2542954 h 4391623"/>
            <a:gd name="connsiteX28" fmla="*/ 2621935 w 6242459"/>
            <a:gd name="connsiteY28" fmla="*/ 2614647 h 4391623"/>
            <a:gd name="connsiteX29" fmla="*/ 2714113 w 6242459"/>
            <a:gd name="connsiteY29" fmla="*/ 2717067 h 4391623"/>
            <a:gd name="connsiteX30" fmla="*/ 2714113 w 6242459"/>
            <a:gd name="connsiteY30" fmla="*/ 2717067 h 4391623"/>
            <a:gd name="connsiteX31" fmla="*/ 2744838 w 6242459"/>
            <a:gd name="connsiteY31" fmla="*/ 2758034 h 4391623"/>
            <a:gd name="connsiteX32" fmla="*/ 2785806 w 6242459"/>
            <a:gd name="connsiteY32" fmla="*/ 2799002 h 4391623"/>
            <a:gd name="connsiteX33" fmla="*/ 2806290 w 6242459"/>
            <a:gd name="connsiteY33" fmla="*/ 2839970 h 4391623"/>
            <a:gd name="connsiteX34" fmla="*/ 2877984 w 6242459"/>
            <a:gd name="connsiteY34" fmla="*/ 2942389 h 4391623"/>
            <a:gd name="connsiteX35" fmla="*/ 2939435 w 6242459"/>
            <a:gd name="connsiteY35" fmla="*/ 3034567 h 4391623"/>
            <a:gd name="connsiteX36" fmla="*/ 3031613 w 6242459"/>
            <a:gd name="connsiteY36" fmla="*/ 3116502 h 4391623"/>
            <a:gd name="connsiteX37" fmla="*/ 3103306 w 6242459"/>
            <a:gd name="connsiteY37" fmla="*/ 3177954 h 4391623"/>
            <a:gd name="connsiteX38" fmla="*/ 3134032 w 6242459"/>
            <a:gd name="connsiteY38" fmla="*/ 3198438 h 4391623"/>
            <a:gd name="connsiteX39" fmla="*/ 3175000 w 6242459"/>
            <a:gd name="connsiteY39" fmla="*/ 3239405 h 4391623"/>
            <a:gd name="connsiteX40" fmla="*/ 3277419 w 6242459"/>
            <a:gd name="connsiteY40" fmla="*/ 3321341 h 4391623"/>
            <a:gd name="connsiteX41" fmla="*/ 3359354 w 6242459"/>
            <a:gd name="connsiteY41" fmla="*/ 3382792 h 4391623"/>
            <a:gd name="connsiteX42" fmla="*/ 3492500 w 6242459"/>
            <a:gd name="connsiteY42" fmla="*/ 3515938 h 4391623"/>
            <a:gd name="connsiteX43" fmla="*/ 3564193 w 6242459"/>
            <a:gd name="connsiteY43" fmla="*/ 3536422 h 4391623"/>
            <a:gd name="connsiteX44" fmla="*/ 3810000 w 6242459"/>
            <a:gd name="connsiteY44" fmla="*/ 3679809 h 4391623"/>
            <a:gd name="connsiteX45" fmla="*/ 3912419 w 6242459"/>
            <a:gd name="connsiteY45" fmla="*/ 3731018 h 4391623"/>
            <a:gd name="connsiteX46" fmla="*/ 3994354 w 6242459"/>
            <a:gd name="connsiteY46" fmla="*/ 3782228 h 4391623"/>
            <a:gd name="connsiteX47" fmla="*/ 4076290 w 6242459"/>
            <a:gd name="connsiteY47" fmla="*/ 3812954 h 4391623"/>
            <a:gd name="connsiteX48" fmla="*/ 4137742 w 6242459"/>
            <a:gd name="connsiteY48" fmla="*/ 3843680 h 4391623"/>
            <a:gd name="connsiteX49" fmla="*/ 4209435 w 6242459"/>
            <a:gd name="connsiteY49" fmla="*/ 3874405 h 4391623"/>
            <a:gd name="connsiteX50" fmla="*/ 4311854 w 6242459"/>
            <a:gd name="connsiteY50" fmla="*/ 3925615 h 4391623"/>
            <a:gd name="connsiteX51" fmla="*/ 4373306 w 6242459"/>
            <a:gd name="connsiteY51" fmla="*/ 3946099 h 4391623"/>
            <a:gd name="connsiteX52" fmla="*/ 4445000 w 6242459"/>
            <a:gd name="connsiteY52" fmla="*/ 3976825 h 4391623"/>
            <a:gd name="connsiteX53" fmla="*/ 4506451 w 6242459"/>
            <a:gd name="connsiteY53" fmla="*/ 3997309 h 4391623"/>
            <a:gd name="connsiteX54" fmla="*/ 4629354 w 6242459"/>
            <a:gd name="connsiteY54" fmla="*/ 4069002 h 4391623"/>
            <a:gd name="connsiteX55" fmla="*/ 4731774 w 6242459"/>
            <a:gd name="connsiteY55" fmla="*/ 4140696 h 4391623"/>
            <a:gd name="connsiteX56" fmla="*/ 4772742 w 6242459"/>
            <a:gd name="connsiteY56" fmla="*/ 4150938 h 4391623"/>
            <a:gd name="connsiteX57" fmla="*/ 4905887 w 6242459"/>
            <a:gd name="connsiteY57" fmla="*/ 4191905 h 4391623"/>
            <a:gd name="connsiteX58" fmla="*/ 4967338 w 6242459"/>
            <a:gd name="connsiteY58" fmla="*/ 4212389 h 4391623"/>
            <a:gd name="connsiteX59" fmla="*/ 5028790 w 6242459"/>
            <a:gd name="connsiteY59" fmla="*/ 4222631 h 4391623"/>
            <a:gd name="connsiteX60" fmla="*/ 5069758 w 6242459"/>
            <a:gd name="connsiteY60" fmla="*/ 4243115 h 4391623"/>
            <a:gd name="connsiteX61" fmla="*/ 5141451 w 6242459"/>
            <a:gd name="connsiteY61" fmla="*/ 4253357 h 4391623"/>
            <a:gd name="connsiteX62" fmla="*/ 5336048 w 6242459"/>
            <a:gd name="connsiteY62" fmla="*/ 4304567 h 4391623"/>
            <a:gd name="connsiteX63" fmla="*/ 5417984 w 6242459"/>
            <a:gd name="connsiteY63" fmla="*/ 4335292 h 4391623"/>
            <a:gd name="connsiteX64" fmla="*/ 5530645 w 6242459"/>
            <a:gd name="connsiteY64" fmla="*/ 4366018 h 4391623"/>
            <a:gd name="connsiteX65" fmla="*/ 6145161 w 6242459"/>
            <a:gd name="connsiteY65" fmla="*/ 4345534 h 4391623"/>
            <a:gd name="connsiteX66" fmla="*/ 6165645 w 6242459"/>
            <a:gd name="connsiteY66" fmla="*/ 3894889 h 4391623"/>
            <a:gd name="connsiteX67" fmla="*/ 6022258 w 6242459"/>
            <a:gd name="connsiteY67" fmla="*/ 3628599 h 4391623"/>
            <a:gd name="connsiteX68" fmla="*/ 5981290 w 6242459"/>
            <a:gd name="connsiteY68" fmla="*/ 3546663 h 4391623"/>
            <a:gd name="connsiteX69" fmla="*/ 5940322 w 6242459"/>
            <a:gd name="connsiteY69" fmla="*/ 3474970 h 4391623"/>
            <a:gd name="connsiteX70" fmla="*/ 5858387 w 6242459"/>
            <a:gd name="connsiteY70" fmla="*/ 3300857 h 4391623"/>
            <a:gd name="connsiteX71" fmla="*/ 5387258 w 6242459"/>
            <a:gd name="connsiteY71" fmla="*/ 2420051 h 4391623"/>
            <a:gd name="connsiteX72" fmla="*/ 5100484 w 6242459"/>
            <a:gd name="connsiteY72" fmla="*/ 2020615 h 4391623"/>
            <a:gd name="connsiteX73" fmla="*/ 4485967 w 6242459"/>
            <a:gd name="connsiteY73" fmla="*/ 1416341 h 4391623"/>
            <a:gd name="connsiteX74" fmla="*/ 4045564 w 6242459"/>
            <a:gd name="connsiteY74" fmla="*/ 1037389 h 4391623"/>
            <a:gd name="connsiteX75" fmla="*/ 3308145 w 6242459"/>
            <a:gd name="connsiteY75" fmla="*/ 474083 h 4391623"/>
            <a:gd name="connsiteX76" fmla="*/ 2017661 w 6242459"/>
            <a:gd name="connsiteY76" fmla="*/ 23438 h 4391623"/>
            <a:gd name="connsiteX77" fmla="*/ 1792338 w 6242459"/>
            <a:gd name="connsiteY77" fmla="*/ 2954 h 4391623"/>
            <a:gd name="connsiteX78" fmla="*/ 1218790 w 6242459"/>
            <a:gd name="connsiteY78" fmla="*/ 23438 h 4391623"/>
            <a:gd name="connsiteX79" fmla="*/ 583790 w 6242459"/>
            <a:gd name="connsiteY7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04274 w 6242459"/>
            <a:gd name="connsiteY6" fmla="*/ 1283196 h 4391623"/>
            <a:gd name="connsiteX7" fmla="*/ 655484 w 6242459"/>
            <a:gd name="connsiteY7" fmla="*/ 1313922 h 4391623"/>
            <a:gd name="connsiteX8" fmla="*/ 757903 w 6242459"/>
            <a:gd name="connsiteY8" fmla="*/ 1365131 h 4391623"/>
            <a:gd name="connsiteX9" fmla="*/ 809113 w 6242459"/>
            <a:gd name="connsiteY9" fmla="*/ 1385615 h 4391623"/>
            <a:gd name="connsiteX10" fmla="*/ 839838 w 6242459"/>
            <a:gd name="connsiteY10" fmla="*/ 1395857 h 4391623"/>
            <a:gd name="connsiteX11" fmla="*/ 870564 w 6242459"/>
            <a:gd name="connsiteY11" fmla="*/ 1416341 h 4391623"/>
            <a:gd name="connsiteX12" fmla="*/ 972984 w 6242459"/>
            <a:gd name="connsiteY12" fmla="*/ 1467551 h 4391623"/>
            <a:gd name="connsiteX13" fmla="*/ 1075403 w 6242459"/>
            <a:gd name="connsiteY13" fmla="*/ 1488034 h 4391623"/>
            <a:gd name="connsiteX14" fmla="*/ 1126613 w 6242459"/>
            <a:gd name="connsiteY14" fmla="*/ 1498276 h 4391623"/>
            <a:gd name="connsiteX15" fmla="*/ 1249516 w 6242459"/>
            <a:gd name="connsiteY15" fmla="*/ 1549486 h 4391623"/>
            <a:gd name="connsiteX16" fmla="*/ 1454354 w 6242459"/>
            <a:gd name="connsiteY16" fmla="*/ 1703115 h 4391623"/>
            <a:gd name="connsiteX17" fmla="*/ 1515806 w 6242459"/>
            <a:gd name="connsiteY17" fmla="*/ 1764567 h 4391623"/>
            <a:gd name="connsiteX18" fmla="*/ 1587500 w 6242459"/>
            <a:gd name="connsiteY18" fmla="*/ 1815776 h 4391623"/>
            <a:gd name="connsiteX19" fmla="*/ 1751371 w 6242459"/>
            <a:gd name="connsiteY19" fmla="*/ 1907954 h 4391623"/>
            <a:gd name="connsiteX20" fmla="*/ 1792338 w 6242459"/>
            <a:gd name="connsiteY20" fmla="*/ 1959163 h 4391623"/>
            <a:gd name="connsiteX21" fmla="*/ 2181532 w 6242459"/>
            <a:gd name="connsiteY21" fmla="*/ 2204970 h 4391623"/>
            <a:gd name="connsiteX22" fmla="*/ 2263467 w 6242459"/>
            <a:gd name="connsiteY22" fmla="*/ 2266422 h 4391623"/>
            <a:gd name="connsiteX23" fmla="*/ 2376129 w 6242459"/>
            <a:gd name="connsiteY23" fmla="*/ 2327873 h 4391623"/>
            <a:gd name="connsiteX24" fmla="*/ 2437580 w 6242459"/>
            <a:gd name="connsiteY24" fmla="*/ 2389325 h 4391623"/>
            <a:gd name="connsiteX25" fmla="*/ 2488790 w 6242459"/>
            <a:gd name="connsiteY25" fmla="*/ 2430292 h 4391623"/>
            <a:gd name="connsiteX26" fmla="*/ 2580967 w 6242459"/>
            <a:gd name="connsiteY26" fmla="*/ 2542954 h 4391623"/>
            <a:gd name="connsiteX27" fmla="*/ 2621935 w 6242459"/>
            <a:gd name="connsiteY27" fmla="*/ 2614647 h 4391623"/>
            <a:gd name="connsiteX28" fmla="*/ 2714113 w 6242459"/>
            <a:gd name="connsiteY28" fmla="*/ 2717067 h 4391623"/>
            <a:gd name="connsiteX29" fmla="*/ 2714113 w 6242459"/>
            <a:gd name="connsiteY29" fmla="*/ 2717067 h 4391623"/>
            <a:gd name="connsiteX30" fmla="*/ 2744838 w 6242459"/>
            <a:gd name="connsiteY30" fmla="*/ 2758034 h 4391623"/>
            <a:gd name="connsiteX31" fmla="*/ 2785806 w 6242459"/>
            <a:gd name="connsiteY31" fmla="*/ 2799002 h 4391623"/>
            <a:gd name="connsiteX32" fmla="*/ 2806290 w 6242459"/>
            <a:gd name="connsiteY32" fmla="*/ 2839970 h 4391623"/>
            <a:gd name="connsiteX33" fmla="*/ 2877984 w 6242459"/>
            <a:gd name="connsiteY33" fmla="*/ 2942389 h 4391623"/>
            <a:gd name="connsiteX34" fmla="*/ 2939435 w 6242459"/>
            <a:gd name="connsiteY34" fmla="*/ 3034567 h 4391623"/>
            <a:gd name="connsiteX35" fmla="*/ 3031613 w 6242459"/>
            <a:gd name="connsiteY35" fmla="*/ 3116502 h 4391623"/>
            <a:gd name="connsiteX36" fmla="*/ 3103306 w 6242459"/>
            <a:gd name="connsiteY36" fmla="*/ 3177954 h 4391623"/>
            <a:gd name="connsiteX37" fmla="*/ 3134032 w 6242459"/>
            <a:gd name="connsiteY37" fmla="*/ 3198438 h 4391623"/>
            <a:gd name="connsiteX38" fmla="*/ 3175000 w 6242459"/>
            <a:gd name="connsiteY38" fmla="*/ 3239405 h 4391623"/>
            <a:gd name="connsiteX39" fmla="*/ 3277419 w 6242459"/>
            <a:gd name="connsiteY39" fmla="*/ 3321341 h 4391623"/>
            <a:gd name="connsiteX40" fmla="*/ 3359354 w 6242459"/>
            <a:gd name="connsiteY40" fmla="*/ 3382792 h 4391623"/>
            <a:gd name="connsiteX41" fmla="*/ 3492500 w 6242459"/>
            <a:gd name="connsiteY41" fmla="*/ 3515938 h 4391623"/>
            <a:gd name="connsiteX42" fmla="*/ 3564193 w 6242459"/>
            <a:gd name="connsiteY42" fmla="*/ 3536422 h 4391623"/>
            <a:gd name="connsiteX43" fmla="*/ 3810000 w 6242459"/>
            <a:gd name="connsiteY43" fmla="*/ 3679809 h 4391623"/>
            <a:gd name="connsiteX44" fmla="*/ 3912419 w 6242459"/>
            <a:gd name="connsiteY44" fmla="*/ 3731018 h 4391623"/>
            <a:gd name="connsiteX45" fmla="*/ 3994354 w 6242459"/>
            <a:gd name="connsiteY45" fmla="*/ 3782228 h 4391623"/>
            <a:gd name="connsiteX46" fmla="*/ 4076290 w 6242459"/>
            <a:gd name="connsiteY46" fmla="*/ 3812954 h 4391623"/>
            <a:gd name="connsiteX47" fmla="*/ 4137742 w 6242459"/>
            <a:gd name="connsiteY47" fmla="*/ 3843680 h 4391623"/>
            <a:gd name="connsiteX48" fmla="*/ 4209435 w 6242459"/>
            <a:gd name="connsiteY48" fmla="*/ 3874405 h 4391623"/>
            <a:gd name="connsiteX49" fmla="*/ 4311854 w 6242459"/>
            <a:gd name="connsiteY49" fmla="*/ 3925615 h 4391623"/>
            <a:gd name="connsiteX50" fmla="*/ 4373306 w 6242459"/>
            <a:gd name="connsiteY50" fmla="*/ 3946099 h 4391623"/>
            <a:gd name="connsiteX51" fmla="*/ 4445000 w 6242459"/>
            <a:gd name="connsiteY51" fmla="*/ 3976825 h 4391623"/>
            <a:gd name="connsiteX52" fmla="*/ 4506451 w 6242459"/>
            <a:gd name="connsiteY52" fmla="*/ 3997309 h 4391623"/>
            <a:gd name="connsiteX53" fmla="*/ 4629354 w 6242459"/>
            <a:gd name="connsiteY53" fmla="*/ 4069002 h 4391623"/>
            <a:gd name="connsiteX54" fmla="*/ 4731774 w 6242459"/>
            <a:gd name="connsiteY54" fmla="*/ 4140696 h 4391623"/>
            <a:gd name="connsiteX55" fmla="*/ 4772742 w 6242459"/>
            <a:gd name="connsiteY55" fmla="*/ 4150938 h 4391623"/>
            <a:gd name="connsiteX56" fmla="*/ 4905887 w 6242459"/>
            <a:gd name="connsiteY56" fmla="*/ 4191905 h 4391623"/>
            <a:gd name="connsiteX57" fmla="*/ 4967338 w 6242459"/>
            <a:gd name="connsiteY57" fmla="*/ 4212389 h 4391623"/>
            <a:gd name="connsiteX58" fmla="*/ 5028790 w 6242459"/>
            <a:gd name="connsiteY58" fmla="*/ 4222631 h 4391623"/>
            <a:gd name="connsiteX59" fmla="*/ 5069758 w 6242459"/>
            <a:gd name="connsiteY59" fmla="*/ 4243115 h 4391623"/>
            <a:gd name="connsiteX60" fmla="*/ 5141451 w 6242459"/>
            <a:gd name="connsiteY60" fmla="*/ 4253357 h 4391623"/>
            <a:gd name="connsiteX61" fmla="*/ 5336048 w 6242459"/>
            <a:gd name="connsiteY61" fmla="*/ 4304567 h 4391623"/>
            <a:gd name="connsiteX62" fmla="*/ 5417984 w 6242459"/>
            <a:gd name="connsiteY62" fmla="*/ 4335292 h 4391623"/>
            <a:gd name="connsiteX63" fmla="*/ 5530645 w 6242459"/>
            <a:gd name="connsiteY63" fmla="*/ 4366018 h 4391623"/>
            <a:gd name="connsiteX64" fmla="*/ 6145161 w 6242459"/>
            <a:gd name="connsiteY64" fmla="*/ 4345534 h 4391623"/>
            <a:gd name="connsiteX65" fmla="*/ 6165645 w 6242459"/>
            <a:gd name="connsiteY65" fmla="*/ 3894889 h 4391623"/>
            <a:gd name="connsiteX66" fmla="*/ 6022258 w 6242459"/>
            <a:gd name="connsiteY66" fmla="*/ 3628599 h 4391623"/>
            <a:gd name="connsiteX67" fmla="*/ 5981290 w 6242459"/>
            <a:gd name="connsiteY67" fmla="*/ 3546663 h 4391623"/>
            <a:gd name="connsiteX68" fmla="*/ 5940322 w 6242459"/>
            <a:gd name="connsiteY68" fmla="*/ 3474970 h 4391623"/>
            <a:gd name="connsiteX69" fmla="*/ 5858387 w 6242459"/>
            <a:gd name="connsiteY69" fmla="*/ 3300857 h 4391623"/>
            <a:gd name="connsiteX70" fmla="*/ 5387258 w 6242459"/>
            <a:gd name="connsiteY70" fmla="*/ 2420051 h 4391623"/>
            <a:gd name="connsiteX71" fmla="*/ 5100484 w 6242459"/>
            <a:gd name="connsiteY71" fmla="*/ 2020615 h 4391623"/>
            <a:gd name="connsiteX72" fmla="*/ 4485967 w 6242459"/>
            <a:gd name="connsiteY72" fmla="*/ 1416341 h 4391623"/>
            <a:gd name="connsiteX73" fmla="*/ 4045564 w 6242459"/>
            <a:gd name="connsiteY73" fmla="*/ 1037389 h 4391623"/>
            <a:gd name="connsiteX74" fmla="*/ 3308145 w 6242459"/>
            <a:gd name="connsiteY74" fmla="*/ 474083 h 4391623"/>
            <a:gd name="connsiteX75" fmla="*/ 2017661 w 6242459"/>
            <a:gd name="connsiteY75" fmla="*/ 23438 h 4391623"/>
            <a:gd name="connsiteX76" fmla="*/ 1792338 w 6242459"/>
            <a:gd name="connsiteY76" fmla="*/ 2954 h 4391623"/>
            <a:gd name="connsiteX77" fmla="*/ 1218790 w 6242459"/>
            <a:gd name="connsiteY77" fmla="*/ 23438 h 4391623"/>
            <a:gd name="connsiteX78" fmla="*/ 583790 w 6242459"/>
            <a:gd name="connsiteY7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09113 w 6242459"/>
            <a:gd name="connsiteY8" fmla="*/ 1385615 h 4391623"/>
            <a:gd name="connsiteX9" fmla="*/ 839838 w 6242459"/>
            <a:gd name="connsiteY9" fmla="*/ 1395857 h 4391623"/>
            <a:gd name="connsiteX10" fmla="*/ 870564 w 6242459"/>
            <a:gd name="connsiteY10" fmla="*/ 1416341 h 4391623"/>
            <a:gd name="connsiteX11" fmla="*/ 972984 w 6242459"/>
            <a:gd name="connsiteY11" fmla="*/ 1467551 h 4391623"/>
            <a:gd name="connsiteX12" fmla="*/ 1075403 w 6242459"/>
            <a:gd name="connsiteY12" fmla="*/ 1488034 h 4391623"/>
            <a:gd name="connsiteX13" fmla="*/ 1126613 w 6242459"/>
            <a:gd name="connsiteY13" fmla="*/ 1498276 h 4391623"/>
            <a:gd name="connsiteX14" fmla="*/ 1249516 w 6242459"/>
            <a:gd name="connsiteY14" fmla="*/ 1549486 h 4391623"/>
            <a:gd name="connsiteX15" fmla="*/ 1454354 w 6242459"/>
            <a:gd name="connsiteY15" fmla="*/ 1703115 h 4391623"/>
            <a:gd name="connsiteX16" fmla="*/ 1515806 w 6242459"/>
            <a:gd name="connsiteY16" fmla="*/ 1764567 h 4391623"/>
            <a:gd name="connsiteX17" fmla="*/ 1587500 w 6242459"/>
            <a:gd name="connsiteY17" fmla="*/ 1815776 h 4391623"/>
            <a:gd name="connsiteX18" fmla="*/ 1751371 w 6242459"/>
            <a:gd name="connsiteY18" fmla="*/ 1907954 h 4391623"/>
            <a:gd name="connsiteX19" fmla="*/ 1792338 w 6242459"/>
            <a:gd name="connsiteY19" fmla="*/ 1959163 h 4391623"/>
            <a:gd name="connsiteX20" fmla="*/ 2181532 w 6242459"/>
            <a:gd name="connsiteY20" fmla="*/ 2204970 h 4391623"/>
            <a:gd name="connsiteX21" fmla="*/ 2263467 w 6242459"/>
            <a:gd name="connsiteY21" fmla="*/ 2266422 h 4391623"/>
            <a:gd name="connsiteX22" fmla="*/ 2376129 w 6242459"/>
            <a:gd name="connsiteY22" fmla="*/ 2327873 h 4391623"/>
            <a:gd name="connsiteX23" fmla="*/ 2437580 w 6242459"/>
            <a:gd name="connsiteY23" fmla="*/ 2389325 h 4391623"/>
            <a:gd name="connsiteX24" fmla="*/ 2488790 w 6242459"/>
            <a:gd name="connsiteY24" fmla="*/ 2430292 h 4391623"/>
            <a:gd name="connsiteX25" fmla="*/ 2580967 w 6242459"/>
            <a:gd name="connsiteY25" fmla="*/ 2542954 h 4391623"/>
            <a:gd name="connsiteX26" fmla="*/ 2621935 w 6242459"/>
            <a:gd name="connsiteY26" fmla="*/ 2614647 h 4391623"/>
            <a:gd name="connsiteX27" fmla="*/ 2714113 w 6242459"/>
            <a:gd name="connsiteY27" fmla="*/ 2717067 h 4391623"/>
            <a:gd name="connsiteX28" fmla="*/ 2714113 w 6242459"/>
            <a:gd name="connsiteY28" fmla="*/ 2717067 h 4391623"/>
            <a:gd name="connsiteX29" fmla="*/ 2744838 w 6242459"/>
            <a:gd name="connsiteY29" fmla="*/ 2758034 h 4391623"/>
            <a:gd name="connsiteX30" fmla="*/ 2785806 w 6242459"/>
            <a:gd name="connsiteY30" fmla="*/ 2799002 h 4391623"/>
            <a:gd name="connsiteX31" fmla="*/ 2806290 w 6242459"/>
            <a:gd name="connsiteY31" fmla="*/ 2839970 h 4391623"/>
            <a:gd name="connsiteX32" fmla="*/ 2877984 w 6242459"/>
            <a:gd name="connsiteY32" fmla="*/ 2942389 h 4391623"/>
            <a:gd name="connsiteX33" fmla="*/ 2939435 w 6242459"/>
            <a:gd name="connsiteY33" fmla="*/ 3034567 h 4391623"/>
            <a:gd name="connsiteX34" fmla="*/ 3031613 w 6242459"/>
            <a:gd name="connsiteY34" fmla="*/ 3116502 h 4391623"/>
            <a:gd name="connsiteX35" fmla="*/ 3103306 w 6242459"/>
            <a:gd name="connsiteY35" fmla="*/ 3177954 h 4391623"/>
            <a:gd name="connsiteX36" fmla="*/ 3134032 w 6242459"/>
            <a:gd name="connsiteY36" fmla="*/ 3198438 h 4391623"/>
            <a:gd name="connsiteX37" fmla="*/ 3175000 w 6242459"/>
            <a:gd name="connsiteY37" fmla="*/ 3239405 h 4391623"/>
            <a:gd name="connsiteX38" fmla="*/ 3277419 w 6242459"/>
            <a:gd name="connsiteY38" fmla="*/ 3321341 h 4391623"/>
            <a:gd name="connsiteX39" fmla="*/ 3359354 w 6242459"/>
            <a:gd name="connsiteY39" fmla="*/ 3382792 h 4391623"/>
            <a:gd name="connsiteX40" fmla="*/ 3492500 w 6242459"/>
            <a:gd name="connsiteY40" fmla="*/ 3515938 h 4391623"/>
            <a:gd name="connsiteX41" fmla="*/ 3564193 w 6242459"/>
            <a:gd name="connsiteY41" fmla="*/ 3536422 h 4391623"/>
            <a:gd name="connsiteX42" fmla="*/ 3810000 w 6242459"/>
            <a:gd name="connsiteY42" fmla="*/ 3679809 h 4391623"/>
            <a:gd name="connsiteX43" fmla="*/ 3912419 w 6242459"/>
            <a:gd name="connsiteY43" fmla="*/ 3731018 h 4391623"/>
            <a:gd name="connsiteX44" fmla="*/ 3994354 w 6242459"/>
            <a:gd name="connsiteY44" fmla="*/ 3782228 h 4391623"/>
            <a:gd name="connsiteX45" fmla="*/ 4076290 w 6242459"/>
            <a:gd name="connsiteY45" fmla="*/ 3812954 h 4391623"/>
            <a:gd name="connsiteX46" fmla="*/ 4137742 w 6242459"/>
            <a:gd name="connsiteY46" fmla="*/ 3843680 h 4391623"/>
            <a:gd name="connsiteX47" fmla="*/ 4209435 w 6242459"/>
            <a:gd name="connsiteY47" fmla="*/ 3874405 h 4391623"/>
            <a:gd name="connsiteX48" fmla="*/ 4311854 w 6242459"/>
            <a:gd name="connsiteY48" fmla="*/ 3925615 h 4391623"/>
            <a:gd name="connsiteX49" fmla="*/ 4373306 w 6242459"/>
            <a:gd name="connsiteY49" fmla="*/ 3946099 h 4391623"/>
            <a:gd name="connsiteX50" fmla="*/ 4445000 w 6242459"/>
            <a:gd name="connsiteY50" fmla="*/ 3976825 h 4391623"/>
            <a:gd name="connsiteX51" fmla="*/ 4506451 w 6242459"/>
            <a:gd name="connsiteY51" fmla="*/ 3997309 h 4391623"/>
            <a:gd name="connsiteX52" fmla="*/ 4629354 w 6242459"/>
            <a:gd name="connsiteY52" fmla="*/ 4069002 h 4391623"/>
            <a:gd name="connsiteX53" fmla="*/ 4731774 w 6242459"/>
            <a:gd name="connsiteY53" fmla="*/ 4140696 h 4391623"/>
            <a:gd name="connsiteX54" fmla="*/ 4772742 w 6242459"/>
            <a:gd name="connsiteY54" fmla="*/ 4150938 h 4391623"/>
            <a:gd name="connsiteX55" fmla="*/ 4905887 w 6242459"/>
            <a:gd name="connsiteY55" fmla="*/ 4191905 h 4391623"/>
            <a:gd name="connsiteX56" fmla="*/ 4967338 w 6242459"/>
            <a:gd name="connsiteY56" fmla="*/ 4212389 h 4391623"/>
            <a:gd name="connsiteX57" fmla="*/ 5028790 w 6242459"/>
            <a:gd name="connsiteY57" fmla="*/ 4222631 h 4391623"/>
            <a:gd name="connsiteX58" fmla="*/ 5069758 w 6242459"/>
            <a:gd name="connsiteY58" fmla="*/ 4243115 h 4391623"/>
            <a:gd name="connsiteX59" fmla="*/ 5141451 w 6242459"/>
            <a:gd name="connsiteY59" fmla="*/ 4253357 h 4391623"/>
            <a:gd name="connsiteX60" fmla="*/ 5336048 w 6242459"/>
            <a:gd name="connsiteY60" fmla="*/ 4304567 h 4391623"/>
            <a:gd name="connsiteX61" fmla="*/ 5417984 w 6242459"/>
            <a:gd name="connsiteY61" fmla="*/ 4335292 h 4391623"/>
            <a:gd name="connsiteX62" fmla="*/ 5530645 w 6242459"/>
            <a:gd name="connsiteY62" fmla="*/ 4366018 h 4391623"/>
            <a:gd name="connsiteX63" fmla="*/ 6145161 w 6242459"/>
            <a:gd name="connsiteY63" fmla="*/ 4345534 h 4391623"/>
            <a:gd name="connsiteX64" fmla="*/ 6165645 w 6242459"/>
            <a:gd name="connsiteY64" fmla="*/ 3894889 h 4391623"/>
            <a:gd name="connsiteX65" fmla="*/ 6022258 w 6242459"/>
            <a:gd name="connsiteY65" fmla="*/ 3628599 h 4391623"/>
            <a:gd name="connsiteX66" fmla="*/ 5981290 w 6242459"/>
            <a:gd name="connsiteY66" fmla="*/ 3546663 h 4391623"/>
            <a:gd name="connsiteX67" fmla="*/ 5940322 w 6242459"/>
            <a:gd name="connsiteY67" fmla="*/ 3474970 h 4391623"/>
            <a:gd name="connsiteX68" fmla="*/ 5858387 w 6242459"/>
            <a:gd name="connsiteY68" fmla="*/ 3300857 h 4391623"/>
            <a:gd name="connsiteX69" fmla="*/ 5387258 w 6242459"/>
            <a:gd name="connsiteY69" fmla="*/ 2420051 h 4391623"/>
            <a:gd name="connsiteX70" fmla="*/ 5100484 w 6242459"/>
            <a:gd name="connsiteY70" fmla="*/ 2020615 h 4391623"/>
            <a:gd name="connsiteX71" fmla="*/ 4485967 w 6242459"/>
            <a:gd name="connsiteY71" fmla="*/ 1416341 h 4391623"/>
            <a:gd name="connsiteX72" fmla="*/ 4045564 w 6242459"/>
            <a:gd name="connsiteY72" fmla="*/ 1037389 h 4391623"/>
            <a:gd name="connsiteX73" fmla="*/ 3308145 w 6242459"/>
            <a:gd name="connsiteY73" fmla="*/ 474083 h 4391623"/>
            <a:gd name="connsiteX74" fmla="*/ 2017661 w 6242459"/>
            <a:gd name="connsiteY74" fmla="*/ 23438 h 4391623"/>
            <a:gd name="connsiteX75" fmla="*/ 1792338 w 6242459"/>
            <a:gd name="connsiteY75" fmla="*/ 2954 h 4391623"/>
            <a:gd name="connsiteX76" fmla="*/ 1218790 w 6242459"/>
            <a:gd name="connsiteY76" fmla="*/ 23438 h 4391623"/>
            <a:gd name="connsiteX77" fmla="*/ 583790 w 6242459"/>
            <a:gd name="connsiteY7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870564 w 6242459"/>
            <a:gd name="connsiteY9" fmla="*/ 1416341 h 4391623"/>
            <a:gd name="connsiteX10" fmla="*/ 972984 w 6242459"/>
            <a:gd name="connsiteY10" fmla="*/ 1467551 h 4391623"/>
            <a:gd name="connsiteX11" fmla="*/ 1075403 w 6242459"/>
            <a:gd name="connsiteY11" fmla="*/ 1488034 h 4391623"/>
            <a:gd name="connsiteX12" fmla="*/ 1126613 w 6242459"/>
            <a:gd name="connsiteY12" fmla="*/ 1498276 h 4391623"/>
            <a:gd name="connsiteX13" fmla="*/ 1249516 w 6242459"/>
            <a:gd name="connsiteY13" fmla="*/ 1549486 h 4391623"/>
            <a:gd name="connsiteX14" fmla="*/ 1454354 w 6242459"/>
            <a:gd name="connsiteY14" fmla="*/ 1703115 h 4391623"/>
            <a:gd name="connsiteX15" fmla="*/ 1515806 w 6242459"/>
            <a:gd name="connsiteY15" fmla="*/ 1764567 h 4391623"/>
            <a:gd name="connsiteX16" fmla="*/ 1587500 w 6242459"/>
            <a:gd name="connsiteY16" fmla="*/ 1815776 h 4391623"/>
            <a:gd name="connsiteX17" fmla="*/ 1751371 w 6242459"/>
            <a:gd name="connsiteY17" fmla="*/ 1907954 h 4391623"/>
            <a:gd name="connsiteX18" fmla="*/ 1792338 w 6242459"/>
            <a:gd name="connsiteY18" fmla="*/ 1959163 h 4391623"/>
            <a:gd name="connsiteX19" fmla="*/ 2181532 w 6242459"/>
            <a:gd name="connsiteY19" fmla="*/ 2204970 h 4391623"/>
            <a:gd name="connsiteX20" fmla="*/ 2263467 w 6242459"/>
            <a:gd name="connsiteY20" fmla="*/ 2266422 h 4391623"/>
            <a:gd name="connsiteX21" fmla="*/ 2376129 w 6242459"/>
            <a:gd name="connsiteY21" fmla="*/ 2327873 h 4391623"/>
            <a:gd name="connsiteX22" fmla="*/ 2437580 w 6242459"/>
            <a:gd name="connsiteY22" fmla="*/ 2389325 h 4391623"/>
            <a:gd name="connsiteX23" fmla="*/ 2488790 w 6242459"/>
            <a:gd name="connsiteY23" fmla="*/ 2430292 h 4391623"/>
            <a:gd name="connsiteX24" fmla="*/ 2580967 w 6242459"/>
            <a:gd name="connsiteY24" fmla="*/ 2542954 h 4391623"/>
            <a:gd name="connsiteX25" fmla="*/ 2621935 w 6242459"/>
            <a:gd name="connsiteY25" fmla="*/ 2614647 h 4391623"/>
            <a:gd name="connsiteX26" fmla="*/ 2714113 w 6242459"/>
            <a:gd name="connsiteY26" fmla="*/ 2717067 h 4391623"/>
            <a:gd name="connsiteX27" fmla="*/ 2714113 w 6242459"/>
            <a:gd name="connsiteY27" fmla="*/ 2717067 h 4391623"/>
            <a:gd name="connsiteX28" fmla="*/ 2744838 w 6242459"/>
            <a:gd name="connsiteY28" fmla="*/ 2758034 h 4391623"/>
            <a:gd name="connsiteX29" fmla="*/ 2785806 w 6242459"/>
            <a:gd name="connsiteY29" fmla="*/ 2799002 h 4391623"/>
            <a:gd name="connsiteX30" fmla="*/ 2806290 w 6242459"/>
            <a:gd name="connsiteY30" fmla="*/ 2839970 h 4391623"/>
            <a:gd name="connsiteX31" fmla="*/ 2877984 w 6242459"/>
            <a:gd name="connsiteY31" fmla="*/ 2942389 h 4391623"/>
            <a:gd name="connsiteX32" fmla="*/ 2939435 w 6242459"/>
            <a:gd name="connsiteY32" fmla="*/ 3034567 h 4391623"/>
            <a:gd name="connsiteX33" fmla="*/ 3031613 w 6242459"/>
            <a:gd name="connsiteY33" fmla="*/ 3116502 h 4391623"/>
            <a:gd name="connsiteX34" fmla="*/ 3103306 w 6242459"/>
            <a:gd name="connsiteY34" fmla="*/ 3177954 h 4391623"/>
            <a:gd name="connsiteX35" fmla="*/ 3134032 w 6242459"/>
            <a:gd name="connsiteY35" fmla="*/ 3198438 h 4391623"/>
            <a:gd name="connsiteX36" fmla="*/ 3175000 w 6242459"/>
            <a:gd name="connsiteY36" fmla="*/ 3239405 h 4391623"/>
            <a:gd name="connsiteX37" fmla="*/ 3277419 w 6242459"/>
            <a:gd name="connsiteY37" fmla="*/ 3321341 h 4391623"/>
            <a:gd name="connsiteX38" fmla="*/ 3359354 w 6242459"/>
            <a:gd name="connsiteY38" fmla="*/ 3382792 h 4391623"/>
            <a:gd name="connsiteX39" fmla="*/ 3492500 w 6242459"/>
            <a:gd name="connsiteY39" fmla="*/ 3515938 h 4391623"/>
            <a:gd name="connsiteX40" fmla="*/ 3564193 w 6242459"/>
            <a:gd name="connsiteY40" fmla="*/ 3536422 h 4391623"/>
            <a:gd name="connsiteX41" fmla="*/ 3810000 w 6242459"/>
            <a:gd name="connsiteY41" fmla="*/ 3679809 h 4391623"/>
            <a:gd name="connsiteX42" fmla="*/ 3912419 w 6242459"/>
            <a:gd name="connsiteY42" fmla="*/ 3731018 h 4391623"/>
            <a:gd name="connsiteX43" fmla="*/ 3994354 w 6242459"/>
            <a:gd name="connsiteY43" fmla="*/ 3782228 h 4391623"/>
            <a:gd name="connsiteX44" fmla="*/ 4076290 w 6242459"/>
            <a:gd name="connsiteY44" fmla="*/ 3812954 h 4391623"/>
            <a:gd name="connsiteX45" fmla="*/ 4137742 w 6242459"/>
            <a:gd name="connsiteY45" fmla="*/ 3843680 h 4391623"/>
            <a:gd name="connsiteX46" fmla="*/ 4209435 w 6242459"/>
            <a:gd name="connsiteY46" fmla="*/ 3874405 h 4391623"/>
            <a:gd name="connsiteX47" fmla="*/ 4311854 w 6242459"/>
            <a:gd name="connsiteY47" fmla="*/ 3925615 h 4391623"/>
            <a:gd name="connsiteX48" fmla="*/ 4373306 w 6242459"/>
            <a:gd name="connsiteY48" fmla="*/ 3946099 h 4391623"/>
            <a:gd name="connsiteX49" fmla="*/ 4445000 w 6242459"/>
            <a:gd name="connsiteY49" fmla="*/ 3976825 h 4391623"/>
            <a:gd name="connsiteX50" fmla="*/ 4506451 w 6242459"/>
            <a:gd name="connsiteY50" fmla="*/ 3997309 h 4391623"/>
            <a:gd name="connsiteX51" fmla="*/ 4629354 w 6242459"/>
            <a:gd name="connsiteY51" fmla="*/ 4069002 h 4391623"/>
            <a:gd name="connsiteX52" fmla="*/ 4731774 w 6242459"/>
            <a:gd name="connsiteY52" fmla="*/ 4140696 h 4391623"/>
            <a:gd name="connsiteX53" fmla="*/ 4772742 w 6242459"/>
            <a:gd name="connsiteY53" fmla="*/ 4150938 h 4391623"/>
            <a:gd name="connsiteX54" fmla="*/ 4905887 w 6242459"/>
            <a:gd name="connsiteY54" fmla="*/ 4191905 h 4391623"/>
            <a:gd name="connsiteX55" fmla="*/ 4967338 w 6242459"/>
            <a:gd name="connsiteY55" fmla="*/ 4212389 h 4391623"/>
            <a:gd name="connsiteX56" fmla="*/ 5028790 w 6242459"/>
            <a:gd name="connsiteY56" fmla="*/ 4222631 h 4391623"/>
            <a:gd name="connsiteX57" fmla="*/ 5069758 w 6242459"/>
            <a:gd name="connsiteY57" fmla="*/ 4243115 h 4391623"/>
            <a:gd name="connsiteX58" fmla="*/ 5141451 w 6242459"/>
            <a:gd name="connsiteY58" fmla="*/ 4253357 h 4391623"/>
            <a:gd name="connsiteX59" fmla="*/ 5336048 w 6242459"/>
            <a:gd name="connsiteY59" fmla="*/ 4304567 h 4391623"/>
            <a:gd name="connsiteX60" fmla="*/ 5417984 w 6242459"/>
            <a:gd name="connsiteY60" fmla="*/ 4335292 h 4391623"/>
            <a:gd name="connsiteX61" fmla="*/ 5530645 w 6242459"/>
            <a:gd name="connsiteY61" fmla="*/ 4366018 h 4391623"/>
            <a:gd name="connsiteX62" fmla="*/ 6145161 w 6242459"/>
            <a:gd name="connsiteY62" fmla="*/ 4345534 h 4391623"/>
            <a:gd name="connsiteX63" fmla="*/ 6165645 w 6242459"/>
            <a:gd name="connsiteY63" fmla="*/ 3894889 h 4391623"/>
            <a:gd name="connsiteX64" fmla="*/ 6022258 w 6242459"/>
            <a:gd name="connsiteY64" fmla="*/ 3628599 h 4391623"/>
            <a:gd name="connsiteX65" fmla="*/ 5981290 w 6242459"/>
            <a:gd name="connsiteY65" fmla="*/ 3546663 h 4391623"/>
            <a:gd name="connsiteX66" fmla="*/ 5940322 w 6242459"/>
            <a:gd name="connsiteY66" fmla="*/ 3474970 h 4391623"/>
            <a:gd name="connsiteX67" fmla="*/ 5858387 w 6242459"/>
            <a:gd name="connsiteY67" fmla="*/ 3300857 h 4391623"/>
            <a:gd name="connsiteX68" fmla="*/ 5387258 w 6242459"/>
            <a:gd name="connsiteY68" fmla="*/ 2420051 h 4391623"/>
            <a:gd name="connsiteX69" fmla="*/ 5100484 w 6242459"/>
            <a:gd name="connsiteY69" fmla="*/ 2020615 h 4391623"/>
            <a:gd name="connsiteX70" fmla="*/ 4485967 w 6242459"/>
            <a:gd name="connsiteY70" fmla="*/ 1416341 h 4391623"/>
            <a:gd name="connsiteX71" fmla="*/ 4045564 w 6242459"/>
            <a:gd name="connsiteY71" fmla="*/ 1037389 h 4391623"/>
            <a:gd name="connsiteX72" fmla="*/ 3308145 w 6242459"/>
            <a:gd name="connsiteY72" fmla="*/ 474083 h 4391623"/>
            <a:gd name="connsiteX73" fmla="*/ 2017661 w 6242459"/>
            <a:gd name="connsiteY73" fmla="*/ 23438 h 4391623"/>
            <a:gd name="connsiteX74" fmla="*/ 1792338 w 6242459"/>
            <a:gd name="connsiteY74" fmla="*/ 2954 h 4391623"/>
            <a:gd name="connsiteX75" fmla="*/ 1218790 w 6242459"/>
            <a:gd name="connsiteY75" fmla="*/ 23438 h 4391623"/>
            <a:gd name="connsiteX76" fmla="*/ 583790 w 6242459"/>
            <a:gd name="connsiteY7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757903 w 6242459"/>
            <a:gd name="connsiteY7" fmla="*/ 1365131 h 4391623"/>
            <a:gd name="connsiteX8" fmla="*/ 839838 w 6242459"/>
            <a:gd name="connsiteY8" fmla="*/ 1395857 h 4391623"/>
            <a:gd name="connsiteX9" fmla="*/ 972984 w 6242459"/>
            <a:gd name="connsiteY9" fmla="*/ 1467551 h 4391623"/>
            <a:gd name="connsiteX10" fmla="*/ 1075403 w 6242459"/>
            <a:gd name="connsiteY10" fmla="*/ 1488034 h 4391623"/>
            <a:gd name="connsiteX11" fmla="*/ 1126613 w 6242459"/>
            <a:gd name="connsiteY11" fmla="*/ 1498276 h 4391623"/>
            <a:gd name="connsiteX12" fmla="*/ 1249516 w 6242459"/>
            <a:gd name="connsiteY12" fmla="*/ 1549486 h 4391623"/>
            <a:gd name="connsiteX13" fmla="*/ 1454354 w 6242459"/>
            <a:gd name="connsiteY13" fmla="*/ 1703115 h 4391623"/>
            <a:gd name="connsiteX14" fmla="*/ 1515806 w 6242459"/>
            <a:gd name="connsiteY14" fmla="*/ 1764567 h 4391623"/>
            <a:gd name="connsiteX15" fmla="*/ 1587500 w 6242459"/>
            <a:gd name="connsiteY15" fmla="*/ 1815776 h 4391623"/>
            <a:gd name="connsiteX16" fmla="*/ 1751371 w 6242459"/>
            <a:gd name="connsiteY16" fmla="*/ 1907954 h 4391623"/>
            <a:gd name="connsiteX17" fmla="*/ 1792338 w 6242459"/>
            <a:gd name="connsiteY17" fmla="*/ 1959163 h 4391623"/>
            <a:gd name="connsiteX18" fmla="*/ 2181532 w 6242459"/>
            <a:gd name="connsiteY18" fmla="*/ 2204970 h 4391623"/>
            <a:gd name="connsiteX19" fmla="*/ 2263467 w 6242459"/>
            <a:gd name="connsiteY19" fmla="*/ 2266422 h 4391623"/>
            <a:gd name="connsiteX20" fmla="*/ 2376129 w 6242459"/>
            <a:gd name="connsiteY20" fmla="*/ 2327873 h 4391623"/>
            <a:gd name="connsiteX21" fmla="*/ 2437580 w 6242459"/>
            <a:gd name="connsiteY21" fmla="*/ 2389325 h 4391623"/>
            <a:gd name="connsiteX22" fmla="*/ 2488790 w 6242459"/>
            <a:gd name="connsiteY22" fmla="*/ 2430292 h 4391623"/>
            <a:gd name="connsiteX23" fmla="*/ 2580967 w 6242459"/>
            <a:gd name="connsiteY23" fmla="*/ 2542954 h 4391623"/>
            <a:gd name="connsiteX24" fmla="*/ 2621935 w 6242459"/>
            <a:gd name="connsiteY24" fmla="*/ 2614647 h 4391623"/>
            <a:gd name="connsiteX25" fmla="*/ 2714113 w 6242459"/>
            <a:gd name="connsiteY25" fmla="*/ 2717067 h 4391623"/>
            <a:gd name="connsiteX26" fmla="*/ 2714113 w 6242459"/>
            <a:gd name="connsiteY26" fmla="*/ 2717067 h 4391623"/>
            <a:gd name="connsiteX27" fmla="*/ 2744838 w 6242459"/>
            <a:gd name="connsiteY27" fmla="*/ 2758034 h 4391623"/>
            <a:gd name="connsiteX28" fmla="*/ 2785806 w 6242459"/>
            <a:gd name="connsiteY28" fmla="*/ 2799002 h 4391623"/>
            <a:gd name="connsiteX29" fmla="*/ 2806290 w 6242459"/>
            <a:gd name="connsiteY29" fmla="*/ 2839970 h 4391623"/>
            <a:gd name="connsiteX30" fmla="*/ 2877984 w 6242459"/>
            <a:gd name="connsiteY30" fmla="*/ 2942389 h 4391623"/>
            <a:gd name="connsiteX31" fmla="*/ 2939435 w 6242459"/>
            <a:gd name="connsiteY31" fmla="*/ 3034567 h 4391623"/>
            <a:gd name="connsiteX32" fmla="*/ 3031613 w 6242459"/>
            <a:gd name="connsiteY32" fmla="*/ 3116502 h 4391623"/>
            <a:gd name="connsiteX33" fmla="*/ 3103306 w 6242459"/>
            <a:gd name="connsiteY33" fmla="*/ 3177954 h 4391623"/>
            <a:gd name="connsiteX34" fmla="*/ 3134032 w 6242459"/>
            <a:gd name="connsiteY34" fmla="*/ 3198438 h 4391623"/>
            <a:gd name="connsiteX35" fmla="*/ 3175000 w 6242459"/>
            <a:gd name="connsiteY35" fmla="*/ 3239405 h 4391623"/>
            <a:gd name="connsiteX36" fmla="*/ 3277419 w 6242459"/>
            <a:gd name="connsiteY36" fmla="*/ 3321341 h 4391623"/>
            <a:gd name="connsiteX37" fmla="*/ 3359354 w 6242459"/>
            <a:gd name="connsiteY37" fmla="*/ 3382792 h 4391623"/>
            <a:gd name="connsiteX38" fmla="*/ 3492500 w 6242459"/>
            <a:gd name="connsiteY38" fmla="*/ 3515938 h 4391623"/>
            <a:gd name="connsiteX39" fmla="*/ 3564193 w 6242459"/>
            <a:gd name="connsiteY39" fmla="*/ 3536422 h 4391623"/>
            <a:gd name="connsiteX40" fmla="*/ 3810000 w 6242459"/>
            <a:gd name="connsiteY40" fmla="*/ 3679809 h 4391623"/>
            <a:gd name="connsiteX41" fmla="*/ 3912419 w 6242459"/>
            <a:gd name="connsiteY41" fmla="*/ 3731018 h 4391623"/>
            <a:gd name="connsiteX42" fmla="*/ 3994354 w 6242459"/>
            <a:gd name="connsiteY42" fmla="*/ 3782228 h 4391623"/>
            <a:gd name="connsiteX43" fmla="*/ 4076290 w 6242459"/>
            <a:gd name="connsiteY43" fmla="*/ 3812954 h 4391623"/>
            <a:gd name="connsiteX44" fmla="*/ 4137742 w 6242459"/>
            <a:gd name="connsiteY44" fmla="*/ 3843680 h 4391623"/>
            <a:gd name="connsiteX45" fmla="*/ 4209435 w 6242459"/>
            <a:gd name="connsiteY45" fmla="*/ 3874405 h 4391623"/>
            <a:gd name="connsiteX46" fmla="*/ 4311854 w 6242459"/>
            <a:gd name="connsiteY46" fmla="*/ 3925615 h 4391623"/>
            <a:gd name="connsiteX47" fmla="*/ 4373306 w 6242459"/>
            <a:gd name="connsiteY47" fmla="*/ 3946099 h 4391623"/>
            <a:gd name="connsiteX48" fmla="*/ 4445000 w 6242459"/>
            <a:gd name="connsiteY48" fmla="*/ 3976825 h 4391623"/>
            <a:gd name="connsiteX49" fmla="*/ 4506451 w 6242459"/>
            <a:gd name="connsiteY49" fmla="*/ 3997309 h 4391623"/>
            <a:gd name="connsiteX50" fmla="*/ 4629354 w 6242459"/>
            <a:gd name="connsiteY50" fmla="*/ 4069002 h 4391623"/>
            <a:gd name="connsiteX51" fmla="*/ 4731774 w 6242459"/>
            <a:gd name="connsiteY51" fmla="*/ 4140696 h 4391623"/>
            <a:gd name="connsiteX52" fmla="*/ 4772742 w 6242459"/>
            <a:gd name="connsiteY52" fmla="*/ 4150938 h 4391623"/>
            <a:gd name="connsiteX53" fmla="*/ 4905887 w 6242459"/>
            <a:gd name="connsiteY53" fmla="*/ 4191905 h 4391623"/>
            <a:gd name="connsiteX54" fmla="*/ 4967338 w 6242459"/>
            <a:gd name="connsiteY54" fmla="*/ 4212389 h 4391623"/>
            <a:gd name="connsiteX55" fmla="*/ 5028790 w 6242459"/>
            <a:gd name="connsiteY55" fmla="*/ 4222631 h 4391623"/>
            <a:gd name="connsiteX56" fmla="*/ 5069758 w 6242459"/>
            <a:gd name="connsiteY56" fmla="*/ 4243115 h 4391623"/>
            <a:gd name="connsiteX57" fmla="*/ 5141451 w 6242459"/>
            <a:gd name="connsiteY57" fmla="*/ 4253357 h 4391623"/>
            <a:gd name="connsiteX58" fmla="*/ 5336048 w 6242459"/>
            <a:gd name="connsiteY58" fmla="*/ 4304567 h 4391623"/>
            <a:gd name="connsiteX59" fmla="*/ 5417984 w 6242459"/>
            <a:gd name="connsiteY59" fmla="*/ 4335292 h 4391623"/>
            <a:gd name="connsiteX60" fmla="*/ 5530645 w 6242459"/>
            <a:gd name="connsiteY60" fmla="*/ 4366018 h 4391623"/>
            <a:gd name="connsiteX61" fmla="*/ 6145161 w 6242459"/>
            <a:gd name="connsiteY61" fmla="*/ 4345534 h 4391623"/>
            <a:gd name="connsiteX62" fmla="*/ 6165645 w 6242459"/>
            <a:gd name="connsiteY62" fmla="*/ 3894889 h 4391623"/>
            <a:gd name="connsiteX63" fmla="*/ 6022258 w 6242459"/>
            <a:gd name="connsiteY63" fmla="*/ 3628599 h 4391623"/>
            <a:gd name="connsiteX64" fmla="*/ 5981290 w 6242459"/>
            <a:gd name="connsiteY64" fmla="*/ 3546663 h 4391623"/>
            <a:gd name="connsiteX65" fmla="*/ 5940322 w 6242459"/>
            <a:gd name="connsiteY65" fmla="*/ 3474970 h 4391623"/>
            <a:gd name="connsiteX66" fmla="*/ 5858387 w 6242459"/>
            <a:gd name="connsiteY66" fmla="*/ 3300857 h 4391623"/>
            <a:gd name="connsiteX67" fmla="*/ 5387258 w 6242459"/>
            <a:gd name="connsiteY67" fmla="*/ 2420051 h 4391623"/>
            <a:gd name="connsiteX68" fmla="*/ 5100484 w 6242459"/>
            <a:gd name="connsiteY68" fmla="*/ 2020615 h 4391623"/>
            <a:gd name="connsiteX69" fmla="*/ 4485967 w 6242459"/>
            <a:gd name="connsiteY69" fmla="*/ 1416341 h 4391623"/>
            <a:gd name="connsiteX70" fmla="*/ 4045564 w 6242459"/>
            <a:gd name="connsiteY70" fmla="*/ 1037389 h 4391623"/>
            <a:gd name="connsiteX71" fmla="*/ 3308145 w 6242459"/>
            <a:gd name="connsiteY71" fmla="*/ 474083 h 4391623"/>
            <a:gd name="connsiteX72" fmla="*/ 2017661 w 6242459"/>
            <a:gd name="connsiteY72" fmla="*/ 23438 h 4391623"/>
            <a:gd name="connsiteX73" fmla="*/ 1792338 w 6242459"/>
            <a:gd name="connsiteY73" fmla="*/ 2954 h 4391623"/>
            <a:gd name="connsiteX74" fmla="*/ 1218790 w 6242459"/>
            <a:gd name="connsiteY74" fmla="*/ 23438 h 4391623"/>
            <a:gd name="connsiteX75" fmla="*/ 583790 w 6242459"/>
            <a:gd name="connsiteY7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972984 w 6242459"/>
            <a:gd name="connsiteY8" fmla="*/ 1467551 h 4391623"/>
            <a:gd name="connsiteX9" fmla="*/ 1075403 w 6242459"/>
            <a:gd name="connsiteY9" fmla="*/ 1488034 h 4391623"/>
            <a:gd name="connsiteX10" fmla="*/ 1126613 w 6242459"/>
            <a:gd name="connsiteY10" fmla="*/ 1498276 h 4391623"/>
            <a:gd name="connsiteX11" fmla="*/ 1249516 w 6242459"/>
            <a:gd name="connsiteY11" fmla="*/ 1549486 h 4391623"/>
            <a:gd name="connsiteX12" fmla="*/ 1454354 w 6242459"/>
            <a:gd name="connsiteY12" fmla="*/ 1703115 h 4391623"/>
            <a:gd name="connsiteX13" fmla="*/ 1515806 w 6242459"/>
            <a:gd name="connsiteY13" fmla="*/ 1764567 h 4391623"/>
            <a:gd name="connsiteX14" fmla="*/ 1587500 w 6242459"/>
            <a:gd name="connsiteY14" fmla="*/ 1815776 h 4391623"/>
            <a:gd name="connsiteX15" fmla="*/ 1751371 w 6242459"/>
            <a:gd name="connsiteY15" fmla="*/ 1907954 h 4391623"/>
            <a:gd name="connsiteX16" fmla="*/ 1792338 w 6242459"/>
            <a:gd name="connsiteY16" fmla="*/ 1959163 h 4391623"/>
            <a:gd name="connsiteX17" fmla="*/ 2181532 w 6242459"/>
            <a:gd name="connsiteY17" fmla="*/ 2204970 h 4391623"/>
            <a:gd name="connsiteX18" fmla="*/ 2263467 w 6242459"/>
            <a:gd name="connsiteY18" fmla="*/ 2266422 h 4391623"/>
            <a:gd name="connsiteX19" fmla="*/ 2376129 w 6242459"/>
            <a:gd name="connsiteY19" fmla="*/ 2327873 h 4391623"/>
            <a:gd name="connsiteX20" fmla="*/ 2437580 w 6242459"/>
            <a:gd name="connsiteY20" fmla="*/ 2389325 h 4391623"/>
            <a:gd name="connsiteX21" fmla="*/ 2488790 w 6242459"/>
            <a:gd name="connsiteY21" fmla="*/ 2430292 h 4391623"/>
            <a:gd name="connsiteX22" fmla="*/ 2580967 w 6242459"/>
            <a:gd name="connsiteY22" fmla="*/ 2542954 h 4391623"/>
            <a:gd name="connsiteX23" fmla="*/ 2621935 w 6242459"/>
            <a:gd name="connsiteY23" fmla="*/ 2614647 h 4391623"/>
            <a:gd name="connsiteX24" fmla="*/ 2714113 w 6242459"/>
            <a:gd name="connsiteY24" fmla="*/ 2717067 h 4391623"/>
            <a:gd name="connsiteX25" fmla="*/ 2714113 w 6242459"/>
            <a:gd name="connsiteY25" fmla="*/ 2717067 h 4391623"/>
            <a:gd name="connsiteX26" fmla="*/ 2744838 w 6242459"/>
            <a:gd name="connsiteY26" fmla="*/ 2758034 h 4391623"/>
            <a:gd name="connsiteX27" fmla="*/ 2785806 w 6242459"/>
            <a:gd name="connsiteY27" fmla="*/ 2799002 h 4391623"/>
            <a:gd name="connsiteX28" fmla="*/ 2806290 w 6242459"/>
            <a:gd name="connsiteY28" fmla="*/ 2839970 h 4391623"/>
            <a:gd name="connsiteX29" fmla="*/ 2877984 w 6242459"/>
            <a:gd name="connsiteY29" fmla="*/ 2942389 h 4391623"/>
            <a:gd name="connsiteX30" fmla="*/ 2939435 w 6242459"/>
            <a:gd name="connsiteY30" fmla="*/ 3034567 h 4391623"/>
            <a:gd name="connsiteX31" fmla="*/ 3031613 w 6242459"/>
            <a:gd name="connsiteY31" fmla="*/ 3116502 h 4391623"/>
            <a:gd name="connsiteX32" fmla="*/ 3103306 w 6242459"/>
            <a:gd name="connsiteY32" fmla="*/ 3177954 h 4391623"/>
            <a:gd name="connsiteX33" fmla="*/ 3134032 w 6242459"/>
            <a:gd name="connsiteY33" fmla="*/ 3198438 h 4391623"/>
            <a:gd name="connsiteX34" fmla="*/ 3175000 w 6242459"/>
            <a:gd name="connsiteY34" fmla="*/ 3239405 h 4391623"/>
            <a:gd name="connsiteX35" fmla="*/ 3277419 w 6242459"/>
            <a:gd name="connsiteY35" fmla="*/ 3321341 h 4391623"/>
            <a:gd name="connsiteX36" fmla="*/ 3359354 w 6242459"/>
            <a:gd name="connsiteY36" fmla="*/ 3382792 h 4391623"/>
            <a:gd name="connsiteX37" fmla="*/ 3492500 w 6242459"/>
            <a:gd name="connsiteY37" fmla="*/ 3515938 h 4391623"/>
            <a:gd name="connsiteX38" fmla="*/ 3564193 w 6242459"/>
            <a:gd name="connsiteY38" fmla="*/ 3536422 h 4391623"/>
            <a:gd name="connsiteX39" fmla="*/ 3810000 w 6242459"/>
            <a:gd name="connsiteY39" fmla="*/ 3679809 h 4391623"/>
            <a:gd name="connsiteX40" fmla="*/ 3912419 w 6242459"/>
            <a:gd name="connsiteY40" fmla="*/ 3731018 h 4391623"/>
            <a:gd name="connsiteX41" fmla="*/ 3994354 w 6242459"/>
            <a:gd name="connsiteY41" fmla="*/ 3782228 h 4391623"/>
            <a:gd name="connsiteX42" fmla="*/ 4076290 w 6242459"/>
            <a:gd name="connsiteY42" fmla="*/ 3812954 h 4391623"/>
            <a:gd name="connsiteX43" fmla="*/ 4137742 w 6242459"/>
            <a:gd name="connsiteY43" fmla="*/ 3843680 h 4391623"/>
            <a:gd name="connsiteX44" fmla="*/ 4209435 w 6242459"/>
            <a:gd name="connsiteY44" fmla="*/ 3874405 h 4391623"/>
            <a:gd name="connsiteX45" fmla="*/ 4311854 w 6242459"/>
            <a:gd name="connsiteY45" fmla="*/ 3925615 h 4391623"/>
            <a:gd name="connsiteX46" fmla="*/ 4373306 w 6242459"/>
            <a:gd name="connsiteY46" fmla="*/ 3946099 h 4391623"/>
            <a:gd name="connsiteX47" fmla="*/ 4445000 w 6242459"/>
            <a:gd name="connsiteY47" fmla="*/ 3976825 h 4391623"/>
            <a:gd name="connsiteX48" fmla="*/ 4506451 w 6242459"/>
            <a:gd name="connsiteY48" fmla="*/ 3997309 h 4391623"/>
            <a:gd name="connsiteX49" fmla="*/ 4629354 w 6242459"/>
            <a:gd name="connsiteY49" fmla="*/ 4069002 h 4391623"/>
            <a:gd name="connsiteX50" fmla="*/ 4731774 w 6242459"/>
            <a:gd name="connsiteY50" fmla="*/ 4140696 h 4391623"/>
            <a:gd name="connsiteX51" fmla="*/ 4772742 w 6242459"/>
            <a:gd name="connsiteY51" fmla="*/ 4150938 h 4391623"/>
            <a:gd name="connsiteX52" fmla="*/ 4905887 w 6242459"/>
            <a:gd name="connsiteY52" fmla="*/ 4191905 h 4391623"/>
            <a:gd name="connsiteX53" fmla="*/ 4967338 w 6242459"/>
            <a:gd name="connsiteY53" fmla="*/ 4212389 h 4391623"/>
            <a:gd name="connsiteX54" fmla="*/ 5028790 w 6242459"/>
            <a:gd name="connsiteY54" fmla="*/ 4222631 h 4391623"/>
            <a:gd name="connsiteX55" fmla="*/ 5069758 w 6242459"/>
            <a:gd name="connsiteY55" fmla="*/ 4243115 h 4391623"/>
            <a:gd name="connsiteX56" fmla="*/ 5141451 w 6242459"/>
            <a:gd name="connsiteY56" fmla="*/ 4253357 h 4391623"/>
            <a:gd name="connsiteX57" fmla="*/ 5336048 w 6242459"/>
            <a:gd name="connsiteY57" fmla="*/ 4304567 h 4391623"/>
            <a:gd name="connsiteX58" fmla="*/ 5417984 w 6242459"/>
            <a:gd name="connsiteY58" fmla="*/ 4335292 h 4391623"/>
            <a:gd name="connsiteX59" fmla="*/ 5530645 w 6242459"/>
            <a:gd name="connsiteY59" fmla="*/ 4366018 h 4391623"/>
            <a:gd name="connsiteX60" fmla="*/ 6145161 w 6242459"/>
            <a:gd name="connsiteY60" fmla="*/ 4345534 h 4391623"/>
            <a:gd name="connsiteX61" fmla="*/ 6165645 w 6242459"/>
            <a:gd name="connsiteY61" fmla="*/ 3894889 h 4391623"/>
            <a:gd name="connsiteX62" fmla="*/ 6022258 w 6242459"/>
            <a:gd name="connsiteY62" fmla="*/ 3628599 h 4391623"/>
            <a:gd name="connsiteX63" fmla="*/ 5981290 w 6242459"/>
            <a:gd name="connsiteY63" fmla="*/ 3546663 h 4391623"/>
            <a:gd name="connsiteX64" fmla="*/ 5940322 w 6242459"/>
            <a:gd name="connsiteY64" fmla="*/ 3474970 h 4391623"/>
            <a:gd name="connsiteX65" fmla="*/ 5858387 w 6242459"/>
            <a:gd name="connsiteY65" fmla="*/ 3300857 h 4391623"/>
            <a:gd name="connsiteX66" fmla="*/ 5387258 w 6242459"/>
            <a:gd name="connsiteY66" fmla="*/ 2420051 h 4391623"/>
            <a:gd name="connsiteX67" fmla="*/ 5100484 w 6242459"/>
            <a:gd name="connsiteY67" fmla="*/ 2020615 h 4391623"/>
            <a:gd name="connsiteX68" fmla="*/ 4485967 w 6242459"/>
            <a:gd name="connsiteY68" fmla="*/ 1416341 h 4391623"/>
            <a:gd name="connsiteX69" fmla="*/ 4045564 w 6242459"/>
            <a:gd name="connsiteY69" fmla="*/ 1037389 h 4391623"/>
            <a:gd name="connsiteX70" fmla="*/ 3308145 w 6242459"/>
            <a:gd name="connsiteY70" fmla="*/ 474083 h 4391623"/>
            <a:gd name="connsiteX71" fmla="*/ 2017661 w 6242459"/>
            <a:gd name="connsiteY71" fmla="*/ 23438 h 4391623"/>
            <a:gd name="connsiteX72" fmla="*/ 1792338 w 6242459"/>
            <a:gd name="connsiteY72" fmla="*/ 2954 h 4391623"/>
            <a:gd name="connsiteX73" fmla="*/ 1218790 w 6242459"/>
            <a:gd name="connsiteY73" fmla="*/ 23438 h 4391623"/>
            <a:gd name="connsiteX74" fmla="*/ 583790 w 6242459"/>
            <a:gd name="connsiteY7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126613 w 6242459"/>
            <a:gd name="connsiteY9" fmla="*/ 1498276 h 4391623"/>
            <a:gd name="connsiteX10" fmla="*/ 1249516 w 6242459"/>
            <a:gd name="connsiteY10" fmla="*/ 1549486 h 4391623"/>
            <a:gd name="connsiteX11" fmla="*/ 1454354 w 6242459"/>
            <a:gd name="connsiteY11" fmla="*/ 1703115 h 4391623"/>
            <a:gd name="connsiteX12" fmla="*/ 1515806 w 6242459"/>
            <a:gd name="connsiteY12" fmla="*/ 1764567 h 4391623"/>
            <a:gd name="connsiteX13" fmla="*/ 1587500 w 6242459"/>
            <a:gd name="connsiteY13" fmla="*/ 1815776 h 4391623"/>
            <a:gd name="connsiteX14" fmla="*/ 1751371 w 6242459"/>
            <a:gd name="connsiteY14" fmla="*/ 1907954 h 4391623"/>
            <a:gd name="connsiteX15" fmla="*/ 1792338 w 6242459"/>
            <a:gd name="connsiteY15" fmla="*/ 1959163 h 4391623"/>
            <a:gd name="connsiteX16" fmla="*/ 2181532 w 6242459"/>
            <a:gd name="connsiteY16" fmla="*/ 2204970 h 4391623"/>
            <a:gd name="connsiteX17" fmla="*/ 2263467 w 6242459"/>
            <a:gd name="connsiteY17" fmla="*/ 2266422 h 4391623"/>
            <a:gd name="connsiteX18" fmla="*/ 2376129 w 6242459"/>
            <a:gd name="connsiteY18" fmla="*/ 2327873 h 4391623"/>
            <a:gd name="connsiteX19" fmla="*/ 2437580 w 6242459"/>
            <a:gd name="connsiteY19" fmla="*/ 2389325 h 4391623"/>
            <a:gd name="connsiteX20" fmla="*/ 2488790 w 6242459"/>
            <a:gd name="connsiteY20" fmla="*/ 2430292 h 4391623"/>
            <a:gd name="connsiteX21" fmla="*/ 2580967 w 6242459"/>
            <a:gd name="connsiteY21" fmla="*/ 2542954 h 4391623"/>
            <a:gd name="connsiteX22" fmla="*/ 2621935 w 6242459"/>
            <a:gd name="connsiteY22" fmla="*/ 2614647 h 4391623"/>
            <a:gd name="connsiteX23" fmla="*/ 2714113 w 6242459"/>
            <a:gd name="connsiteY23" fmla="*/ 2717067 h 4391623"/>
            <a:gd name="connsiteX24" fmla="*/ 2714113 w 6242459"/>
            <a:gd name="connsiteY24" fmla="*/ 2717067 h 4391623"/>
            <a:gd name="connsiteX25" fmla="*/ 2744838 w 6242459"/>
            <a:gd name="connsiteY25" fmla="*/ 2758034 h 4391623"/>
            <a:gd name="connsiteX26" fmla="*/ 2785806 w 6242459"/>
            <a:gd name="connsiteY26" fmla="*/ 2799002 h 4391623"/>
            <a:gd name="connsiteX27" fmla="*/ 2806290 w 6242459"/>
            <a:gd name="connsiteY27" fmla="*/ 2839970 h 4391623"/>
            <a:gd name="connsiteX28" fmla="*/ 2877984 w 6242459"/>
            <a:gd name="connsiteY28" fmla="*/ 2942389 h 4391623"/>
            <a:gd name="connsiteX29" fmla="*/ 2939435 w 6242459"/>
            <a:gd name="connsiteY29" fmla="*/ 3034567 h 4391623"/>
            <a:gd name="connsiteX30" fmla="*/ 3031613 w 6242459"/>
            <a:gd name="connsiteY30" fmla="*/ 3116502 h 4391623"/>
            <a:gd name="connsiteX31" fmla="*/ 3103306 w 6242459"/>
            <a:gd name="connsiteY31" fmla="*/ 3177954 h 4391623"/>
            <a:gd name="connsiteX32" fmla="*/ 3134032 w 6242459"/>
            <a:gd name="connsiteY32" fmla="*/ 3198438 h 4391623"/>
            <a:gd name="connsiteX33" fmla="*/ 3175000 w 6242459"/>
            <a:gd name="connsiteY33" fmla="*/ 3239405 h 4391623"/>
            <a:gd name="connsiteX34" fmla="*/ 3277419 w 6242459"/>
            <a:gd name="connsiteY34" fmla="*/ 3321341 h 4391623"/>
            <a:gd name="connsiteX35" fmla="*/ 3359354 w 6242459"/>
            <a:gd name="connsiteY35" fmla="*/ 3382792 h 4391623"/>
            <a:gd name="connsiteX36" fmla="*/ 3492500 w 6242459"/>
            <a:gd name="connsiteY36" fmla="*/ 3515938 h 4391623"/>
            <a:gd name="connsiteX37" fmla="*/ 3564193 w 6242459"/>
            <a:gd name="connsiteY37" fmla="*/ 3536422 h 4391623"/>
            <a:gd name="connsiteX38" fmla="*/ 3810000 w 6242459"/>
            <a:gd name="connsiteY38" fmla="*/ 3679809 h 4391623"/>
            <a:gd name="connsiteX39" fmla="*/ 3912419 w 6242459"/>
            <a:gd name="connsiteY39" fmla="*/ 3731018 h 4391623"/>
            <a:gd name="connsiteX40" fmla="*/ 3994354 w 6242459"/>
            <a:gd name="connsiteY40" fmla="*/ 3782228 h 4391623"/>
            <a:gd name="connsiteX41" fmla="*/ 4076290 w 6242459"/>
            <a:gd name="connsiteY41" fmla="*/ 3812954 h 4391623"/>
            <a:gd name="connsiteX42" fmla="*/ 4137742 w 6242459"/>
            <a:gd name="connsiteY42" fmla="*/ 3843680 h 4391623"/>
            <a:gd name="connsiteX43" fmla="*/ 4209435 w 6242459"/>
            <a:gd name="connsiteY43" fmla="*/ 3874405 h 4391623"/>
            <a:gd name="connsiteX44" fmla="*/ 4311854 w 6242459"/>
            <a:gd name="connsiteY44" fmla="*/ 3925615 h 4391623"/>
            <a:gd name="connsiteX45" fmla="*/ 4373306 w 6242459"/>
            <a:gd name="connsiteY45" fmla="*/ 3946099 h 4391623"/>
            <a:gd name="connsiteX46" fmla="*/ 4445000 w 6242459"/>
            <a:gd name="connsiteY46" fmla="*/ 3976825 h 4391623"/>
            <a:gd name="connsiteX47" fmla="*/ 4506451 w 6242459"/>
            <a:gd name="connsiteY47" fmla="*/ 3997309 h 4391623"/>
            <a:gd name="connsiteX48" fmla="*/ 4629354 w 6242459"/>
            <a:gd name="connsiteY48" fmla="*/ 4069002 h 4391623"/>
            <a:gd name="connsiteX49" fmla="*/ 4731774 w 6242459"/>
            <a:gd name="connsiteY49" fmla="*/ 4140696 h 4391623"/>
            <a:gd name="connsiteX50" fmla="*/ 4772742 w 6242459"/>
            <a:gd name="connsiteY50" fmla="*/ 4150938 h 4391623"/>
            <a:gd name="connsiteX51" fmla="*/ 4905887 w 6242459"/>
            <a:gd name="connsiteY51" fmla="*/ 4191905 h 4391623"/>
            <a:gd name="connsiteX52" fmla="*/ 4967338 w 6242459"/>
            <a:gd name="connsiteY52" fmla="*/ 4212389 h 4391623"/>
            <a:gd name="connsiteX53" fmla="*/ 5028790 w 6242459"/>
            <a:gd name="connsiteY53" fmla="*/ 4222631 h 4391623"/>
            <a:gd name="connsiteX54" fmla="*/ 5069758 w 6242459"/>
            <a:gd name="connsiteY54" fmla="*/ 4243115 h 4391623"/>
            <a:gd name="connsiteX55" fmla="*/ 5141451 w 6242459"/>
            <a:gd name="connsiteY55" fmla="*/ 4253357 h 4391623"/>
            <a:gd name="connsiteX56" fmla="*/ 5336048 w 6242459"/>
            <a:gd name="connsiteY56" fmla="*/ 4304567 h 4391623"/>
            <a:gd name="connsiteX57" fmla="*/ 5417984 w 6242459"/>
            <a:gd name="connsiteY57" fmla="*/ 4335292 h 4391623"/>
            <a:gd name="connsiteX58" fmla="*/ 5530645 w 6242459"/>
            <a:gd name="connsiteY58" fmla="*/ 4366018 h 4391623"/>
            <a:gd name="connsiteX59" fmla="*/ 6145161 w 6242459"/>
            <a:gd name="connsiteY59" fmla="*/ 4345534 h 4391623"/>
            <a:gd name="connsiteX60" fmla="*/ 6165645 w 6242459"/>
            <a:gd name="connsiteY60" fmla="*/ 3894889 h 4391623"/>
            <a:gd name="connsiteX61" fmla="*/ 6022258 w 6242459"/>
            <a:gd name="connsiteY61" fmla="*/ 3628599 h 4391623"/>
            <a:gd name="connsiteX62" fmla="*/ 5981290 w 6242459"/>
            <a:gd name="connsiteY62" fmla="*/ 3546663 h 4391623"/>
            <a:gd name="connsiteX63" fmla="*/ 5940322 w 6242459"/>
            <a:gd name="connsiteY63" fmla="*/ 3474970 h 4391623"/>
            <a:gd name="connsiteX64" fmla="*/ 5858387 w 6242459"/>
            <a:gd name="connsiteY64" fmla="*/ 3300857 h 4391623"/>
            <a:gd name="connsiteX65" fmla="*/ 5387258 w 6242459"/>
            <a:gd name="connsiteY65" fmla="*/ 2420051 h 4391623"/>
            <a:gd name="connsiteX66" fmla="*/ 5100484 w 6242459"/>
            <a:gd name="connsiteY66" fmla="*/ 2020615 h 4391623"/>
            <a:gd name="connsiteX67" fmla="*/ 4485967 w 6242459"/>
            <a:gd name="connsiteY67" fmla="*/ 1416341 h 4391623"/>
            <a:gd name="connsiteX68" fmla="*/ 4045564 w 6242459"/>
            <a:gd name="connsiteY68" fmla="*/ 1037389 h 4391623"/>
            <a:gd name="connsiteX69" fmla="*/ 3308145 w 6242459"/>
            <a:gd name="connsiteY69" fmla="*/ 474083 h 4391623"/>
            <a:gd name="connsiteX70" fmla="*/ 2017661 w 6242459"/>
            <a:gd name="connsiteY70" fmla="*/ 23438 h 4391623"/>
            <a:gd name="connsiteX71" fmla="*/ 1792338 w 6242459"/>
            <a:gd name="connsiteY71" fmla="*/ 2954 h 4391623"/>
            <a:gd name="connsiteX72" fmla="*/ 1218790 w 6242459"/>
            <a:gd name="connsiteY72" fmla="*/ 23438 h 4391623"/>
            <a:gd name="connsiteX73" fmla="*/ 583790 w 6242459"/>
            <a:gd name="connsiteY7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15806 w 6242459"/>
            <a:gd name="connsiteY11" fmla="*/ 1764567 h 4391623"/>
            <a:gd name="connsiteX12" fmla="*/ 1587500 w 6242459"/>
            <a:gd name="connsiteY12" fmla="*/ 1815776 h 4391623"/>
            <a:gd name="connsiteX13" fmla="*/ 1751371 w 6242459"/>
            <a:gd name="connsiteY13" fmla="*/ 1907954 h 4391623"/>
            <a:gd name="connsiteX14" fmla="*/ 1792338 w 6242459"/>
            <a:gd name="connsiteY14" fmla="*/ 1959163 h 4391623"/>
            <a:gd name="connsiteX15" fmla="*/ 2181532 w 6242459"/>
            <a:gd name="connsiteY15" fmla="*/ 2204970 h 4391623"/>
            <a:gd name="connsiteX16" fmla="*/ 2263467 w 6242459"/>
            <a:gd name="connsiteY16" fmla="*/ 2266422 h 4391623"/>
            <a:gd name="connsiteX17" fmla="*/ 2376129 w 6242459"/>
            <a:gd name="connsiteY17" fmla="*/ 2327873 h 4391623"/>
            <a:gd name="connsiteX18" fmla="*/ 2437580 w 6242459"/>
            <a:gd name="connsiteY18" fmla="*/ 2389325 h 4391623"/>
            <a:gd name="connsiteX19" fmla="*/ 2488790 w 6242459"/>
            <a:gd name="connsiteY19" fmla="*/ 2430292 h 4391623"/>
            <a:gd name="connsiteX20" fmla="*/ 2580967 w 6242459"/>
            <a:gd name="connsiteY20" fmla="*/ 2542954 h 4391623"/>
            <a:gd name="connsiteX21" fmla="*/ 2621935 w 6242459"/>
            <a:gd name="connsiteY21" fmla="*/ 2614647 h 4391623"/>
            <a:gd name="connsiteX22" fmla="*/ 2714113 w 6242459"/>
            <a:gd name="connsiteY22" fmla="*/ 2717067 h 4391623"/>
            <a:gd name="connsiteX23" fmla="*/ 2714113 w 6242459"/>
            <a:gd name="connsiteY23" fmla="*/ 2717067 h 4391623"/>
            <a:gd name="connsiteX24" fmla="*/ 2744838 w 6242459"/>
            <a:gd name="connsiteY24" fmla="*/ 2758034 h 4391623"/>
            <a:gd name="connsiteX25" fmla="*/ 2785806 w 6242459"/>
            <a:gd name="connsiteY25" fmla="*/ 2799002 h 4391623"/>
            <a:gd name="connsiteX26" fmla="*/ 2806290 w 6242459"/>
            <a:gd name="connsiteY26" fmla="*/ 2839970 h 4391623"/>
            <a:gd name="connsiteX27" fmla="*/ 2877984 w 6242459"/>
            <a:gd name="connsiteY27" fmla="*/ 2942389 h 4391623"/>
            <a:gd name="connsiteX28" fmla="*/ 2939435 w 6242459"/>
            <a:gd name="connsiteY28" fmla="*/ 3034567 h 4391623"/>
            <a:gd name="connsiteX29" fmla="*/ 3031613 w 6242459"/>
            <a:gd name="connsiteY29" fmla="*/ 3116502 h 4391623"/>
            <a:gd name="connsiteX30" fmla="*/ 3103306 w 6242459"/>
            <a:gd name="connsiteY30" fmla="*/ 3177954 h 4391623"/>
            <a:gd name="connsiteX31" fmla="*/ 3134032 w 6242459"/>
            <a:gd name="connsiteY31" fmla="*/ 3198438 h 4391623"/>
            <a:gd name="connsiteX32" fmla="*/ 3175000 w 6242459"/>
            <a:gd name="connsiteY32" fmla="*/ 3239405 h 4391623"/>
            <a:gd name="connsiteX33" fmla="*/ 3277419 w 6242459"/>
            <a:gd name="connsiteY33" fmla="*/ 3321341 h 4391623"/>
            <a:gd name="connsiteX34" fmla="*/ 3359354 w 6242459"/>
            <a:gd name="connsiteY34" fmla="*/ 3382792 h 4391623"/>
            <a:gd name="connsiteX35" fmla="*/ 3492500 w 6242459"/>
            <a:gd name="connsiteY35" fmla="*/ 3515938 h 4391623"/>
            <a:gd name="connsiteX36" fmla="*/ 3564193 w 6242459"/>
            <a:gd name="connsiteY36" fmla="*/ 3536422 h 4391623"/>
            <a:gd name="connsiteX37" fmla="*/ 3810000 w 6242459"/>
            <a:gd name="connsiteY37" fmla="*/ 3679809 h 4391623"/>
            <a:gd name="connsiteX38" fmla="*/ 3912419 w 6242459"/>
            <a:gd name="connsiteY38" fmla="*/ 3731018 h 4391623"/>
            <a:gd name="connsiteX39" fmla="*/ 3994354 w 6242459"/>
            <a:gd name="connsiteY39" fmla="*/ 3782228 h 4391623"/>
            <a:gd name="connsiteX40" fmla="*/ 4076290 w 6242459"/>
            <a:gd name="connsiteY40" fmla="*/ 3812954 h 4391623"/>
            <a:gd name="connsiteX41" fmla="*/ 4137742 w 6242459"/>
            <a:gd name="connsiteY41" fmla="*/ 3843680 h 4391623"/>
            <a:gd name="connsiteX42" fmla="*/ 4209435 w 6242459"/>
            <a:gd name="connsiteY42" fmla="*/ 3874405 h 4391623"/>
            <a:gd name="connsiteX43" fmla="*/ 4311854 w 6242459"/>
            <a:gd name="connsiteY43" fmla="*/ 3925615 h 4391623"/>
            <a:gd name="connsiteX44" fmla="*/ 4373306 w 6242459"/>
            <a:gd name="connsiteY44" fmla="*/ 3946099 h 4391623"/>
            <a:gd name="connsiteX45" fmla="*/ 4445000 w 6242459"/>
            <a:gd name="connsiteY45" fmla="*/ 3976825 h 4391623"/>
            <a:gd name="connsiteX46" fmla="*/ 4506451 w 6242459"/>
            <a:gd name="connsiteY46" fmla="*/ 3997309 h 4391623"/>
            <a:gd name="connsiteX47" fmla="*/ 4629354 w 6242459"/>
            <a:gd name="connsiteY47" fmla="*/ 4069002 h 4391623"/>
            <a:gd name="connsiteX48" fmla="*/ 4731774 w 6242459"/>
            <a:gd name="connsiteY48" fmla="*/ 4140696 h 4391623"/>
            <a:gd name="connsiteX49" fmla="*/ 4772742 w 6242459"/>
            <a:gd name="connsiteY49" fmla="*/ 4150938 h 4391623"/>
            <a:gd name="connsiteX50" fmla="*/ 4905887 w 6242459"/>
            <a:gd name="connsiteY50" fmla="*/ 4191905 h 4391623"/>
            <a:gd name="connsiteX51" fmla="*/ 4967338 w 6242459"/>
            <a:gd name="connsiteY51" fmla="*/ 4212389 h 4391623"/>
            <a:gd name="connsiteX52" fmla="*/ 5028790 w 6242459"/>
            <a:gd name="connsiteY52" fmla="*/ 4222631 h 4391623"/>
            <a:gd name="connsiteX53" fmla="*/ 5069758 w 6242459"/>
            <a:gd name="connsiteY53" fmla="*/ 4243115 h 4391623"/>
            <a:gd name="connsiteX54" fmla="*/ 5141451 w 6242459"/>
            <a:gd name="connsiteY54" fmla="*/ 4253357 h 4391623"/>
            <a:gd name="connsiteX55" fmla="*/ 5336048 w 6242459"/>
            <a:gd name="connsiteY55" fmla="*/ 4304567 h 4391623"/>
            <a:gd name="connsiteX56" fmla="*/ 5417984 w 6242459"/>
            <a:gd name="connsiteY56" fmla="*/ 4335292 h 4391623"/>
            <a:gd name="connsiteX57" fmla="*/ 5530645 w 6242459"/>
            <a:gd name="connsiteY57" fmla="*/ 4366018 h 4391623"/>
            <a:gd name="connsiteX58" fmla="*/ 6145161 w 6242459"/>
            <a:gd name="connsiteY58" fmla="*/ 4345534 h 4391623"/>
            <a:gd name="connsiteX59" fmla="*/ 6165645 w 6242459"/>
            <a:gd name="connsiteY59" fmla="*/ 3894889 h 4391623"/>
            <a:gd name="connsiteX60" fmla="*/ 6022258 w 6242459"/>
            <a:gd name="connsiteY60" fmla="*/ 3628599 h 4391623"/>
            <a:gd name="connsiteX61" fmla="*/ 5981290 w 6242459"/>
            <a:gd name="connsiteY61" fmla="*/ 3546663 h 4391623"/>
            <a:gd name="connsiteX62" fmla="*/ 5940322 w 6242459"/>
            <a:gd name="connsiteY62" fmla="*/ 3474970 h 4391623"/>
            <a:gd name="connsiteX63" fmla="*/ 5858387 w 6242459"/>
            <a:gd name="connsiteY63" fmla="*/ 3300857 h 4391623"/>
            <a:gd name="connsiteX64" fmla="*/ 5387258 w 6242459"/>
            <a:gd name="connsiteY64" fmla="*/ 2420051 h 4391623"/>
            <a:gd name="connsiteX65" fmla="*/ 5100484 w 6242459"/>
            <a:gd name="connsiteY65" fmla="*/ 2020615 h 4391623"/>
            <a:gd name="connsiteX66" fmla="*/ 4485967 w 6242459"/>
            <a:gd name="connsiteY66" fmla="*/ 1416341 h 4391623"/>
            <a:gd name="connsiteX67" fmla="*/ 4045564 w 6242459"/>
            <a:gd name="connsiteY67" fmla="*/ 1037389 h 4391623"/>
            <a:gd name="connsiteX68" fmla="*/ 3308145 w 6242459"/>
            <a:gd name="connsiteY68" fmla="*/ 474083 h 4391623"/>
            <a:gd name="connsiteX69" fmla="*/ 2017661 w 6242459"/>
            <a:gd name="connsiteY69" fmla="*/ 23438 h 4391623"/>
            <a:gd name="connsiteX70" fmla="*/ 1792338 w 6242459"/>
            <a:gd name="connsiteY70" fmla="*/ 2954 h 4391623"/>
            <a:gd name="connsiteX71" fmla="*/ 1218790 w 6242459"/>
            <a:gd name="connsiteY71" fmla="*/ 23438 h 4391623"/>
            <a:gd name="connsiteX72" fmla="*/ 583790 w 6242459"/>
            <a:gd name="connsiteY7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587500 w 6242459"/>
            <a:gd name="connsiteY11" fmla="*/ 1815776 h 4391623"/>
            <a:gd name="connsiteX12" fmla="*/ 1751371 w 6242459"/>
            <a:gd name="connsiteY12" fmla="*/ 1907954 h 4391623"/>
            <a:gd name="connsiteX13" fmla="*/ 1792338 w 6242459"/>
            <a:gd name="connsiteY13" fmla="*/ 1959163 h 4391623"/>
            <a:gd name="connsiteX14" fmla="*/ 2181532 w 6242459"/>
            <a:gd name="connsiteY14" fmla="*/ 2204970 h 4391623"/>
            <a:gd name="connsiteX15" fmla="*/ 2263467 w 6242459"/>
            <a:gd name="connsiteY15" fmla="*/ 2266422 h 4391623"/>
            <a:gd name="connsiteX16" fmla="*/ 2376129 w 6242459"/>
            <a:gd name="connsiteY16" fmla="*/ 2327873 h 4391623"/>
            <a:gd name="connsiteX17" fmla="*/ 2437580 w 6242459"/>
            <a:gd name="connsiteY17" fmla="*/ 2389325 h 4391623"/>
            <a:gd name="connsiteX18" fmla="*/ 2488790 w 6242459"/>
            <a:gd name="connsiteY18" fmla="*/ 2430292 h 4391623"/>
            <a:gd name="connsiteX19" fmla="*/ 2580967 w 6242459"/>
            <a:gd name="connsiteY19" fmla="*/ 2542954 h 4391623"/>
            <a:gd name="connsiteX20" fmla="*/ 2621935 w 6242459"/>
            <a:gd name="connsiteY20" fmla="*/ 2614647 h 4391623"/>
            <a:gd name="connsiteX21" fmla="*/ 2714113 w 6242459"/>
            <a:gd name="connsiteY21" fmla="*/ 2717067 h 4391623"/>
            <a:gd name="connsiteX22" fmla="*/ 2714113 w 6242459"/>
            <a:gd name="connsiteY22" fmla="*/ 2717067 h 4391623"/>
            <a:gd name="connsiteX23" fmla="*/ 2744838 w 6242459"/>
            <a:gd name="connsiteY23" fmla="*/ 2758034 h 4391623"/>
            <a:gd name="connsiteX24" fmla="*/ 2785806 w 6242459"/>
            <a:gd name="connsiteY24" fmla="*/ 2799002 h 4391623"/>
            <a:gd name="connsiteX25" fmla="*/ 2806290 w 6242459"/>
            <a:gd name="connsiteY25" fmla="*/ 2839970 h 4391623"/>
            <a:gd name="connsiteX26" fmla="*/ 2877984 w 6242459"/>
            <a:gd name="connsiteY26" fmla="*/ 2942389 h 4391623"/>
            <a:gd name="connsiteX27" fmla="*/ 2939435 w 6242459"/>
            <a:gd name="connsiteY27" fmla="*/ 3034567 h 4391623"/>
            <a:gd name="connsiteX28" fmla="*/ 3031613 w 6242459"/>
            <a:gd name="connsiteY28" fmla="*/ 3116502 h 4391623"/>
            <a:gd name="connsiteX29" fmla="*/ 3103306 w 6242459"/>
            <a:gd name="connsiteY29" fmla="*/ 3177954 h 4391623"/>
            <a:gd name="connsiteX30" fmla="*/ 3134032 w 6242459"/>
            <a:gd name="connsiteY30" fmla="*/ 3198438 h 4391623"/>
            <a:gd name="connsiteX31" fmla="*/ 3175000 w 6242459"/>
            <a:gd name="connsiteY31" fmla="*/ 3239405 h 4391623"/>
            <a:gd name="connsiteX32" fmla="*/ 3277419 w 6242459"/>
            <a:gd name="connsiteY32" fmla="*/ 3321341 h 4391623"/>
            <a:gd name="connsiteX33" fmla="*/ 3359354 w 6242459"/>
            <a:gd name="connsiteY33" fmla="*/ 3382792 h 4391623"/>
            <a:gd name="connsiteX34" fmla="*/ 3492500 w 6242459"/>
            <a:gd name="connsiteY34" fmla="*/ 3515938 h 4391623"/>
            <a:gd name="connsiteX35" fmla="*/ 3564193 w 6242459"/>
            <a:gd name="connsiteY35" fmla="*/ 3536422 h 4391623"/>
            <a:gd name="connsiteX36" fmla="*/ 3810000 w 6242459"/>
            <a:gd name="connsiteY36" fmla="*/ 3679809 h 4391623"/>
            <a:gd name="connsiteX37" fmla="*/ 3912419 w 6242459"/>
            <a:gd name="connsiteY37" fmla="*/ 3731018 h 4391623"/>
            <a:gd name="connsiteX38" fmla="*/ 3994354 w 6242459"/>
            <a:gd name="connsiteY38" fmla="*/ 3782228 h 4391623"/>
            <a:gd name="connsiteX39" fmla="*/ 4076290 w 6242459"/>
            <a:gd name="connsiteY39" fmla="*/ 3812954 h 4391623"/>
            <a:gd name="connsiteX40" fmla="*/ 4137742 w 6242459"/>
            <a:gd name="connsiteY40" fmla="*/ 3843680 h 4391623"/>
            <a:gd name="connsiteX41" fmla="*/ 4209435 w 6242459"/>
            <a:gd name="connsiteY41" fmla="*/ 3874405 h 4391623"/>
            <a:gd name="connsiteX42" fmla="*/ 4311854 w 6242459"/>
            <a:gd name="connsiteY42" fmla="*/ 3925615 h 4391623"/>
            <a:gd name="connsiteX43" fmla="*/ 4373306 w 6242459"/>
            <a:gd name="connsiteY43" fmla="*/ 3946099 h 4391623"/>
            <a:gd name="connsiteX44" fmla="*/ 4445000 w 6242459"/>
            <a:gd name="connsiteY44" fmla="*/ 3976825 h 4391623"/>
            <a:gd name="connsiteX45" fmla="*/ 4506451 w 6242459"/>
            <a:gd name="connsiteY45" fmla="*/ 3997309 h 4391623"/>
            <a:gd name="connsiteX46" fmla="*/ 4629354 w 6242459"/>
            <a:gd name="connsiteY46" fmla="*/ 4069002 h 4391623"/>
            <a:gd name="connsiteX47" fmla="*/ 4731774 w 6242459"/>
            <a:gd name="connsiteY47" fmla="*/ 4140696 h 4391623"/>
            <a:gd name="connsiteX48" fmla="*/ 4772742 w 6242459"/>
            <a:gd name="connsiteY48" fmla="*/ 4150938 h 4391623"/>
            <a:gd name="connsiteX49" fmla="*/ 4905887 w 6242459"/>
            <a:gd name="connsiteY49" fmla="*/ 4191905 h 4391623"/>
            <a:gd name="connsiteX50" fmla="*/ 4967338 w 6242459"/>
            <a:gd name="connsiteY50" fmla="*/ 4212389 h 4391623"/>
            <a:gd name="connsiteX51" fmla="*/ 5028790 w 6242459"/>
            <a:gd name="connsiteY51" fmla="*/ 4222631 h 4391623"/>
            <a:gd name="connsiteX52" fmla="*/ 5069758 w 6242459"/>
            <a:gd name="connsiteY52" fmla="*/ 4243115 h 4391623"/>
            <a:gd name="connsiteX53" fmla="*/ 5141451 w 6242459"/>
            <a:gd name="connsiteY53" fmla="*/ 4253357 h 4391623"/>
            <a:gd name="connsiteX54" fmla="*/ 5336048 w 6242459"/>
            <a:gd name="connsiteY54" fmla="*/ 4304567 h 4391623"/>
            <a:gd name="connsiteX55" fmla="*/ 5417984 w 6242459"/>
            <a:gd name="connsiteY55" fmla="*/ 4335292 h 4391623"/>
            <a:gd name="connsiteX56" fmla="*/ 5530645 w 6242459"/>
            <a:gd name="connsiteY56" fmla="*/ 4366018 h 4391623"/>
            <a:gd name="connsiteX57" fmla="*/ 6145161 w 6242459"/>
            <a:gd name="connsiteY57" fmla="*/ 4345534 h 4391623"/>
            <a:gd name="connsiteX58" fmla="*/ 6165645 w 6242459"/>
            <a:gd name="connsiteY58" fmla="*/ 3894889 h 4391623"/>
            <a:gd name="connsiteX59" fmla="*/ 6022258 w 6242459"/>
            <a:gd name="connsiteY59" fmla="*/ 3628599 h 4391623"/>
            <a:gd name="connsiteX60" fmla="*/ 5981290 w 6242459"/>
            <a:gd name="connsiteY60" fmla="*/ 3546663 h 4391623"/>
            <a:gd name="connsiteX61" fmla="*/ 5940322 w 6242459"/>
            <a:gd name="connsiteY61" fmla="*/ 3474970 h 4391623"/>
            <a:gd name="connsiteX62" fmla="*/ 5858387 w 6242459"/>
            <a:gd name="connsiteY62" fmla="*/ 3300857 h 4391623"/>
            <a:gd name="connsiteX63" fmla="*/ 5387258 w 6242459"/>
            <a:gd name="connsiteY63" fmla="*/ 2420051 h 4391623"/>
            <a:gd name="connsiteX64" fmla="*/ 5100484 w 6242459"/>
            <a:gd name="connsiteY64" fmla="*/ 2020615 h 4391623"/>
            <a:gd name="connsiteX65" fmla="*/ 4485967 w 6242459"/>
            <a:gd name="connsiteY65" fmla="*/ 1416341 h 4391623"/>
            <a:gd name="connsiteX66" fmla="*/ 4045564 w 6242459"/>
            <a:gd name="connsiteY66" fmla="*/ 1037389 h 4391623"/>
            <a:gd name="connsiteX67" fmla="*/ 3308145 w 6242459"/>
            <a:gd name="connsiteY67" fmla="*/ 474083 h 4391623"/>
            <a:gd name="connsiteX68" fmla="*/ 2017661 w 6242459"/>
            <a:gd name="connsiteY68" fmla="*/ 23438 h 4391623"/>
            <a:gd name="connsiteX69" fmla="*/ 1792338 w 6242459"/>
            <a:gd name="connsiteY69" fmla="*/ 2954 h 4391623"/>
            <a:gd name="connsiteX70" fmla="*/ 1218790 w 6242459"/>
            <a:gd name="connsiteY70" fmla="*/ 23438 h 4391623"/>
            <a:gd name="connsiteX71" fmla="*/ 583790 w 6242459"/>
            <a:gd name="connsiteY71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1792338 w 6242459"/>
            <a:gd name="connsiteY12" fmla="*/ 1959163 h 4391623"/>
            <a:gd name="connsiteX13" fmla="*/ 2181532 w 6242459"/>
            <a:gd name="connsiteY13" fmla="*/ 2204970 h 4391623"/>
            <a:gd name="connsiteX14" fmla="*/ 2263467 w 6242459"/>
            <a:gd name="connsiteY14" fmla="*/ 2266422 h 4391623"/>
            <a:gd name="connsiteX15" fmla="*/ 2376129 w 6242459"/>
            <a:gd name="connsiteY15" fmla="*/ 2327873 h 4391623"/>
            <a:gd name="connsiteX16" fmla="*/ 2437580 w 6242459"/>
            <a:gd name="connsiteY16" fmla="*/ 2389325 h 4391623"/>
            <a:gd name="connsiteX17" fmla="*/ 2488790 w 6242459"/>
            <a:gd name="connsiteY17" fmla="*/ 2430292 h 4391623"/>
            <a:gd name="connsiteX18" fmla="*/ 2580967 w 6242459"/>
            <a:gd name="connsiteY18" fmla="*/ 2542954 h 4391623"/>
            <a:gd name="connsiteX19" fmla="*/ 2621935 w 6242459"/>
            <a:gd name="connsiteY19" fmla="*/ 2614647 h 4391623"/>
            <a:gd name="connsiteX20" fmla="*/ 2714113 w 6242459"/>
            <a:gd name="connsiteY20" fmla="*/ 2717067 h 4391623"/>
            <a:gd name="connsiteX21" fmla="*/ 2714113 w 6242459"/>
            <a:gd name="connsiteY21" fmla="*/ 2717067 h 4391623"/>
            <a:gd name="connsiteX22" fmla="*/ 2744838 w 6242459"/>
            <a:gd name="connsiteY22" fmla="*/ 2758034 h 4391623"/>
            <a:gd name="connsiteX23" fmla="*/ 2785806 w 6242459"/>
            <a:gd name="connsiteY23" fmla="*/ 2799002 h 4391623"/>
            <a:gd name="connsiteX24" fmla="*/ 2806290 w 6242459"/>
            <a:gd name="connsiteY24" fmla="*/ 2839970 h 4391623"/>
            <a:gd name="connsiteX25" fmla="*/ 2877984 w 6242459"/>
            <a:gd name="connsiteY25" fmla="*/ 2942389 h 4391623"/>
            <a:gd name="connsiteX26" fmla="*/ 2939435 w 6242459"/>
            <a:gd name="connsiteY26" fmla="*/ 3034567 h 4391623"/>
            <a:gd name="connsiteX27" fmla="*/ 3031613 w 6242459"/>
            <a:gd name="connsiteY27" fmla="*/ 3116502 h 4391623"/>
            <a:gd name="connsiteX28" fmla="*/ 3103306 w 6242459"/>
            <a:gd name="connsiteY28" fmla="*/ 3177954 h 4391623"/>
            <a:gd name="connsiteX29" fmla="*/ 3134032 w 6242459"/>
            <a:gd name="connsiteY29" fmla="*/ 3198438 h 4391623"/>
            <a:gd name="connsiteX30" fmla="*/ 3175000 w 6242459"/>
            <a:gd name="connsiteY30" fmla="*/ 3239405 h 4391623"/>
            <a:gd name="connsiteX31" fmla="*/ 3277419 w 6242459"/>
            <a:gd name="connsiteY31" fmla="*/ 3321341 h 4391623"/>
            <a:gd name="connsiteX32" fmla="*/ 3359354 w 6242459"/>
            <a:gd name="connsiteY32" fmla="*/ 3382792 h 4391623"/>
            <a:gd name="connsiteX33" fmla="*/ 3492500 w 6242459"/>
            <a:gd name="connsiteY33" fmla="*/ 3515938 h 4391623"/>
            <a:gd name="connsiteX34" fmla="*/ 3564193 w 6242459"/>
            <a:gd name="connsiteY34" fmla="*/ 3536422 h 4391623"/>
            <a:gd name="connsiteX35" fmla="*/ 3810000 w 6242459"/>
            <a:gd name="connsiteY35" fmla="*/ 3679809 h 4391623"/>
            <a:gd name="connsiteX36" fmla="*/ 3912419 w 6242459"/>
            <a:gd name="connsiteY36" fmla="*/ 3731018 h 4391623"/>
            <a:gd name="connsiteX37" fmla="*/ 3994354 w 6242459"/>
            <a:gd name="connsiteY37" fmla="*/ 3782228 h 4391623"/>
            <a:gd name="connsiteX38" fmla="*/ 4076290 w 6242459"/>
            <a:gd name="connsiteY38" fmla="*/ 3812954 h 4391623"/>
            <a:gd name="connsiteX39" fmla="*/ 4137742 w 6242459"/>
            <a:gd name="connsiteY39" fmla="*/ 3843680 h 4391623"/>
            <a:gd name="connsiteX40" fmla="*/ 4209435 w 6242459"/>
            <a:gd name="connsiteY40" fmla="*/ 3874405 h 4391623"/>
            <a:gd name="connsiteX41" fmla="*/ 4311854 w 6242459"/>
            <a:gd name="connsiteY41" fmla="*/ 3925615 h 4391623"/>
            <a:gd name="connsiteX42" fmla="*/ 4373306 w 6242459"/>
            <a:gd name="connsiteY42" fmla="*/ 3946099 h 4391623"/>
            <a:gd name="connsiteX43" fmla="*/ 4445000 w 6242459"/>
            <a:gd name="connsiteY43" fmla="*/ 3976825 h 4391623"/>
            <a:gd name="connsiteX44" fmla="*/ 4506451 w 6242459"/>
            <a:gd name="connsiteY44" fmla="*/ 3997309 h 4391623"/>
            <a:gd name="connsiteX45" fmla="*/ 4629354 w 6242459"/>
            <a:gd name="connsiteY45" fmla="*/ 4069002 h 4391623"/>
            <a:gd name="connsiteX46" fmla="*/ 4731774 w 6242459"/>
            <a:gd name="connsiteY46" fmla="*/ 4140696 h 4391623"/>
            <a:gd name="connsiteX47" fmla="*/ 4772742 w 6242459"/>
            <a:gd name="connsiteY47" fmla="*/ 4150938 h 4391623"/>
            <a:gd name="connsiteX48" fmla="*/ 4905887 w 6242459"/>
            <a:gd name="connsiteY48" fmla="*/ 4191905 h 4391623"/>
            <a:gd name="connsiteX49" fmla="*/ 4967338 w 6242459"/>
            <a:gd name="connsiteY49" fmla="*/ 4212389 h 4391623"/>
            <a:gd name="connsiteX50" fmla="*/ 5028790 w 6242459"/>
            <a:gd name="connsiteY50" fmla="*/ 4222631 h 4391623"/>
            <a:gd name="connsiteX51" fmla="*/ 5069758 w 6242459"/>
            <a:gd name="connsiteY51" fmla="*/ 4243115 h 4391623"/>
            <a:gd name="connsiteX52" fmla="*/ 5141451 w 6242459"/>
            <a:gd name="connsiteY52" fmla="*/ 4253357 h 4391623"/>
            <a:gd name="connsiteX53" fmla="*/ 5336048 w 6242459"/>
            <a:gd name="connsiteY53" fmla="*/ 4304567 h 4391623"/>
            <a:gd name="connsiteX54" fmla="*/ 5417984 w 6242459"/>
            <a:gd name="connsiteY54" fmla="*/ 4335292 h 4391623"/>
            <a:gd name="connsiteX55" fmla="*/ 5530645 w 6242459"/>
            <a:gd name="connsiteY55" fmla="*/ 4366018 h 4391623"/>
            <a:gd name="connsiteX56" fmla="*/ 6145161 w 6242459"/>
            <a:gd name="connsiteY56" fmla="*/ 4345534 h 4391623"/>
            <a:gd name="connsiteX57" fmla="*/ 6165645 w 6242459"/>
            <a:gd name="connsiteY57" fmla="*/ 3894889 h 4391623"/>
            <a:gd name="connsiteX58" fmla="*/ 6022258 w 6242459"/>
            <a:gd name="connsiteY58" fmla="*/ 3628599 h 4391623"/>
            <a:gd name="connsiteX59" fmla="*/ 5981290 w 6242459"/>
            <a:gd name="connsiteY59" fmla="*/ 3546663 h 4391623"/>
            <a:gd name="connsiteX60" fmla="*/ 5940322 w 6242459"/>
            <a:gd name="connsiteY60" fmla="*/ 3474970 h 4391623"/>
            <a:gd name="connsiteX61" fmla="*/ 5858387 w 6242459"/>
            <a:gd name="connsiteY61" fmla="*/ 3300857 h 4391623"/>
            <a:gd name="connsiteX62" fmla="*/ 5387258 w 6242459"/>
            <a:gd name="connsiteY62" fmla="*/ 2420051 h 4391623"/>
            <a:gd name="connsiteX63" fmla="*/ 5100484 w 6242459"/>
            <a:gd name="connsiteY63" fmla="*/ 2020615 h 4391623"/>
            <a:gd name="connsiteX64" fmla="*/ 4485967 w 6242459"/>
            <a:gd name="connsiteY64" fmla="*/ 1416341 h 4391623"/>
            <a:gd name="connsiteX65" fmla="*/ 4045564 w 6242459"/>
            <a:gd name="connsiteY65" fmla="*/ 1037389 h 4391623"/>
            <a:gd name="connsiteX66" fmla="*/ 3308145 w 6242459"/>
            <a:gd name="connsiteY66" fmla="*/ 474083 h 4391623"/>
            <a:gd name="connsiteX67" fmla="*/ 2017661 w 6242459"/>
            <a:gd name="connsiteY67" fmla="*/ 23438 h 4391623"/>
            <a:gd name="connsiteX68" fmla="*/ 1792338 w 6242459"/>
            <a:gd name="connsiteY68" fmla="*/ 2954 h 4391623"/>
            <a:gd name="connsiteX69" fmla="*/ 1218790 w 6242459"/>
            <a:gd name="connsiteY69" fmla="*/ 23438 h 4391623"/>
            <a:gd name="connsiteX70" fmla="*/ 583790 w 6242459"/>
            <a:gd name="connsiteY70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263467 w 6242459"/>
            <a:gd name="connsiteY13" fmla="*/ 2266422 h 4391623"/>
            <a:gd name="connsiteX14" fmla="*/ 2376129 w 6242459"/>
            <a:gd name="connsiteY14" fmla="*/ 2327873 h 4391623"/>
            <a:gd name="connsiteX15" fmla="*/ 2437580 w 6242459"/>
            <a:gd name="connsiteY15" fmla="*/ 2389325 h 4391623"/>
            <a:gd name="connsiteX16" fmla="*/ 2488790 w 6242459"/>
            <a:gd name="connsiteY16" fmla="*/ 2430292 h 4391623"/>
            <a:gd name="connsiteX17" fmla="*/ 2580967 w 6242459"/>
            <a:gd name="connsiteY17" fmla="*/ 2542954 h 4391623"/>
            <a:gd name="connsiteX18" fmla="*/ 2621935 w 6242459"/>
            <a:gd name="connsiteY18" fmla="*/ 2614647 h 4391623"/>
            <a:gd name="connsiteX19" fmla="*/ 2714113 w 6242459"/>
            <a:gd name="connsiteY19" fmla="*/ 2717067 h 4391623"/>
            <a:gd name="connsiteX20" fmla="*/ 2714113 w 6242459"/>
            <a:gd name="connsiteY20" fmla="*/ 2717067 h 4391623"/>
            <a:gd name="connsiteX21" fmla="*/ 2744838 w 6242459"/>
            <a:gd name="connsiteY21" fmla="*/ 2758034 h 4391623"/>
            <a:gd name="connsiteX22" fmla="*/ 2785806 w 6242459"/>
            <a:gd name="connsiteY22" fmla="*/ 2799002 h 4391623"/>
            <a:gd name="connsiteX23" fmla="*/ 2806290 w 6242459"/>
            <a:gd name="connsiteY23" fmla="*/ 2839970 h 4391623"/>
            <a:gd name="connsiteX24" fmla="*/ 2877984 w 6242459"/>
            <a:gd name="connsiteY24" fmla="*/ 2942389 h 4391623"/>
            <a:gd name="connsiteX25" fmla="*/ 2939435 w 6242459"/>
            <a:gd name="connsiteY25" fmla="*/ 3034567 h 4391623"/>
            <a:gd name="connsiteX26" fmla="*/ 3031613 w 6242459"/>
            <a:gd name="connsiteY26" fmla="*/ 3116502 h 4391623"/>
            <a:gd name="connsiteX27" fmla="*/ 3103306 w 6242459"/>
            <a:gd name="connsiteY27" fmla="*/ 3177954 h 4391623"/>
            <a:gd name="connsiteX28" fmla="*/ 3134032 w 6242459"/>
            <a:gd name="connsiteY28" fmla="*/ 3198438 h 4391623"/>
            <a:gd name="connsiteX29" fmla="*/ 3175000 w 6242459"/>
            <a:gd name="connsiteY29" fmla="*/ 3239405 h 4391623"/>
            <a:gd name="connsiteX30" fmla="*/ 3277419 w 6242459"/>
            <a:gd name="connsiteY30" fmla="*/ 3321341 h 4391623"/>
            <a:gd name="connsiteX31" fmla="*/ 3359354 w 6242459"/>
            <a:gd name="connsiteY31" fmla="*/ 3382792 h 4391623"/>
            <a:gd name="connsiteX32" fmla="*/ 3492500 w 6242459"/>
            <a:gd name="connsiteY32" fmla="*/ 3515938 h 4391623"/>
            <a:gd name="connsiteX33" fmla="*/ 3564193 w 6242459"/>
            <a:gd name="connsiteY33" fmla="*/ 3536422 h 4391623"/>
            <a:gd name="connsiteX34" fmla="*/ 3810000 w 6242459"/>
            <a:gd name="connsiteY34" fmla="*/ 3679809 h 4391623"/>
            <a:gd name="connsiteX35" fmla="*/ 3912419 w 6242459"/>
            <a:gd name="connsiteY35" fmla="*/ 3731018 h 4391623"/>
            <a:gd name="connsiteX36" fmla="*/ 3994354 w 6242459"/>
            <a:gd name="connsiteY36" fmla="*/ 3782228 h 4391623"/>
            <a:gd name="connsiteX37" fmla="*/ 4076290 w 6242459"/>
            <a:gd name="connsiteY37" fmla="*/ 3812954 h 4391623"/>
            <a:gd name="connsiteX38" fmla="*/ 4137742 w 6242459"/>
            <a:gd name="connsiteY38" fmla="*/ 3843680 h 4391623"/>
            <a:gd name="connsiteX39" fmla="*/ 4209435 w 6242459"/>
            <a:gd name="connsiteY39" fmla="*/ 3874405 h 4391623"/>
            <a:gd name="connsiteX40" fmla="*/ 4311854 w 6242459"/>
            <a:gd name="connsiteY40" fmla="*/ 3925615 h 4391623"/>
            <a:gd name="connsiteX41" fmla="*/ 4373306 w 6242459"/>
            <a:gd name="connsiteY41" fmla="*/ 3946099 h 4391623"/>
            <a:gd name="connsiteX42" fmla="*/ 4445000 w 6242459"/>
            <a:gd name="connsiteY42" fmla="*/ 3976825 h 4391623"/>
            <a:gd name="connsiteX43" fmla="*/ 4506451 w 6242459"/>
            <a:gd name="connsiteY43" fmla="*/ 3997309 h 4391623"/>
            <a:gd name="connsiteX44" fmla="*/ 4629354 w 6242459"/>
            <a:gd name="connsiteY44" fmla="*/ 4069002 h 4391623"/>
            <a:gd name="connsiteX45" fmla="*/ 4731774 w 6242459"/>
            <a:gd name="connsiteY45" fmla="*/ 4140696 h 4391623"/>
            <a:gd name="connsiteX46" fmla="*/ 4772742 w 6242459"/>
            <a:gd name="connsiteY46" fmla="*/ 4150938 h 4391623"/>
            <a:gd name="connsiteX47" fmla="*/ 4905887 w 6242459"/>
            <a:gd name="connsiteY47" fmla="*/ 4191905 h 4391623"/>
            <a:gd name="connsiteX48" fmla="*/ 4967338 w 6242459"/>
            <a:gd name="connsiteY48" fmla="*/ 4212389 h 4391623"/>
            <a:gd name="connsiteX49" fmla="*/ 5028790 w 6242459"/>
            <a:gd name="connsiteY49" fmla="*/ 4222631 h 4391623"/>
            <a:gd name="connsiteX50" fmla="*/ 5069758 w 6242459"/>
            <a:gd name="connsiteY50" fmla="*/ 4243115 h 4391623"/>
            <a:gd name="connsiteX51" fmla="*/ 5141451 w 6242459"/>
            <a:gd name="connsiteY51" fmla="*/ 4253357 h 4391623"/>
            <a:gd name="connsiteX52" fmla="*/ 5336048 w 6242459"/>
            <a:gd name="connsiteY52" fmla="*/ 4304567 h 4391623"/>
            <a:gd name="connsiteX53" fmla="*/ 5417984 w 6242459"/>
            <a:gd name="connsiteY53" fmla="*/ 4335292 h 4391623"/>
            <a:gd name="connsiteX54" fmla="*/ 5530645 w 6242459"/>
            <a:gd name="connsiteY54" fmla="*/ 4366018 h 4391623"/>
            <a:gd name="connsiteX55" fmla="*/ 6145161 w 6242459"/>
            <a:gd name="connsiteY55" fmla="*/ 4345534 h 4391623"/>
            <a:gd name="connsiteX56" fmla="*/ 6165645 w 6242459"/>
            <a:gd name="connsiteY56" fmla="*/ 3894889 h 4391623"/>
            <a:gd name="connsiteX57" fmla="*/ 6022258 w 6242459"/>
            <a:gd name="connsiteY57" fmla="*/ 3628599 h 4391623"/>
            <a:gd name="connsiteX58" fmla="*/ 5981290 w 6242459"/>
            <a:gd name="connsiteY58" fmla="*/ 3546663 h 4391623"/>
            <a:gd name="connsiteX59" fmla="*/ 5940322 w 6242459"/>
            <a:gd name="connsiteY59" fmla="*/ 3474970 h 4391623"/>
            <a:gd name="connsiteX60" fmla="*/ 5858387 w 6242459"/>
            <a:gd name="connsiteY60" fmla="*/ 3300857 h 4391623"/>
            <a:gd name="connsiteX61" fmla="*/ 5387258 w 6242459"/>
            <a:gd name="connsiteY61" fmla="*/ 2420051 h 4391623"/>
            <a:gd name="connsiteX62" fmla="*/ 5100484 w 6242459"/>
            <a:gd name="connsiteY62" fmla="*/ 2020615 h 4391623"/>
            <a:gd name="connsiteX63" fmla="*/ 4485967 w 6242459"/>
            <a:gd name="connsiteY63" fmla="*/ 1416341 h 4391623"/>
            <a:gd name="connsiteX64" fmla="*/ 4045564 w 6242459"/>
            <a:gd name="connsiteY64" fmla="*/ 1037389 h 4391623"/>
            <a:gd name="connsiteX65" fmla="*/ 3308145 w 6242459"/>
            <a:gd name="connsiteY65" fmla="*/ 474083 h 4391623"/>
            <a:gd name="connsiteX66" fmla="*/ 2017661 w 6242459"/>
            <a:gd name="connsiteY66" fmla="*/ 23438 h 4391623"/>
            <a:gd name="connsiteX67" fmla="*/ 1792338 w 6242459"/>
            <a:gd name="connsiteY67" fmla="*/ 2954 h 4391623"/>
            <a:gd name="connsiteX68" fmla="*/ 1218790 w 6242459"/>
            <a:gd name="connsiteY68" fmla="*/ 23438 h 4391623"/>
            <a:gd name="connsiteX69" fmla="*/ 583790 w 6242459"/>
            <a:gd name="connsiteY69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37580 w 6242459"/>
            <a:gd name="connsiteY14" fmla="*/ 2389325 h 4391623"/>
            <a:gd name="connsiteX15" fmla="*/ 2488790 w 6242459"/>
            <a:gd name="connsiteY15" fmla="*/ 2430292 h 4391623"/>
            <a:gd name="connsiteX16" fmla="*/ 2580967 w 6242459"/>
            <a:gd name="connsiteY16" fmla="*/ 2542954 h 4391623"/>
            <a:gd name="connsiteX17" fmla="*/ 2621935 w 6242459"/>
            <a:gd name="connsiteY17" fmla="*/ 2614647 h 4391623"/>
            <a:gd name="connsiteX18" fmla="*/ 2714113 w 6242459"/>
            <a:gd name="connsiteY18" fmla="*/ 2717067 h 4391623"/>
            <a:gd name="connsiteX19" fmla="*/ 2714113 w 6242459"/>
            <a:gd name="connsiteY19" fmla="*/ 2717067 h 4391623"/>
            <a:gd name="connsiteX20" fmla="*/ 2744838 w 6242459"/>
            <a:gd name="connsiteY20" fmla="*/ 2758034 h 4391623"/>
            <a:gd name="connsiteX21" fmla="*/ 2785806 w 6242459"/>
            <a:gd name="connsiteY21" fmla="*/ 2799002 h 4391623"/>
            <a:gd name="connsiteX22" fmla="*/ 2806290 w 6242459"/>
            <a:gd name="connsiteY22" fmla="*/ 2839970 h 4391623"/>
            <a:gd name="connsiteX23" fmla="*/ 2877984 w 6242459"/>
            <a:gd name="connsiteY23" fmla="*/ 2942389 h 4391623"/>
            <a:gd name="connsiteX24" fmla="*/ 2939435 w 6242459"/>
            <a:gd name="connsiteY24" fmla="*/ 3034567 h 4391623"/>
            <a:gd name="connsiteX25" fmla="*/ 3031613 w 6242459"/>
            <a:gd name="connsiteY25" fmla="*/ 3116502 h 4391623"/>
            <a:gd name="connsiteX26" fmla="*/ 3103306 w 6242459"/>
            <a:gd name="connsiteY26" fmla="*/ 3177954 h 4391623"/>
            <a:gd name="connsiteX27" fmla="*/ 3134032 w 6242459"/>
            <a:gd name="connsiteY27" fmla="*/ 3198438 h 4391623"/>
            <a:gd name="connsiteX28" fmla="*/ 3175000 w 6242459"/>
            <a:gd name="connsiteY28" fmla="*/ 3239405 h 4391623"/>
            <a:gd name="connsiteX29" fmla="*/ 3277419 w 6242459"/>
            <a:gd name="connsiteY29" fmla="*/ 3321341 h 4391623"/>
            <a:gd name="connsiteX30" fmla="*/ 3359354 w 6242459"/>
            <a:gd name="connsiteY30" fmla="*/ 3382792 h 4391623"/>
            <a:gd name="connsiteX31" fmla="*/ 3492500 w 6242459"/>
            <a:gd name="connsiteY31" fmla="*/ 3515938 h 4391623"/>
            <a:gd name="connsiteX32" fmla="*/ 3564193 w 6242459"/>
            <a:gd name="connsiteY32" fmla="*/ 3536422 h 4391623"/>
            <a:gd name="connsiteX33" fmla="*/ 3810000 w 6242459"/>
            <a:gd name="connsiteY33" fmla="*/ 3679809 h 4391623"/>
            <a:gd name="connsiteX34" fmla="*/ 3912419 w 6242459"/>
            <a:gd name="connsiteY34" fmla="*/ 3731018 h 4391623"/>
            <a:gd name="connsiteX35" fmla="*/ 3994354 w 6242459"/>
            <a:gd name="connsiteY35" fmla="*/ 3782228 h 4391623"/>
            <a:gd name="connsiteX36" fmla="*/ 4076290 w 6242459"/>
            <a:gd name="connsiteY36" fmla="*/ 3812954 h 4391623"/>
            <a:gd name="connsiteX37" fmla="*/ 4137742 w 6242459"/>
            <a:gd name="connsiteY37" fmla="*/ 3843680 h 4391623"/>
            <a:gd name="connsiteX38" fmla="*/ 4209435 w 6242459"/>
            <a:gd name="connsiteY38" fmla="*/ 3874405 h 4391623"/>
            <a:gd name="connsiteX39" fmla="*/ 4311854 w 6242459"/>
            <a:gd name="connsiteY39" fmla="*/ 3925615 h 4391623"/>
            <a:gd name="connsiteX40" fmla="*/ 4373306 w 6242459"/>
            <a:gd name="connsiteY40" fmla="*/ 3946099 h 4391623"/>
            <a:gd name="connsiteX41" fmla="*/ 4445000 w 6242459"/>
            <a:gd name="connsiteY41" fmla="*/ 3976825 h 4391623"/>
            <a:gd name="connsiteX42" fmla="*/ 4506451 w 6242459"/>
            <a:gd name="connsiteY42" fmla="*/ 3997309 h 4391623"/>
            <a:gd name="connsiteX43" fmla="*/ 4629354 w 6242459"/>
            <a:gd name="connsiteY43" fmla="*/ 4069002 h 4391623"/>
            <a:gd name="connsiteX44" fmla="*/ 4731774 w 6242459"/>
            <a:gd name="connsiteY44" fmla="*/ 4140696 h 4391623"/>
            <a:gd name="connsiteX45" fmla="*/ 4772742 w 6242459"/>
            <a:gd name="connsiteY45" fmla="*/ 4150938 h 4391623"/>
            <a:gd name="connsiteX46" fmla="*/ 4905887 w 6242459"/>
            <a:gd name="connsiteY46" fmla="*/ 4191905 h 4391623"/>
            <a:gd name="connsiteX47" fmla="*/ 4967338 w 6242459"/>
            <a:gd name="connsiteY47" fmla="*/ 4212389 h 4391623"/>
            <a:gd name="connsiteX48" fmla="*/ 5028790 w 6242459"/>
            <a:gd name="connsiteY48" fmla="*/ 4222631 h 4391623"/>
            <a:gd name="connsiteX49" fmla="*/ 5069758 w 6242459"/>
            <a:gd name="connsiteY49" fmla="*/ 4243115 h 4391623"/>
            <a:gd name="connsiteX50" fmla="*/ 5141451 w 6242459"/>
            <a:gd name="connsiteY50" fmla="*/ 4253357 h 4391623"/>
            <a:gd name="connsiteX51" fmla="*/ 5336048 w 6242459"/>
            <a:gd name="connsiteY51" fmla="*/ 4304567 h 4391623"/>
            <a:gd name="connsiteX52" fmla="*/ 5417984 w 6242459"/>
            <a:gd name="connsiteY52" fmla="*/ 4335292 h 4391623"/>
            <a:gd name="connsiteX53" fmla="*/ 5530645 w 6242459"/>
            <a:gd name="connsiteY53" fmla="*/ 4366018 h 4391623"/>
            <a:gd name="connsiteX54" fmla="*/ 6145161 w 6242459"/>
            <a:gd name="connsiteY54" fmla="*/ 4345534 h 4391623"/>
            <a:gd name="connsiteX55" fmla="*/ 6165645 w 6242459"/>
            <a:gd name="connsiteY55" fmla="*/ 3894889 h 4391623"/>
            <a:gd name="connsiteX56" fmla="*/ 6022258 w 6242459"/>
            <a:gd name="connsiteY56" fmla="*/ 3628599 h 4391623"/>
            <a:gd name="connsiteX57" fmla="*/ 5981290 w 6242459"/>
            <a:gd name="connsiteY57" fmla="*/ 3546663 h 4391623"/>
            <a:gd name="connsiteX58" fmla="*/ 5940322 w 6242459"/>
            <a:gd name="connsiteY58" fmla="*/ 3474970 h 4391623"/>
            <a:gd name="connsiteX59" fmla="*/ 5858387 w 6242459"/>
            <a:gd name="connsiteY59" fmla="*/ 3300857 h 4391623"/>
            <a:gd name="connsiteX60" fmla="*/ 5387258 w 6242459"/>
            <a:gd name="connsiteY60" fmla="*/ 2420051 h 4391623"/>
            <a:gd name="connsiteX61" fmla="*/ 5100484 w 6242459"/>
            <a:gd name="connsiteY61" fmla="*/ 2020615 h 4391623"/>
            <a:gd name="connsiteX62" fmla="*/ 4485967 w 6242459"/>
            <a:gd name="connsiteY62" fmla="*/ 1416341 h 4391623"/>
            <a:gd name="connsiteX63" fmla="*/ 4045564 w 6242459"/>
            <a:gd name="connsiteY63" fmla="*/ 1037389 h 4391623"/>
            <a:gd name="connsiteX64" fmla="*/ 3308145 w 6242459"/>
            <a:gd name="connsiteY64" fmla="*/ 474083 h 4391623"/>
            <a:gd name="connsiteX65" fmla="*/ 2017661 w 6242459"/>
            <a:gd name="connsiteY65" fmla="*/ 23438 h 4391623"/>
            <a:gd name="connsiteX66" fmla="*/ 1792338 w 6242459"/>
            <a:gd name="connsiteY66" fmla="*/ 2954 h 4391623"/>
            <a:gd name="connsiteX67" fmla="*/ 1218790 w 6242459"/>
            <a:gd name="connsiteY67" fmla="*/ 23438 h 4391623"/>
            <a:gd name="connsiteX68" fmla="*/ 583790 w 6242459"/>
            <a:gd name="connsiteY68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580967 w 6242459"/>
            <a:gd name="connsiteY15" fmla="*/ 2542954 h 4391623"/>
            <a:gd name="connsiteX16" fmla="*/ 2621935 w 6242459"/>
            <a:gd name="connsiteY16" fmla="*/ 2614647 h 4391623"/>
            <a:gd name="connsiteX17" fmla="*/ 2714113 w 6242459"/>
            <a:gd name="connsiteY17" fmla="*/ 2717067 h 4391623"/>
            <a:gd name="connsiteX18" fmla="*/ 2714113 w 6242459"/>
            <a:gd name="connsiteY18" fmla="*/ 2717067 h 4391623"/>
            <a:gd name="connsiteX19" fmla="*/ 2744838 w 6242459"/>
            <a:gd name="connsiteY19" fmla="*/ 2758034 h 4391623"/>
            <a:gd name="connsiteX20" fmla="*/ 2785806 w 6242459"/>
            <a:gd name="connsiteY20" fmla="*/ 2799002 h 4391623"/>
            <a:gd name="connsiteX21" fmla="*/ 2806290 w 6242459"/>
            <a:gd name="connsiteY21" fmla="*/ 2839970 h 4391623"/>
            <a:gd name="connsiteX22" fmla="*/ 2877984 w 6242459"/>
            <a:gd name="connsiteY22" fmla="*/ 2942389 h 4391623"/>
            <a:gd name="connsiteX23" fmla="*/ 2939435 w 6242459"/>
            <a:gd name="connsiteY23" fmla="*/ 3034567 h 4391623"/>
            <a:gd name="connsiteX24" fmla="*/ 3031613 w 6242459"/>
            <a:gd name="connsiteY24" fmla="*/ 3116502 h 4391623"/>
            <a:gd name="connsiteX25" fmla="*/ 3103306 w 6242459"/>
            <a:gd name="connsiteY25" fmla="*/ 3177954 h 4391623"/>
            <a:gd name="connsiteX26" fmla="*/ 3134032 w 6242459"/>
            <a:gd name="connsiteY26" fmla="*/ 3198438 h 4391623"/>
            <a:gd name="connsiteX27" fmla="*/ 3175000 w 6242459"/>
            <a:gd name="connsiteY27" fmla="*/ 3239405 h 4391623"/>
            <a:gd name="connsiteX28" fmla="*/ 3277419 w 6242459"/>
            <a:gd name="connsiteY28" fmla="*/ 3321341 h 4391623"/>
            <a:gd name="connsiteX29" fmla="*/ 3359354 w 6242459"/>
            <a:gd name="connsiteY29" fmla="*/ 3382792 h 4391623"/>
            <a:gd name="connsiteX30" fmla="*/ 3492500 w 6242459"/>
            <a:gd name="connsiteY30" fmla="*/ 3515938 h 4391623"/>
            <a:gd name="connsiteX31" fmla="*/ 3564193 w 6242459"/>
            <a:gd name="connsiteY31" fmla="*/ 3536422 h 4391623"/>
            <a:gd name="connsiteX32" fmla="*/ 3810000 w 6242459"/>
            <a:gd name="connsiteY32" fmla="*/ 3679809 h 4391623"/>
            <a:gd name="connsiteX33" fmla="*/ 3912419 w 6242459"/>
            <a:gd name="connsiteY33" fmla="*/ 3731018 h 4391623"/>
            <a:gd name="connsiteX34" fmla="*/ 3994354 w 6242459"/>
            <a:gd name="connsiteY34" fmla="*/ 3782228 h 4391623"/>
            <a:gd name="connsiteX35" fmla="*/ 4076290 w 6242459"/>
            <a:gd name="connsiteY35" fmla="*/ 3812954 h 4391623"/>
            <a:gd name="connsiteX36" fmla="*/ 4137742 w 6242459"/>
            <a:gd name="connsiteY36" fmla="*/ 3843680 h 4391623"/>
            <a:gd name="connsiteX37" fmla="*/ 4209435 w 6242459"/>
            <a:gd name="connsiteY37" fmla="*/ 3874405 h 4391623"/>
            <a:gd name="connsiteX38" fmla="*/ 4311854 w 6242459"/>
            <a:gd name="connsiteY38" fmla="*/ 3925615 h 4391623"/>
            <a:gd name="connsiteX39" fmla="*/ 4373306 w 6242459"/>
            <a:gd name="connsiteY39" fmla="*/ 3946099 h 4391623"/>
            <a:gd name="connsiteX40" fmla="*/ 4445000 w 6242459"/>
            <a:gd name="connsiteY40" fmla="*/ 3976825 h 4391623"/>
            <a:gd name="connsiteX41" fmla="*/ 4506451 w 6242459"/>
            <a:gd name="connsiteY41" fmla="*/ 3997309 h 4391623"/>
            <a:gd name="connsiteX42" fmla="*/ 4629354 w 6242459"/>
            <a:gd name="connsiteY42" fmla="*/ 4069002 h 4391623"/>
            <a:gd name="connsiteX43" fmla="*/ 4731774 w 6242459"/>
            <a:gd name="connsiteY43" fmla="*/ 4140696 h 4391623"/>
            <a:gd name="connsiteX44" fmla="*/ 4772742 w 6242459"/>
            <a:gd name="connsiteY44" fmla="*/ 4150938 h 4391623"/>
            <a:gd name="connsiteX45" fmla="*/ 4905887 w 6242459"/>
            <a:gd name="connsiteY45" fmla="*/ 4191905 h 4391623"/>
            <a:gd name="connsiteX46" fmla="*/ 4967338 w 6242459"/>
            <a:gd name="connsiteY46" fmla="*/ 4212389 h 4391623"/>
            <a:gd name="connsiteX47" fmla="*/ 5028790 w 6242459"/>
            <a:gd name="connsiteY47" fmla="*/ 4222631 h 4391623"/>
            <a:gd name="connsiteX48" fmla="*/ 5069758 w 6242459"/>
            <a:gd name="connsiteY48" fmla="*/ 4243115 h 4391623"/>
            <a:gd name="connsiteX49" fmla="*/ 5141451 w 6242459"/>
            <a:gd name="connsiteY49" fmla="*/ 4253357 h 4391623"/>
            <a:gd name="connsiteX50" fmla="*/ 5336048 w 6242459"/>
            <a:gd name="connsiteY50" fmla="*/ 4304567 h 4391623"/>
            <a:gd name="connsiteX51" fmla="*/ 5417984 w 6242459"/>
            <a:gd name="connsiteY51" fmla="*/ 4335292 h 4391623"/>
            <a:gd name="connsiteX52" fmla="*/ 5530645 w 6242459"/>
            <a:gd name="connsiteY52" fmla="*/ 4366018 h 4391623"/>
            <a:gd name="connsiteX53" fmla="*/ 6145161 w 6242459"/>
            <a:gd name="connsiteY53" fmla="*/ 4345534 h 4391623"/>
            <a:gd name="connsiteX54" fmla="*/ 6165645 w 6242459"/>
            <a:gd name="connsiteY54" fmla="*/ 3894889 h 4391623"/>
            <a:gd name="connsiteX55" fmla="*/ 6022258 w 6242459"/>
            <a:gd name="connsiteY55" fmla="*/ 3628599 h 4391623"/>
            <a:gd name="connsiteX56" fmla="*/ 5981290 w 6242459"/>
            <a:gd name="connsiteY56" fmla="*/ 3546663 h 4391623"/>
            <a:gd name="connsiteX57" fmla="*/ 5940322 w 6242459"/>
            <a:gd name="connsiteY57" fmla="*/ 3474970 h 4391623"/>
            <a:gd name="connsiteX58" fmla="*/ 5858387 w 6242459"/>
            <a:gd name="connsiteY58" fmla="*/ 3300857 h 4391623"/>
            <a:gd name="connsiteX59" fmla="*/ 5387258 w 6242459"/>
            <a:gd name="connsiteY59" fmla="*/ 2420051 h 4391623"/>
            <a:gd name="connsiteX60" fmla="*/ 5100484 w 6242459"/>
            <a:gd name="connsiteY60" fmla="*/ 2020615 h 4391623"/>
            <a:gd name="connsiteX61" fmla="*/ 4485967 w 6242459"/>
            <a:gd name="connsiteY61" fmla="*/ 1416341 h 4391623"/>
            <a:gd name="connsiteX62" fmla="*/ 4045564 w 6242459"/>
            <a:gd name="connsiteY62" fmla="*/ 1037389 h 4391623"/>
            <a:gd name="connsiteX63" fmla="*/ 3308145 w 6242459"/>
            <a:gd name="connsiteY63" fmla="*/ 474083 h 4391623"/>
            <a:gd name="connsiteX64" fmla="*/ 2017661 w 6242459"/>
            <a:gd name="connsiteY64" fmla="*/ 23438 h 4391623"/>
            <a:gd name="connsiteX65" fmla="*/ 1792338 w 6242459"/>
            <a:gd name="connsiteY65" fmla="*/ 2954 h 4391623"/>
            <a:gd name="connsiteX66" fmla="*/ 1218790 w 6242459"/>
            <a:gd name="connsiteY66" fmla="*/ 23438 h 4391623"/>
            <a:gd name="connsiteX67" fmla="*/ 583790 w 6242459"/>
            <a:gd name="connsiteY67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44838 w 6242459"/>
            <a:gd name="connsiteY18" fmla="*/ 2758034 h 4391623"/>
            <a:gd name="connsiteX19" fmla="*/ 2785806 w 6242459"/>
            <a:gd name="connsiteY19" fmla="*/ 2799002 h 4391623"/>
            <a:gd name="connsiteX20" fmla="*/ 2806290 w 6242459"/>
            <a:gd name="connsiteY20" fmla="*/ 2839970 h 4391623"/>
            <a:gd name="connsiteX21" fmla="*/ 2877984 w 6242459"/>
            <a:gd name="connsiteY21" fmla="*/ 2942389 h 4391623"/>
            <a:gd name="connsiteX22" fmla="*/ 2939435 w 6242459"/>
            <a:gd name="connsiteY22" fmla="*/ 3034567 h 4391623"/>
            <a:gd name="connsiteX23" fmla="*/ 3031613 w 6242459"/>
            <a:gd name="connsiteY23" fmla="*/ 3116502 h 4391623"/>
            <a:gd name="connsiteX24" fmla="*/ 3103306 w 6242459"/>
            <a:gd name="connsiteY24" fmla="*/ 3177954 h 4391623"/>
            <a:gd name="connsiteX25" fmla="*/ 3134032 w 6242459"/>
            <a:gd name="connsiteY25" fmla="*/ 3198438 h 4391623"/>
            <a:gd name="connsiteX26" fmla="*/ 3175000 w 6242459"/>
            <a:gd name="connsiteY26" fmla="*/ 3239405 h 4391623"/>
            <a:gd name="connsiteX27" fmla="*/ 3277419 w 6242459"/>
            <a:gd name="connsiteY27" fmla="*/ 3321341 h 4391623"/>
            <a:gd name="connsiteX28" fmla="*/ 3359354 w 6242459"/>
            <a:gd name="connsiteY28" fmla="*/ 3382792 h 4391623"/>
            <a:gd name="connsiteX29" fmla="*/ 3492500 w 6242459"/>
            <a:gd name="connsiteY29" fmla="*/ 3515938 h 4391623"/>
            <a:gd name="connsiteX30" fmla="*/ 3564193 w 6242459"/>
            <a:gd name="connsiteY30" fmla="*/ 3536422 h 4391623"/>
            <a:gd name="connsiteX31" fmla="*/ 3810000 w 6242459"/>
            <a:gd name="connsiteY31" fmla="*/ 3679809 h 4391623"/>
            <a:gd name="connsiteX32" fmla="*/ 3912419 w 6242459"/>
            <a:gd name="connsiteY32" fmla="*/ 3731018 h 4391623"/>
            <a:gd name="connsiteX33" fmla="*/ 3994354 w 6242459"/>
            <a:gd name="connsiteY33" fmla="*/ 3782228 h 4391623"/>
            <a:gd name="connsiteX34" fmla="*/ 4076290 w 6242459"/>
            <a:gd name="connsiteY34" fmla="*/ 3812954 h 4391623"/>
            <a:gd name="connsiteX35" fmla="*/ 4137742 w 6242459"/>
            <a:gd name="connsiteY35" fmla="*/ 3843680 h 4391623"/>
            <a:gd name="connsiteX36" fmla="*/ 4209435 w 6242459"/>
            <a:gd name="connsiteY36" fmla="*/ 3874405 h 4391623"/>
            <a:gd name="connsiteX37" fmla="*/ 4311854 w 6242459"/>
            <a:gd name="connsiteY37" fmla="*/ 3925615 h 4391623"/>
            <a:gd name="connsiteX38" fmla="*/ 4373306 w 6242459"/>
            <a:gd name="connsiteY38" fmla="*/ 3946099 h 4391623"/>
            <a:gd name="connsiteX39" fmla="*/ 4445000 w 6242459"/>
            <a:gd name="connsiteY39" fmla="*/ 3976825 h 4391623"/>
            <a:gd name="connsiteX40" fmla="*/ 4506451 w 6242459"/>
            <a:gd name="connsiteY40" fmla="*/ 3997309 h 4391623"/>
            <a:gd name="connsiteX41" fmla="*/ 4629354 w 6242459"/>
            <a:gd name="connsiteY41" fmla="*/ 4069002 h 4391623"/>
            <a:gd name="connsiteX42" fmla="*/ 4731774 w 6242459"/>
            <a:gd name="connsiteY42" fmla="*/ 4140696 h 4391623"/>
            <a:gd name="connsiteX43" fmla="*/ 4772742 w 6242459"/>
            <a:gd name="connsiteY43" fmla="*/ 4150938 h 4391623"/>
            <a:gd name="connsiteX44" fmla="*/ 4905887 w 6242459"/>
            <a:gd name="connsiteY44" fmla="*/ 4191905 h 4391623"/>
            <a:gd name="connsiteX45" fmla="*/ 4967338 w 6242459"/>
            <a:gd name="connsiteY45" fmla="*/ 4212389 h 4391623"/>
            <a:gd name="connsiteX46" fmla="*/ 5028790 w 6242459"/>
            <a:gd name="connsiteY46" fmla="*/ 4222631 h 4391623"/>
            <a:gd name="connsiteX47" fmla="*/ 5069758 w 6242459"/>
            <a:gd name="connsiteY47" fmla="*/ 4243115 h 4391623"/>
            <a:gd name="connsiteX48" fmla="*/ 5141451 w 6242459"/>
            <a:gd name="connsiteY48" fmla="*/ 4253357 h 4391623"/>
            <a:gd name="connsiteX49" fmla="*/ 5336048 w 6242459"/>
            <a:gd name="connsiteY49" fmla="*/ 4304567 h 4391623"/>
            <a:gd name="connsiteX50" fmla="*/ 5417984 w 6242459"/>
            <a:gd name="connsiteY50" fmla="*/ 4335292 h 4391623"/>
            <a:gd name="connsiteX51" fmla="*/ 5530645 w 6242459"/>
            <a:gd name="connsiteY51" fmla="*/ 4366018 h 4391623"/>
            <a:gd name="connsiteX52" fmla="*/ 6145161 w 6242459"/>
            <a:gd name="connsiteY52" fmla="*/ 4345534 h 4391623"/>
            <a:gd name="connsiteX53" fmla="*/ 6165645 w 6242459"/>
            <a:gd name="connsiteY53" fmla="*/ 3894889 h 4391623"/>
            <a:gd name="connsiteX54" fmla="*/ 6022258 w 6242459"/>
            <a:gd name="connsiteY54" fmla="*/ 3628599 h 4391623"/>
            <a:gd name="connsiteX55" fmla="*/ 5981290 w 6242459"/>
            <a:gd name="connsiteY55" fmla="*/ 3546663 h 4391623"/>
            <a:gd name="connsiteX56" fmla="*/ 5940322 w 6242459"/>
            <a:gd name="connsiteY56" fmla="*/ 3474970 h 4391623"/>
            <a:gd name="connsiteX57" fmla="*/ 5858387 w 6242459"/>
            <a:gd name="connsiteY57" fmla="*/ 3300857 h 4391623"/>
            <a:gd name="connsiteX58" fmla="*/ 5387258 w 6242459"/>
            <a:gd name="connsiteY58" fmla="*/ 2420051 h 4391623"/>
            <a:gd name="connsiteX59" fmla="*/ 5100484 w 6242459"/>
            <a:gd name="connsiteY59" fmla="*/ 2020615 h 4391623"/>
            <a:gd name="connsiteX60" fmla="*/ 4485967 w 6242459"/>
            <a:gd name="connsiteY60" fmla="*/ 1416341 h 4391623"/>
            <a:gd name="connsiteX61" fmla="*/ 4045564 w 6242459"/>
            <a:gd name="connsiteY61" fmla="*/ 1037389 h 4391623"/>
            <a:gd name="connsiteX62" fmla="*/ 3308145 w 6242459"/>
            <a:gd name="connsiteY62" fmla="*/ 474083 h 4391623"/>
            <a:gd name="connsiteX63" fmla="*/ 2017661 w 6242459"/>
            <a:gd name="connsiteY63" fmla="*/ 23438 h 4391623"/>
            <a:gd name="connsiteX64" fmla="*/ 1792338 w 6242459"/>
            <a:gd name="connsiteY64" fmla="*/ 2954 h 4391623"/>
            <a:gd name="connsiteX65" fmla="*/ 1218790 w 6242459"/>
            <a:gd name="connsiteY65" fmla="*/ 23438 h 4391623"/>
            <a:gd name="connsiteX66" fmla="*/ 583790 w 6242459"/>
            <a:gd name="connsiteY66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06290 w 6242459"/>
            <a:gd name="connsiteY19" fmla="*/ 2839970 h 4391623"/>
            <a:gd name="connsiteX20" fmla="*/ 2877984 w 6242459"/>
            <a:gd name="connsiteY20" fmla="*/ 2942389 h 4391623"/>
            <a:gd name="connsiteX21" fmla="*/ 2939435 w 6242459"/>
            <a:gd name="connsiteY21" fmla="*/ 3034567 h 4391623"/>
            <a:gd name="connsiteX22" fmla="*/ 3031613 w 6242459"/>
            <a:gd name="connsiteY22" fmla="*/ 3116502 h 4391623"/>
            <a:gd name="connsiteX23" fmla="*/ 3103306 w 6242459"/>
            <a:gd name="connsiteY23" fmla="*/ 3177954 h 4391623"/>
            <a:gd name="connsiteX24" fmla="*/ 3134032 w 6242459"/>
            <a:gd name="connsiteY24" fmla="*/ 3198438 h 4391623"/>
            <a:gd name="connsiteX25" fmla="*/ 3175000 w 6242459"/>
            <a:gd name="connsiteY25" fmla="*/ 3239405 h 4391623"/>
            <a:gd name="connsiteX26" fmla="*/ 3277419 w 6242459"/>
            <a:gd name="connsiteY26" fmla="*/ 3321341 h 4391623"/>
            <a:gd name="connsiteX27" fmla="*/ 3359354 w 6242459"/>
            <a:gd name="connsiteY27" fmla="*/ 3382792 h 4391623"/>
            <a:gd name="connsiteX28" fmla="*/ 3492500 w 6242459"/>
            <a:gd name="connsiteY28" fmla="*/ 3515938 h 4391623"/>
            <a:gd name="connsiteX29" fmla="*/ 3564193 w 6242459"/>
            <a:gd name="connsiteY29" fmla="*/ 3536422 h 4391623"/>
            <a:gd name="connsiteX30" fmla="*/ 3810000 w 6242459"/>
            <a:gd name="connsiteY30" fmla="*/ 3679809 h 4391623"/>
            <a:gd name="connsiteX31" fmla="*/ 3912419 w 6242459"/>
            <a:gd name="connsiteY31" fmla="*/ 3731018 h 4391623"/>
            <a:gd name="connsiteX32" fmla="*/ 3994354 w 6242459"/>
            <a:gd name="connsiteY32" fmla="*/ 3782228 h 4391623"/>
            <a:gd name="connsiteX33" fmla="*/ 4076290 w 6242459"/>
            <a:gd name="connsiteY33" fmla="*/ 3812954 h 4391623"/>
            <a:gd name="connsiteX34" fmla="*/ 4137742 w 6242459"/>
            <a:gd name="connsiteY34" fmla="*/ 3843680 h 4391623"/>
            <a:gd name="connsiteX35" fmla="*/ 4209435 w 6242459"/>
            <a:gd name="connsiteY35" fmla="*/ 3874405 h 4391623"/>
            <a:gd name="connsiteX36" fmla="*/ 4311854 w 6242459"/>
            <a:gd name="connsiteY36" fmla="*/ 3925615 h 4391623"/>
            <a:gd name="connsiteX37" fmla="*/ 4373306 w 6242459"/>
            <a:gd name="connsiteY37" fmla="*/ 3946099 h 4391623"/>
            <a:gd name="connsiteX38" fmla="*/ 4445000 w 6242459"/>
            <a:gd name="connsiteY38" fmla="*/ 3976825 h 4391623"/>
            <a:gd name="connsiteX39" fmla="*/ 4506451 w 6242459"/>
            <a:gd name="connsiteY39" fmla="*/ 3997309 h 4391623"/>
            <a:gd name="connsiteX40" fmla="*/ 4629354 w 6242459"/>
            <a:gd name="connsiteY40" fmla="*/ 4069002 h 4391623"/>
            <a:gd name="connsiteX41" fmla="*/ 4731774 w 6242459"/>
            <a:gd name="connsiteY41" fmla="*/ 4140696 h 4391623"/>
            <a:gd name="connsiteX42" fmla="*/ 4772742 w 6242459"/>
            <a:gd name="connsiteY42" fmla="*/ 4150938 h 4391623"/>
            <a:gd name="connsiteX43" fmla="*/ 4905887 w 6242459"/>
            <a:gd name="connsiteY43" fmla="*/ 4191905 h 4391623"/>
            <a:gd name="connsiteX44" fmla="*/ 4967338 w 6242459"/>
            <a:gd name="connsiteY44" fmla="*/ 4212389 h 4391623"/>
            <a:gd name="connsiteX45" fmla="*/ 5028790 w 6242459"/>
            <a:gd name="connsiteY45" fmla="*/ 4222631 h 4391623"/>
            <a:gd name="connsiteX46" fmla="*/ 5069758 w 6242459"/>
            <a:gd name="connsiteY46" fmla="*/ 4243115 h 4391623"/>
            <a:gd name="connsiteX47" fmla="*/ 5141451 w 6242459"/>
            <a:gd name="connsiteY47" fmla="*/ 4253357 h 4391623"/>
            <a:gd name="connsiteX48" fmla="*/ 5336048 w 6242459"/>
            <a:gd name="connsiteY48" fmla="*/ 4304567 h 4391623"/>
            <a:gd name="connsiteX49" fmla="*/ 5417984 w 6242459"/>
            <a:gd name="connsiteY49" fmla="*/ 4335292 h 4391623"/>
            <a:gd name="connsiteX50" fmla="*/ 5530645 w 6242459"/>
            <a:gd name="connsiteY50" fmla="*/ 4366018 h 4391623"/>
            <a:gd name="connsiteX51" fmla="*/ 6145161 w 6242459"/>
            <a:gd name="connsiteY51" fmla="*/ 4345534 h 4391623"/>
            <a:gd name="connsiteX52" fmla="*/ 6165645 w 6242459"/>
            <a:gd name="connsiteY52" fmla="*/ 3894889 h 4391623"/>
            <a:gd name="connsiteX53" fmla="*/ 6022258 w 6242459"/>
            <a:gd name="connsiteY53" fmla="*/ 3628599 h 4391623"/>
            <a:gd name="connsiteX54" fmla="*/ 5981290 w 6242459"/>
            <a:gd name="connsiteY54" fmla="*/ 3546663 h 4391623"/>
            <a:gd name="connsiteX55" fmla="*/ 5940322 w 6242459"/>
            <a:gd name="connsiteY55" fmla="*/ 3474970 h 4391623"/>
            <a:gd name="connsiteX56" fmla="*/ 5858387 w 6242459"/>
            <a:gd name="connsiteY56" fmla="*/ 3300857 h 4391623"/>
            <a:gd name="connsiteX57" fmla="*/ 5387258 w 6242459"/>
            <a:gd name="connsiteY57" fmla="*/ 2420051 h 4391623"/>
            <a:gd name="connsiteX58" fmla="*/ 5100484 w 6242459"/>
            <a:gd name="connsiteY58" fmla="*/ 2020615 h 4391623"/>
            <a:gd name="connsiteX59" fmla="*/ 4485967 w 6242459"/>
            <a:gd name="connsiteY59" fmla="*/ 1416341 h 4391623"/>
            <a:gd name="connsiteX60" fmla="*/ 4045564 w 6242459"/>
            <a:gd name="connsiteY60" fmla="*/ 1037389 h 4391623"/>
            <a:gd name="connsiteX61" fmla="*/ 3308145 w 6242459"/>
            <a:gd name="connsiteY61" fmla="*/ 474083 h 4391623"/>
            <a:gd name="connsiteX62" fmla="*/ 2017661 w 6242459"/>
            <a:gd name="connsiteY62" fmla="*/ 23438 h 4391623"/>
            <a:gd name="connsiteX63" fmla="*/ 1792338 w 6242459"/>
            <a:gd name="connsiteY63" fmla="*/ 2954 h 4391623"/>
            <a:gd name="connsiteX64" fmla="*/ 1218790 w 6242459"/>
            <a:gd name="connsiteY64" fmla="*/ 23438 h 4391623"/>
            <a:gd name="connsiteX65" fmla="*/ 583790 w 6242459"/>
            <a:gd name="connsiteY65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877984 w 6242459"/>
            <a:gd name="connsiteY19" fmla="*/ 2942389 h 4391623"/>
            <a:gd name="connsiteX20" fmla="*/ 2939435 w 6242459"/>
            <a:gd name="connsiteY20" fmla="*/ 3034567 h 4391623"/>
            <a:gd name="connsiteX21" fmla="*/ 3031613 w 6242459"/>
            <a:gd name="connsiteY21" fmla="*/ 3116502 h 4391623"/>
            <a:gd name="connsiteX22" fmla="*/ 3103306 w 6242459"/>
            <a:gd name="connsiteY22" fmla="*/ 3177954 h 4391623"/>
            <a:gd name="connsiteX23" fmla="*/ 3134032 w 6242459"/>
            <a:gd name="connsiteY23" fmla="*/ 3198438 h 4391623"/>
            <a:gd name="connsiteX24" fmla="*/ 3175000 w 6242459"/>
            <a:gd name="connsiteY24" fmla="*/ 3239405 h 4391623"/>
            <a:gd name="connsiteX25" fmla="*/ 3277419 w 6242459"/>
            <a:gd name="connsiteY25" fmla="*/ 3321341 h 4391623"/>
            <a:gd name="connsiteX26" fmla="*/ 3359354 w 6242459"/>
            <a:gd name="connsiteY26" fmla="*/ 3382792 h 4391623"/>
            <a:gd name="connsiteX27" fmla="*/ 3492500 w 6242459"/>
            <a:gd name="connsiteY27" fmla="*/ 3515938 h 4391623"/>
            <a:gd name="connsiteX28" fmla="*/ 3564193 w 6242459"/>
            <a:gd name="connsiteY28" fmla="*/ 3536422 h 4391623"/>
            <a:gd name="connsiteX29" fmla="*/ 3810000 w 6242459"/>
            <a:gd name="connsiteY29" fmla="*/ 3679809 h 4391623"/>
            <a:gd name="connsiteX30" fmla="*/ 3912419 w 6242459"/>
            <a:gd name="connsiteY30" fmla="*/ 3731018 h 4391623"/>
            <a:gd name="connsiteX31" fmla="*/ 3994354 w 6242459"/>
            <a:gd name="connsiteY31" fmla="*/ 3782228 h 4391623"/>
            <a:gd name="connsiteX32" fmla="*/ 4076290 w 6242459"/>
            <a:gd name="connsiteY32" fmla="*/ 3812954 h 4391623"/>
            <a:gd name="connsiteX33" fmla="*/ 4137742 w 6242459"/>
            <a:gd name="connsiteY33" fmla="*/ 3843680 h 4391623"/>
            <a:gd name="connsiteX34" fmla="*/ 4209435 w 6242459"/>
            <a:gd name="connsiteY34" fmla="*/ 3874405 h 4391623"/>
            <a:gd name="connsiteX35" fmla="*/ 4311854 w 6242459"/>
            <a:gd name="connsiteY35" fmla="*/ 3925615 h 4391623"/>
            <a:gd name="connsiteX36" fmla="*/ 4373306 w 6242459"/>
            <a:gd name="connsiteY36" fmla="*/ 3946099 h 4391623"/>
            <a:gd name="connsiteX37" fmla="*/ 4445000 w 6242459"/>
            <a:gd name="connsiteY37" fmla="*/ 3976825 h 4391623"/>
            <a:gd name="connsiteX38" fmla="*/ 4506451 w 6242459"/>
            <a:gd name="connsiteY38" fmla="*/ 3997309 h 4391623"/>
            <a:gd name="connsiteX39" fmla="*/ 4629354 w 6242459"/>
            <a:gd name="connsiteY39" fmla="*/ 4069002 h 4391623"/>
            <a:gd name="connsiteX40" fmla="*/ 4731774 w 6242459"/>
            <a:gd name="connsiteY40" fmla="*/ 4140696 h 4391623"/>
            <a:gd name="connsiteX41" fmla="*/ 4772742 w 6242459"/>
            <a:gd name="connsiteY41" fmla="*/ 4150938 h 4391623"/>
            <a:gd name="connsiteX42" fmla="*/ 4905887 w 6242459"/>
            <a:gd name="connsiteY42" fmla="*/ 4191905 h 4391623"/>
            <a:gd name="connsiteX43" fmla="*/ 4967338 w 6242459"/>
            <a:gd name="connsiteY43" fmla="*/ 4212389 h 4391623"/>
            <a:gd name="connsiteX44" fmla="*/ 5028790 w 6242459"/>
            <a:gd name="connsiteY44" fmla="*/ 4222631 h 4391623"/>
            <a:gd name="connsiteX45" fmla="*/ 5069758 w 6242459"/>
            <a:gd name="connsiteY45" fmla="*/ 4243115 h 4391623"/>
            <a:gd name="connsiteX46" fmla="*/ 5141451 w 6242459"/>
            <a:gd name="connsiteY46" fmla="*/ 4253357 h 4391623"/>
            <a:gd name="connsiteX47" fmla="*/ 5336048 w 6242459"/>
            <a:gd name="connsiteY47" fmla="*/ 4304567 h 4391623"/>
            <a:gd name="connsiteX48" fmla="*/ 5417984 w 6242459"/>
            <a:gd name="connsiteY48" fmla="*/ 4335292 h 4391623"/>
            <a:gd name="connsiteX49" fmla="*/ 5530645 w 6242459"/>
            <a:gd name="connsiteY49" fmla="*/ 4366018 h 4391623"/>
            <a:gd name="connsiteX50" fmla="*/ 6145161 w 6242459"/>
            <a:gd name="connsiteY50" fmla="*/ 4345534 h 4391623"/>
            <a:gd name="connsiteX51" fmla="*/ 6165645 w 6242459"/>
            <a:gd name="connsiteY51" fmla="*/ 3894889 h 4391623"/>
            <a:gd name="connsiteX52" fmla="*/ 6022258 w 6242459"/>
            <a:gd name="connsiteY52" fmla="*/ 3628599 h 4391623"/>
            <a:gd name="connsiteX53" fmla="*/ 5981290 w 6242459"/>
            <a:gd name="connsiteY53" fmla="*/ 3546663 h 4391623"/>
            <a:gd name="connsiteX54" fmla="*/ 5940322 w 6242459"/>
            <a:gd name="connsiteY54" fmla="*/ 3474970 h 4391623"/>
            <a:gd name="connsiteX55" fmla="*/ 5858387 w 6242459"/>
            <a:gd name="connsiteY55" fmla="*/ 3300857 h 4391623"/>
            <a:gd name="connsiteX56" fmla="*/ 5387258 w 6242459"/>
            <a:gd name="connsiteY56" fmla="*/ 2420051 h 4391623"/>
            <a:gd name="connsiteX57" fmla="*/ 5100484 w 6242459"/>
            <a:gd name="connsiteY57" fmla="*/ 2020615 h 4391623"/>
            <a:gd name="connsiteX58" fmla="*/ 4485967 w 6242459"/>
            <a:gd name="connsiteY58" fmla="*/ 1416341 h 4391623"/>
            <a:gd name="connsiteX59" fmla="*/ 4045564 w 6242459"/>
            <a:gd name="connsiteY59" fmla="*/ 1037389 h 4391623"/>
            <a:gd name="connsiteX60" fmla="*/ 3308145 w 6242459"/>
            <a:gd name="connsiteY60" fmla="*/ 474083 h 4391623"/>
            <a:gd name="connsiteX61" fmla="*/ 2017661 w 6242459"/>
            <a:gd name="connsiteY61" fmla="*/ 23438 h 4391623"/>
            <a:gd name="connsiteX62" fmla="*/ 1792338 w 6242459"/>
            <a:gd name="connsiteY62" fmla="*/ 2954 h 4391623"/>
            <a:gd name="connsiteX63" fmla="*/ 1218790 w 6242459"/>
            <a:gd name="connsiteY63" fmla="*/ 23438 h 4391623"/>
            <a:gd name="connsiteX64" fmla="*/ 583790 w 6242459"/>
            <a:gd name="connsiteY64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031613 w 6242459"/>
            <a:gd name="connsiteY20" fmla="*/ 3116502 h 4391623"/>
            <a:gd name="connsiteX21" fmla="*/ 3103306 w 6242459"/>
            <a:gd name="connsiteY21" fmla="*/ 3177954 h 4391623"/>
            <a:gd name="connsiteX22" fmla="*/ 3134032 w 6242459"/>
            <a:gd name="connsiteY22" fmla="*/ 3198438 h 4391623"/>
            <a:gd name="connsiteX23" fmla="*/ 3175000 w 6242459"/>
            <a:gd name="connsiteY23" fmla="*/ 3239405 h 4391623"/>
            <a:gd name="connsiteX24" fmla="*/ 3277419 w 6242459"/>
            <a:gd name="connsiteY24" fmla="*/ 3321341 h 4391623"/>
            <a:gd name="connsiteX25" fmla="*/ 3359354 w 6242459"/>
            <a:gd name="connsiteY25" fmla="*/ 3382792 h 4391623"/>
            <a:gd name="connsiteX26" fmla="*/ 3492500 w 6242459"/>
            <a:gd name="connsiteY26" fmla="*/ 3515938 h 4391623"/>
            <a:gd name="connsiteX27" fmla="*/ 3564193 w 6242459"/>
            <a:gd name="connsiteY27" fmla="*/ 3536422 h 4391623"/>
            <a:gd name="connsiteX28" fmla="*/ 3810000 w 6242459"/>
            <a:gd name="connsiteY28" fmla="*/ 3679809 h 4391623"/>
            <a:gd name="connsiteX29" fmla="*/ 3912419 w 6242459"/>
            <a:gd name="connsiteY29" fmla="*/ 3731018 h 4391623"/>
            <a:gd name="connsiteX30" fmla="*/ 3994354 w 6242459"/>
            <a:gd name="connsiteY30" fmla="*/ 3782228 h 4391623"/>
            <a:gd name="connsiteX31" fmla="*/ 4076290 w 6242459"/>
            <a:gd name="connsiteY31" fmla="*/ 3812954 h 4391623"/>
            <a:gd name="connsiteX32" fmla="*/ 4137742 w 6242459"/>
            <a:gd name="connsiteY32" fmla="*/ 3843680 h 4391623"/>
            <a:gd name="connsiteX33" fmla="*/ 4209435 w 6242459"/>
            <a:gd name="connsiteY33" fmla="*/ 3874405 h 4391623"/>
            <a:gd name="connsiteX34" fmla="*/ 4311854 w 6242459"/>
            <a:gd name="connsiteY34" fmla="*/ 3925615 h 4391623"/>
            <a:gd name="connsiteX35" fmla="*/ 4373306 w 6242459"/>
            <a:gd name="connsiteY35" fmla="*/ 3946099 h 4391623"/>
            <a:gd name="connsiteX36" fmla="*/ 4445000 w 6242459"/>
            <a:gd name="connsiteY36" fmla="*/ 3976825 h 4391623"/>
            <a:gd name="connsiteX37" fmla="*/ 4506451 w 6242459"/>
            <a:gd name="connsiteY37" fmla="*/ 3997309 h 4391623"/>
            <a:gd name="connsiteX38" fmla="*/ 4629354 w 6242459"/>
            <a:gd name="connsiteY38" fmla="*/ 4069002 h 4391623"/>
            <a:gd name="connsiteX39" fmla="*/ 4731774 w 6242459"/>
            <a:gd name="connsiteY39" fmla="*/ 4140696 h 4391623"/>
            <a:gd name="connsiteX40" fmla="*/ 4772742 w 6242459"/>
            <a:gd name="connsiteY40" fmla="*/ 4150938 h 4391623"/>
            <a:gd name="connsiteX41" fmla="*/ 4905887 w 6242459"/>
            <a:gd name="connsiteY41" fmla="*/ 4191905 h 4391623"/>
            <a:gd name="connsiteX42" fmla="*/ 4967338 w 6242459"/>
            <a:gd name="connsiteY42" fmla="*/ 4212389 h 4391623"/>
            <a:gd name="connsiteX43" fmla="*/ 5028790 w 6242459"/>
            <a:gd name="connsiteY43" fmla="*/ 4222631 h 4391623"/>
            <a:gd name="connsiteX44" fmla="*/ 5069758 w 6242459"/>
            <a:gd name="connsiteY44" fmla="*/ 4243115 h 4391623"/>
            <a:gd name="connsiteX45" fmla="*/ 5141451 w 6242459"/>
            <a:gd name="connsiteY45" fmla="*/ 4253357 h 4391623"/>
            <a:gd name="connsiteX46" fmla="*/ 5336048 w 6242459"/>
            <a:gd name="connsiteY46" fmla="*/ 4304567 h 4391623"/>
            <a:gd name="connsiteX47" fmla="*/ 5417984 w 6242459"/>
            <a:gd name="connsiteY47" fmla="*/ 4335292 h 4391623"/>
            <a:gd name="connsiteX48" fmla="*/ 5530645 w 6242459"/>
            <a:gd name="connsiteY48" fmla="*/ 4366018 h 4391623"/>
            <a:gd name="connsiteX49" fmla="*/ 6145161 w 6242459"/>
            <a:gd name="connsiteY49" fmla="*/ 4345534 h 4391623"/>
            <a:gd name="connsiteX50" fmla="*/ 6165645 w 6242459"/>
            <a:gd name="connsiteY50" fmla="*/ 3894889 h 4391623"/>
            <a:gd name="connsiteX51" fmla="*/ 6022258 w 6242459"/>
            <a:gd name="connsiteY51" fmla="*/ 3628599 h 4391623"/>
            <a:gd name="connsiteX52" fmla="*/ 5981290 w 6242459"/>
            <a:gd name="connsiteY52" fmla="*/ 3546663 h 4391623"/>
            <a:gd name="connsiteX53" fmla="*/ 5940322 w 6242459"/>
            <a:gd name="connsiteY53" fmla="*/ 3474970 h 4391623"/>
            <a:gd name="connsiteX54" fmla="*/ 5858387 w 6242459"/>
            <a:gd name="connsiteY54" fmla="*/ 3300857 h 4391623"/>
            <a:gd name="connsiteX55" fmla="*/ 5387258 w 6242459"/>
            <a:gd name="connsiteY55" fmla="*/ 2420051 h 4391623"/>
            <a:gd name="connsiteX56" fmla="*/ 5100484 w 6242459"/>
            <a:gd name="connsiteY56" fmla="*/ 2020615 h 4391623"/>
            <a:gd name="connsiteX57" fmla="*/ 4485967 w 6242459"/>
            <a:gd name="connsiteY57" fmla="*/ 1416341 h 4391623"/>
            <a:gd name="connsiteX58" fmla="*/ 4045564 w 6242459"/>
            <a:gd name="connsiteY58" fmla="*/ 1037389 h 4391623"/>
            <a:gd name="connsiteX59" fmla="*/ 3308145 w 6242459"/>
            <a:gd name="connsiteY59" fmla="*/ 474083 h 4391623"/>
            <a:gd name="connsiteX60" fmla="*/ 2017661 w 6242459"/>
            <a:gd name="connsiteY60" fmla="*/ 23438 h 4391623"/>
            <a:gd name="connsiteX61" fmla="*/ 1792338 w 6242459"/>
            <a:gd name="connsiteY61" fmla="*/ 2954 h 4391623"/>
            <a:gd name="connsiteX62" fmla="*/ 1218790 w 6242459"/>
            <a:gd name="connsiteY62" fmla="*/ 23438 h 4391623"/>
            <a:gd name="connsiteX63" fmla="*/ 583790 w 6242459"/>
            <a:gd name="connsiteY63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175000 w 6242459"/>
            <a:gd name="connsiteY22" fmla="*/ 3239405 h 4391623"/>
            <a:gd name="connsiteX23" fmla="*/ 3277419 w 6242459"/>
            <a:gd name="connsiteY23" fmla="*/ 3321341 h 4391623"/>
            <a:gd name="connsiteX24" fmla="*/ 3359354 w 6242459"/>
            <a:gd name="connsiteY24" fmla="*/ 3382792 h 4391623"/>
            <a:gd name="connsiteX25" fmla="*/ 3492500 w 6242459"/>
            <a:gd name="connsiteY25" fmla="*/ 3515938 h 4391623"/>
            <a:gd name="connsiteX26" fmla="*/ 3564193 w 6242459"/>
            <a:gd name="connsiteY26" fmla="*/ 3536422 h 4391623"/>
            <a:gd name="connsiteX27" fmla="*/ 3810000 w 6242459"/>
            <a:gd name="connsiteY27" fmla="*/ 3679809 h 4391623"/>
            <a:gd name="connsiteX28" fmla="*/ 3912419 w 6242459"/>
            <a:gd name="connsiteY28" fmla="*/ 3731018 h 4391623"/>
            <a:gd name="connsiteX29" fmla="*/ 3994354 w 6242459"/>
            <a:gd name="connsiteY29" fmla="*/ 3782228 h 4391623"/>
            <a:gd name="connsiteX30" fmla="*/ 4076290 w 6242459"/>
            <a:gd name="connsiteY30" fmla="*/ 3812954 h 4391623"/>
            <a:gd name="connsiteX31" fmla="*/ 4137742 w 6242459"/>
            <a:gd name="connsiteY31" fmla="*/ 3843680 h 4391623"/>
            <a:gd name="connsiteX32" fmla="*/ 4209435 w 6242459"/>
            <a:gd name="connsiteY32" fmla="*/ 3874405 h 4391623"/>
            <a:gd name="connsiteX33" fmla="*/ 4311854 w 6242459"/>
            <a:gd name="connsiteY33" fmla="*/ 3925615 h 4391623"/>
            <a:gd name="connsiteX34" fmla="*/ 4373306 w 6242459"/>
            <a:gd name="connsiteY34" fmla="*/ 3946099 h 4391623"/>
            <a:gd name="connsiteX35" fmla="*/ 4445000 w 6242459"/>
            <a:gd name="connsiteY35" fmla="*/ 3976825 h 4391623"/>
            <a:gd name="connsiteX36" fmla="*/ 4506451 w 6242459"/>
            <a:gd name="connsiteY36" fmla="*/ 3997309 h 4391623"/>
            <a:gd name="connsiteX37" fmla="*/ 4629354 w 6242459"/>
            <a:gd name="connsiteY37" fmla="*/ 4069002 h 4391623"/>
            <a:gd name="connsiteX38" fmla="*/ 4731774 w 6242459"/>
            <a:gd name="connsiteY38" fmla="*/ 4140696 h 4391623"/>
            <a:gd name="connsiteX39" fmla="*/ 4772742 w 6242459"/>
            <a:gd name="connsiteY39" fmla="*/ 4150938 h 4391623"/>
            <a:gd name="connsiteX40" fmla="*/ 4905887 w 6242459"/>
            <a:gd name="connsiteY40" fmla="*/ 4191905 h 4391623"/>
            <a:gd name="connsiteX41" fmla="*/ 4967338 w 6242459"/>
            <a:gd name="connsiteY41" fmla="*/ 4212389 h 4391623"/>
            <a:gd name="connsiteX42" fmla="*/ 5028790 w 6242459"/>
            <a:gd name="connsiteY42" fmla="*/ 4222631 h 4391623"/>
            <a:gd name="connsiteX43" fmla="*/ 5069758 w 6242459"/>
            <a:gd name="connsiteY43" fmla="*/ 4243115 h 4391623"/>
            <a:gd name="connsiteX44" fmla="*/ 5141451 w 6242459"/>
            <a:gd name="connsiteY44" fmla="*/ 4253357 h 4391623"/>
            <a:gd name="connsiteX45" fmla="*/ 5336048 w 6242459"/>
            <a:gd name="connsiteY45" fmla="*/ 4304567 h 4391623"/>
            <a:gd name="connsiteX46" fmla="*/ 5417984 w 6242459"/>
            <a:gd name="connsiteY46" fmla="*/ 4335292 h 4391623"/>
            <a:gd name="connsiteX47" fmla="*/ 5530645 w 6242459"/>
            <a:gd name="connsiteY47" fmla="*/ 4366018 h 4391623"/>
            <a:gd name="connsiteX48" fmla="*/ 6145161 w 6242459"/>
            <a:gd name="connsiteY48" fmla="*/ 4345534 h 4391623"/>
            <a:gd name="connsiteX49" fmla="*/ 6165645 w 6242459"/>
            <a:gd name="connsiteY49" fmla="*/ 3894889 h 4391623"/>
            <a:gd name="connsiteX50" fmla="*/ 6022258 w 6242459"/>
            <a:gd name="connsiteY50" fmla="*/ 3628599 h 4391623"/>
            <a:gd name="connsiteX51" fmla="*/ 5981290 w 6242459"/>
            <a:gd name="connsiteY51" fmla="*/ 3546663 h 4391623"/>
            <a:gd name="connsiteX52" fmla="*/ 5940322 w 6242459"/>
            <a:gd name="connsiteY52" fmla="*/ 3474970 h 4391623"/>
            <a:gd name="connsiteX53" fmla="*/ 5858387 w 6242459"/>
            <a:gd name="connsiteY53" fmla="*/ 3300857 h 4391623"/>
            <a:gd name="connsiteX54" fmla="*/ 5387258 w 6242459"/>
            <a:gd name="connsiteY54" fmla="*/ 2420051 h 4391623"/>
            <a:gd name="connsiteX55" fmla="*/ 5100484 w 6242459"/>
            <a:gd name="connsiteY55" fmla="*/ 2020615 h 4391623"/>
            <a:gd name="connsiteX56" fmla="*/ 4485967 w 6242459"/>
            <a:gd name="connsiteY56" fmla="*/ 1416341 h 4391623"/>
            <a:gd name="connsiteX57" fmla="*/ 4045564 w 6242459"/>
            <a:gd name="connsiteY57" fmla="*/ 1037389 h 4391623"/>
            <a:gd name="connsiteX58" fmla="*/ 3308145 w 6242459"/>
            <a:gd name="connsiteY58" fmla="*/ 474083 h 4391623"/>
            <a:gd name="connsiteX59" fmla="*/ 2017661 w 6242459"/>
            <a:gd name="connsiteY59" fmla="*/ 23438 h 4391623"/>
            <a:gd name="connsiteX60" fmla="*/ 1792338 w 6242459"/>
            <a:gd name="connsiteY60" fmla="*/ 2954 h 4391623"/>
            <a:gd name="connsiteX61" fmla="*/ 1218790 w 6242459"/>
            <a:gd name="connsiteY61" fmla="*/ 23438 h 4391623"/>
            <a:gd name="connsiteX62" fmla="*/ 583790 w 6242459"/>
            <a:gd name="connsiteY62" fmla="*/ 23438 h 4391623"/>
            <a:gd name="connsiteX0" fmla="*/ 583790 w 6242459"/>
            <a:gd name="connsiteY0" fmla="*/ 23438 h 4391623"/>
            <a:gd name="connsiteX1" fmla="*/ 133145 w 6242459"/>
            <a:gd name="connsiteY1" fmla="*/ 299970 h 4391623"/>
            <a:gd name="connsiteX2" fmla="*/ 0 w 6242459"/>
            <a:gd name="connsiteY2" fmla="*/ 556018 h 4391623"/>
            <a:gd name="connsiteX3" fmla="*/ 133145 w 6242459"/>
            <a:gd name="connsiteY3" fmla="*/ 904244 h 4391623"/>
            <a:gd name="connsiteX4" fmla="*/ 286774 w 6242459"/>
            <a:gd name="connsiteY4" fmla="*/ 1068115 h 4391623"/>
            <a:gd name="connsiteX5" fmla="*/ 471129 w 6242459"/>
            <a:gd name="connsiteY5" fmla="*/ 1191018 h 4391623"/>
            <a:gd name="connsiteX6" fmla="*/ 655484 w 6242459"/>
            <a:gd name="connsiteY6" fmla="*/ 1313922 h 4391623"/>
            <a:gd name="connsiteX7" fmla="*/ 839838 w 6242459"/>
            <a:gd name="connsiteY7" fmla="*/ 1395857 h 4391623"/>
            <a:gd name="connsiteX8" fmla="*/ 1075403 w 6242459"/>
            <a:gd name="connsiteY8" fmla="*/ 1488034 h 4391623"/>
            <a:gd name="connsiteX9" fmla="*/ 1249516 w 6242459"/>
            <a:gd name="connsiteY9" fmla="*/ 1549486 h 4391623"/>
            <a:gd name="connsiteX10" fmla="*/ 1454354 w 6242459"/>
            <a:gd name="connsiteY10" fmla="*/ 1703115 h 4391623"/>
            <a:gd name="connsiteX11" fmla="*/ 1751371 w 6242459"/>
            <a:gd name="connsiteY11" fmla="*/ 1907954 h 4391623"/>
            <a:gd name="connsiteX12" fmla="*/ 2181532 w 6242459"/>
            <a:gd name="connsiteY12" fmla="*/ 2204970 h 4391623"/>
            <a:gd name="connsiteX13" fmla="*/ 2376129 w 6242459"/>
            <a:gd name="connsiteY13" fmla="*/ 2327873 h 4391623"/>
            <a:gd name="connsiteX14" fmla="*/ 2488790 w 6242459"/>
            <a:gd name="connsiteY14" fmla="*/ 2430292 h 4391623"/>
            <a:gd name="connsiteX15" fmla="*/ 2621935 w 6242459"/>
            <a:gd name="connsiteY15" fmla="*/ 2614647 h 4391623"/>
            <a:gd name="connsiteX16" fmla="*/ 2714113 w 6242459"/>
            <a:gd name="connsiteY16" fmla="*/ 2717067 h 4391623"/>
            <a:gd name="connsiteX17" fmla="*/ 2714113 w 6242459"/>
            <a:gd name="connsiteY17" fmla="*/ 2717067 h 4391623"/>
            <a:gd name="connsiteX18" fmla="*/ 2785806 w 6242459"/>
            <a:gd name="connsiteY18" fmla="*/ 2799002 h 4391623"/>
            <a:gd name="connsiteX19" fmla="*/ 2939435 w 6242459"/>
            <a:gd name="connsiteY19" fmla="*/ 3034567 h 4391623"/>
            <a:gd name="connsiteX20" fmla="*/ 3103306 w 6242459"/>
            <a:gd name="connsiteY20" fmla="*/ 3177954 h 4391623"/>
            <a:gd name="connsiteX21" fmla="*/ 3134032 w 6242459"/>
            <a:gd name="connsiteY21" fmla="*/ 3198438 h 4391623"/>
            <a:gd name="connsiteX22" fmla="*/ 3277419 w 6242459"/>
            <a:gd name="connsiteY22" fmla="*/ 3321341 h 4391623"/>
            <a:gd name="connsiteX23" fmla="*/ 3359354 w 6242459"/>
            <a:gd name="connsiteY23" fmla="*/ 3382792 h 4391623"/>
            <a:gd name="connsiteX24" fmla="*/ 3492500 w 6242459"/>
            <a:gd name="connsiteY24" fmla="*/ 3515938 h 4391623"/>
            <a:gd name="connsiteX25" fmla="*/ 3564193 w 6242459"/>
            <a:gd name="connsiteY25" fmla="*/ 3536422 h 4391623"/>
            <a:gd name="connsiteX26" fmla="*/ 3810000 w 6242459"/>
            <a:gd name="connsiteY26" fmla="*/ 3679809 h 4391623"/>
            <a:gd name="connsiteX27" fmla="*/ 3912419 w 6242459"/>
            <a:gd name="connsiteY27" fmla="*/ 3731018 h 4391623"/>
            <a:gd name="connsiteX28" fmla="*/ 3994354 w 6242459"/>
            <a:gd name="connsiteY28" fmla="*/ 3782228 h 4391623"/>
            <a:gd name="connsiteX29" fmla="*/ 4076290 w 6242459"/>
            <a:gd name="connsiteY29" fmla="*/ 3812954 h 4391623"/>
            <a:gd name="connsiteX30" fmla="*/ 4137742 w 6242459"/>
            <a:gd name="connsiteY30" fmla="*/ 3843680 h 4391623"/>
            <a:gd name="connsiteX31" fmla="*/ 4209435 w 6242459"/>
            <a:gd name="connsiteY31" fmla="*/ 3874405 h 4391623"/>
            <a:gd name="connsiteX32" fmla="*/ 4311854 w 6242459"/>
            <a:gd name="connsiteY32" fmla="*/ 3925615 h 4391623"/>
            <a:gd name="connsiteX33" fmla="*/ 4373306 w 6242459"/>
            <a:gd name="connsiteY33" fmla="*/ 3946099 h 4391623"/>
            <a:gd name="connsiteX34" fmla="*/ 4445000 w 6242459"/>
            <a:gd name="connsiteY34" fmla="*/ 3976825 h 4391623"/>
            <a:gd name="connsiteX35" fmla="*/ 4506451 w 6242459"/>
            <a:gd name="connsiteY35" fmla="*/ 3997309 h 4391623"/>
            <a:gd name="connsiteX36" fmla="*/ 4629354 w 6242459"/>
            <a:gd name="connsiteY36" fmla="*/ 4069002 h 4391623"/>
            <a:gd name="connsiteX37" fmla="*/ 4731774 w 6242459"/>
            <a:gd name="connsiteY37" fmla="*/ 4140696 h 4391623"/>
            <a:gd name="connsiteX38" fmla="*/ 4772742 w 6242459"/>
            <a:gd name="connsiteY38" fmla="*/ 4150938 h 4391623"/>
            <a:gd name="connsiteX39" fmla="*/ 4905887 w 6242459"/>
            <a:gd name="connsiteY39" fmla="*/ 4191905 h 4391623"/>
            <a:gd name="connsiteX40" fmla="*/ 4967338 w 6242459"/>
            <a:gd name="connsiteY40" fmla="*/ 4212389 h 4391623"/>
            <a:gd name="connsiteX41" fmla="*/ 5028790 w 6242459"/>
            <a:gd name="connsiteY41" fmla="*/ 4222631 h 4391623"/>
            <a:gd name="connsiteX42" fmla="*/ 5069758 w 6242459"/>
            <a:gd name="connsiteY42" fmla="*/ 4243115 h 4391623"/>
            <a:gd name="connsiteX43" fmla="*/ 5141451 w 6242459"/>
            <a:gd name="connsiteY43" fmla="*/ 4253357 h 4391623"/>
            <a:gd name="connsiteX44" fmla="*/ 5336048 w 6242459"/>
            <a:gd name="connsiteY44" fmla="*/ 4304567 h 4391623"/>
            <a:gd name="connsiteX45" fmla="*/ 5417984 w 6242459"/>
            <a:gd name="connsiteY45" fmla="*/ 4335292 h 4391623"/>
            <a:gd name="connsiteX46" fmla="*/ 5530645 w 6242459"/>
            <a:gd name="connsiteY46" fmla="*/ 4366018 h 4391623"/>
            <a:gd name="connsiteX47" fmla="*/ 6145161 w 6242459"/>
            <a:gd name="connsiteY47" fmla="*/ 4345534 h 4391623"/>
            <a:gd name="connsiteX48" fmla="*/ 6165645 w 6242459"/>
            <a:gd name="connsiteY48" fmla="*/ 3894889 h 4391623"/>
            <a:gd name="connsiteX49" fmla="*/ 6022258 w 6242459"/>
            <a:gd name="connsiteY49" fmla="*/ 3628599 h 4391623"/>
            <a:gd name="connsiteX50" fmla="*/ 5981290 w 6242459"/>
            <a:gd name="connsiteY50" fmla="*/ 3546663 h 4391623"/>
            <a:gd name="connsiteX51" fmla="*/ 5940322 w 6242459"/>
            <a:gd name="connsiteY51" fmla="*/ 3474970 h 4391623"/>
            <a:gd name="connsiteX52" fmla="*/ 5858387 w 6242459"/>
            <a:gd name="connsiteY52" fmla="*/ 3300857 h 4391623"/>
            <a:gd name="connsiteX53" fmla="*/ 5387258 w 6242459"/>
            <a:gd name="connsiteY53" fmla="*/ 2420051 h 4391623"/>
            <a:gd name="connsiteX54" fmla="*/ 5100484 w 6242459"/>
            <a:gd name="connsiteY54" fmla="*/ 2020615 h 4391623"/>
            <a:gd name="connsiteX55" fmla="*/ 4485967 w 6242459"/>
            <a:gd name="connsiteY55" fmla="*/ 1416341 h 4391623"/>
            <a:gd name="connsiteX56" fmla="*/ 4045564 w 6242459"/>
            <a:gd name="connsiteY56" fmla="*/ 1037389 h 4391623"/>
            <a:gd name="connsiteX57" fmla="*/ 3308145 w 6242459"/>
            <a:gd name="connsiteY57" fmla="*/ 474083 h 4391623"/>
            <a:gd name="connsiteX58" fmla="*/ 2017661 w 6242459"/>
            <a:gd name="connsiteY58" fmla="*/ 23438 h 4391623"/>
            <a:gd name="connsiteX59" fmla="*/ 1792338 w 6242459"/>
            <a:gd name="connsiteY59" fmla="*/ 2954 h 4391623"/>
            <a:gd name="connsiteX60" fmla="*/ 1218790 w 6242459"/>
            <a:gd name="connsiteY60" fmla="*/ 23438 h 4391623"/>
            <a:gd name="connsiteX61" fmla="*/ 583790 w 6242459"/>
            <a:gd name="connsiteY61" fmla="*/ 23438 h 4391623"/>
            <a:gd name="connsiteX0" fmla="*/ 583790 w 6242459"/>
            <a:gd name="connsiteY0" fmla="*/ 23438 h 4391623"/>
            <a:gd name="connsiteX1" fmla="*/ 0 w 6242459"/>
            <a:gd name="connsiteY1" fmla="*/ 556018 h 4391623"/>
            <a:gd name="connsiteX2" fmla="*/ 133145 w 6242459"/>
            <a:gd name="connsiteY2" fmla="*/ 904244 h 4391623"/>
            <a:gd name="connsiteX3" fmla="*/ 286774 w 6242459"/>
            <a:gd name="connsiteY3" fmla="*/ 1068115 h 4391623"/>
            <a:gd name="connsiteX4" fmla="*/ 471129 w 6242459"/>
            <a:gd name="connsiteY4" fmla="*/ 1191018 h 4391623"/>
            <a:gd name="connsiteX5" fmla="*/ 655484 w 6242459"/>
            <a:gd name="connsiteY5" fmla="*/ 1313922 h 4391623"/>
            <a:gd name="connsiteX6" fmla="*/ 839838 w 6242459"/>
            <a:gd name="connsiteY6" fmla="*/ 1395857 h 4391623"/>
            <a:gd name="connsiteX7" fmla="*/ 1075403 w 6242459"/>
            <a:gd name="connsiteY7" fmla="*/ 1488034 h 4391623"/>
            <a:gd name="connsiteX8" fmla="*/ 1249516 w 6242459"/>
            <a:gd name="connsiteY8" fmla="*/ 1549486 h 4391623"/>
            <a:gd name="connsiteX9" fmla="*/ 1454354 w 6242459"/>
            <a:gd name="connsiteY9" fmla="*/ 1703115 h 4391623"/>
            <a:gd name="connsiteX10" fmla="*/ 1751371 w 6242459"/>
            <a:gd name="connsiteY10" fmla="*/ 1907954 h 4391623"/>
            <a:gd name="connsiteX11" fmla="*/ 2181532 w 6242459"/>
            <a:gd name="connsiteY11" fmla="*/ 2204970 h 4391623"/>
            <a:gd name="connsiteX12" fmla="*/ 2376129 w 6242459"/>
            <a:gd name="connsiteY12" fmla="*/ 2327873 h 4391623"/>
            <a:gd name="connsiteX13" fmla="*/ 2488790 w 6242459"/>
            <a:gd name="connsiteY13" fmla="*/ 2430292 h 4391623"/>
            <a:gd name="connsiteX14" fmla="*/ 2621935 w 6242459"/>
            <a:gd name="connsiteY14" fmla="*/ 2614647 h 4391623"/>
            <a:gd name="connsiteX15" fmla="*/ 2714113 w 6242459"/>
            <a:gd name="connsiteY15" fmla="*/ 2717067 h 4391623"/>
            <a:gd name="connsiteX16" fmla="*/ 2714113 w 6242459"/>
            <a:gd name="connsiteY16" fmla="*/ 2717067 h 4391623"/>
            <a:gd name="connsiteX17" fmla="*/ 2785806 w 6242459"/>
            <a:gd name="connsiteY17" fmla="*/ 2799002 h 4391623"/>
            <a:gd name="connsiteX18" fmla="*/ 2939435 w 6242459"/>
            <a:gd name="connsiteY18" fmla="*/ 3034567 h 4391623"/>
            <a:gd name="connsiteX19" fmla="*/ 3103306 w 6242459"/>
            <a:gd name="connsiteY19" fmla="*/ 3177954 h 4391623"/>
            <a:gd name="connsiteX20" fmla="*/ 3134032 w 6242459"/>
            <a:gd name="connsiteY20" fmla="*/ 3198438 h 4391623"/>
            <a:gd name="connsiteX21" fmla="*/ 3277419 w 6242459"/>
            <a:gd name="connsiteY21" fmla="*/ 3321341 h 4391623"/>
            <a:gd name="connsiteX22" fmla="*/ 3359354 w 6242459"/>
            <a:gd name="connsiteY22" fmla="*/ 3382792 h 4391623"/>
            <a:gd name="connsiteX23" fmla="*/ 3492500 w 6242459"/>
            <a:gd name="connsiteY23" fmla="*/ 3515938 h 4391623"/>
            <a:gd name="connsiteX24" fmla="*/ 3564193 w 6242459"/>
            <a:gd name="connsiteY24" fmla="*/ 3536422 h 4391623"/>
            <a:gd name="connsiteX25" fmla="*/ 3810000 w 6242459"/>
            <a:gd name="connsiteY25" fmla="*/ 3679809 h 4391623"/>
            <a:gd name="connsiteX26" fmla="*/ 3912419 w 6242459"/>
            <a:gd name="connsiteY26" fmla="*/ 3731018 h 4391623"/>
            <a:gd name="connsiteX27" fmla="*/ 3994354 w 6242459"/>
            <a:gd name="connsiteY27" fmla="*/ 3782228 h 4391623"/>
            <a:gd name="connsiteX28" fmla="*/ 4076290 w 6242459"/>
            <a:gd name="connsiteY28" fmla="*/ 3812954 h 4391623"/>
            <a:gd name="connsiteX29" fmla="*/ 4137742 w 6242459"/>
            <a:gd name="connsiteY29" fmla="*/ 3843680 h 4391623"/>
            <a:gd name="connsiteX30" fmla="*/ 4209435 w 6242459"/>
            <a:gd name="connsiteY30" fmla="*/ 3874405 h 4391623"/>
            <a:gd name="connsiteX31" fmla="*/ 4311854 w 6242459"/>
            <a:gd name="connsiteY31" fmla="*/ 3925615 h 4391623"/>
            <a:gd name="connsiteX32" fmla="*/ 4373306 w 6242459"/>
            <a:gd name="connsiteY32" fmla="*/ 3946099 h 4391623"/>
            <a:gd name="connsiteX33" fmla="*/ 4445000 w 6242459"/>
            <a:gd name="connsiteY33" fmla="*/ 3976825 h 4391623"/>
            <a:gd name="connsiteX34" fmla="*/ 4506451 w 6242459"/>
            <a:gd name="connsiteY34" fmla="*/ 3997309 h 4391623"/>
            <a:gd name="connsiteX35" fmla="*/ 4629354 w 6242459"/>
            <a:gd name="connsiteY35" fmla="*/ 4069002 h 4391623"/>
            <a:gd name="connsiteX36" fmla="*/ 4731774 w 6242459"/>
            <a:gd name="connsiteY36" fmla="*/ 4140696 h 4391623"/>
            <a:gd name="connsiteX37" fmla="*/ 4772742 w 6242459"/>
            <a:gd name="connsiteY37" fmla="*/ 4150938 h 4391623"/>
            <a:gd name="connsiteX38" fmla="*/ 4905887 w 6242459"/>
            <a:gd name="connsiteY38" fmla="*/ 4191905 h 4391623"/>
            <a:gd name="connsiteX39" fmla="*/ 4967338 w 6242459"/>
            <a:gd name="connsiteY39" fmla="*/ 4212389 h 4391623"/>
            <a:gd name="connsiteX40" fmla="*/ 5028790 w 6242459"/>
            <a:gd name="connsiteY40" fmla="*/ 4222631 h 4391623"/>
            <a:gd name="connsiteX41" fmla="*/ 5069758 w 6242459"/>
            <a:gd name="connsiteY41" fmla="*/ 4243115 h 4391623"/>
            <a:gd name="connsiteX42" fmla="*/ 5141451 w 6242459"/>
            <a:gd name="connsiteY42" fmla="*/ 4253357 h 4391623"/>
            <a:gd name="connsiteX43" fmla="*/ 5336048 w 6242459"/>
            <a:gd name="connsiteY43" fmla="*/ 4304567 h 4391623"/>
            <a:gd name="connsiteX44" fmla="*/ 5417984 w 6242459"/>
            <a:gd name="connsiteY44" fmla="*/ 4335292 h 4391623"/>
            <a:gd name="connsiteX45" fmla="*/ 5530645 w 6242459"/>
            <a:gd name="connsiteY45" fmla="*/ 4366018 h 4391623"/>
            <a:gd name="connsiteX46" fmla="*/ 6145161 w 6242459"/>
            <a:gd name="connsiteY46" fmla="*/ 4345534 h 4391623"/>
            <a:gd name="connsiteX47" fmla="*/ 6165645 w 6242459"/>
            <a:gd name="connsiteY47" fmla="*/ 3894889 h 4391623"/>
            <a:gd name="connsiteX48" fmla="*/ 6022258 w 6242459"/>
            <a:gd name="connsiteY48" fmla="*/ 3628599 h 4391623"/>
            <a:gd name="connsiteX49" fmla="*/ 5981290 w 6242459"/>
            <a:gd name="connsiteY49" fmla="*/ 3546663 h 4391623"/>
            <a:gd name="connsiteX50" fmla="*/ 5940322 w 6242459"/>
            <a:gd name="connsiteY50" fmla="*/ 3474970 h 4391623"/>
            <a:gd name="connsiteX51" fmla="*/ 5858387 w 6242459"/>
            <a:gd name="connsiteY51" fmla="*/ 3300857 h 4391623"/>
            <a:gd name="connsiteX52" fmla="*/ 5387258 w 6242459"/>
            <a:gd name="connsiteY52" fmla="*/ 2420051 h 4391623"/>
            <a:gd name="connsiteX53" fmla="*/ 5100484 w 6242459"/>
            <a:gd name="connsiteY53" fmla="*/ 2020615 h 4391623"/>
            <a:gd name="connsiteX54" fmla="*/ 4485967 w 6242459"/>
            <a:gd name="connsiteY54" fmla="*/ 1416341 h 4391623"/>
            <a:gd name="connsiteX55" fmla="*/ 4045564 w 6242459"/>
            <a:gd name="connsiteY55" fmla="*/ 1037389 h 4391623"/>
            <a:gd name="connsiteX56" fmla="*/ 3308145 w 6242459"/>
            <a:gd name="connsiteY56" fmla="*/ 474083 h 4391623"/>
            <a:gd name="connsiteX57" fmla="*/ 2017661 w 6242459"/>
            <a:gd name="connsiteY57" fmla="*/ 23438 h 4391623"/>
            <a:gd name="connsiteX58" fmla="*/ 1792338 w 6242459"/>
            <a:gd name="connsiteY58" fmla="*/ 2954 h 4391623"/>
            <a:gd name="connsiteX59" fmla="*/ 1218790 w 6242459"/>
            <a:gd name="connsiteY59" fmla="*/ 23438 h 4391623"/>
            <a:gd name="connsiteX60" fmla="*/ 583790 w 6242459"/>
            <a:gd name="connsiteY60" fmla="*/ 23438 h 4391623"/>
            <a:gd name="connsiteX0" fmla="*/ 450645 w 6109314"/>
            <a:gd name="connsiteY0" fmla="*/ 23438 h 4391623"/>
            <a:gd name="connsiteX1" fmla="*/ 0 w 6109314"/>
            <a:gd name="connsiteY1" fmla="*/ 904244 h 4391623"/>
            <a:gd name="connsiteX2" fmla="*/ 153629 w 6109314"/>
            <a:gd name="connsiteY2" fmla="*/ 1068115 h 4391623"/>
            <a:gd name="connsiteX3" fmla="*/ 337984 w 6109314"/>
            <a:gd name="connsiteY3" fmla="*/ 1191018 h 4391623"/>
            <a:gd name="connsiteX4" fmla="*/ 522339 w 6109314"/>
            <a:gd name="connsiteY4" fmla="*/ 1313922 h 4391623"/>
            <a:gd name="connsiteX5" fmla="*/ 706693 w 6109314"/>
            <a:gd name="connsiteY5" fmla="*/ 1395857 h 4391623"/>
            <a:gd name="connsiteX6" fmla="*/ 942258 w 6109314"/>
            <a:gd name="connsiteY6" fmla="*/ 1488034 h 4391623"/>
            <a:gd name="connsiteX7" fmla="*/ 1116371 w 6109314"/>
            <a:gd name="connsiteY7" fmla="*/ 1549486 h 4391623"/>
            <a:gd name="connsiteX8" fmla="*/ 1321209 w 6109314"/>
            <a:gd name="connsiteY8" fmla="*/ 1703115 h 4391623"/>
            <a:gd name="connsiteX9" fmla="*/ 1618226 w 6109314"/>
            <a:gd name="connsiteY9" fmla="*/ 1907954 h 4391623"/>
            <a:gd name="connsiteX10" fmla="*/ 2048387 w 6109314"/>
            <a:gd name="connsiteY10" fmla="*/ 2204970 h 4391623"/>
            <a:gd name="connsiteX11" fmla="*/ 2242984 w 6109314"/>
            <a:gd name="connsiteY11" fmla="*/ 2327873 h 4391623"/>
            <a:gd name="connsiteX12" fmla="*/ 2355645 w 6109314"/>
            <a:gd name="connsiteY12" fmla="*/ 2430292 h 4391623"/>
            <a:gd name="connsiteX13" fmla="*/ 2488790 w 6109314"/>
            <a:gd name="connsiteY13" fmla="*/ 2614647 h 4391623"/>
            <a:gd name="connsiteX14" fmla="*/ 2580968 w 6109314"/>
            <a:gd name="connsiteY14" fmla="*/ 2717067 h 4391623"/>
            <a:gd name="connsiteX15" fmla="*/ 2580968 w 6109314"/>
            <a:gd name="connsiteY15" fmla="*/ 2717067 h 4391623"/>
            <a:gd name="connsiteX16" fmla="*/ 2652661 w 6109314"/>
            <a:gd name="connsiteY16" fmla="*/ 2799002 h 4391623"/>
            <a:gd name="connsiteX17" fmla="*/ 2806290 w 6109314"/>
            <a:gd name="connsiteY17" fmla="*/ 3034567 h 4391623"/>
            <a:gd name="connsiteX18" fmla="*/ 2970161 w 6109314"/>
            <a:gd name="connsiteY18" fmla="*/ 3177954 h 4391623"/>
            <a:gd name="connsiteX19" fmla="*/ 3000887 w 6109314"/>
            <a:gd name="connsiteY19" fmla="*/ 3198438 h 4391623"/>
            <a:gd name="connsiteX20" fmla="*/ 3144274 w 6109314"/>
            <a:gd name="connsiteY20" fmla="*/ 3321341 h 4391623"/>
            <a:gd name="connsiteX21" fmla="*/ 3226209 w 6109314"/>
            <a:gd name="connsiteY21" fmla="*/ 3382792 h 4391623"/>
            <a:gd name="connsiteX22" fmla="*/ 3359355 w 6109314"/>
            <a:gd name="connsiteY22" fmla="*/ 3515938 h 4391623"/>
            <a:gd name="connsiteX23" fmla="*/ 3431048 w 6109314"/>
            <a:gd name="connsiteY23" fmla="*/ 3536422 h 4391623"/>
            <a:gd name="connsiteX24" fmla="*/ 3676855 w 6109314"/>
            <a:gd name="connsiteY24" fmla="*/ 3679809 h 4391623"/>
            <a:gd name="connsiteX25" fmla="*/ 3779274 w 6109314"/>
            <a:gd name="connsiteY25" fmla="*/ 3731018 h 4391623"/>
            <a:gd name="connsiteX26" fmla="*/ 3861209 w 6109314"/>
            <a:gd name="connsiteY26" fmla="*/ 3782228 h 4391623"/>
            <a:gd name="connsiteX27" fmla="*/ 3943145 w 6109314"/>
            <a:gd name="connsiteY27" fmla="*/ 3812954 h 4391623"/>
            <a:gd name="connsiteX28" fmla="*/ 4004597 w 6109314"/>
            <a:gd name="connsiteY28" fmla="*/ 3843680 h 4391623"/>
            <a:gd name="connsiteX29" fmla="*/ 4076290 w 6109314"/>
            <a:gd name="connsiteY29" fmla="*/ 3874405 h 4391623"/>
            <a:gd name="connsiteX30" fmla="*/ 4178709 w 6109314"/>
            <a:gd name="connsiteY30" fmla="*/ 3925615 h 4391623"/>
            <a:gd name="connsiteX31" fmla="*/ 4240161 w 6109314"/>
            <a:gd name="connsiteY31" fmla="*/ 3946099 h 4391623"/>
            <a:gd name="connsiteX32" fmla="*/ 4311855 w 6109314"/>
            <a:gd name="connsiteY32" fmla="*/ 3976825 h 4391623"/>
            <a:gd name="connsiteX33" fmla="*/ 4373306 w 6109314"/>
            <a:gd name="connsiteY33" fmla="*/ 3997309 h 4391623"/>
            <a:gd name="connsiteX34" fmla="*/ 4496209 w 6109314"/>
            <a:gd name="connsiteY34" fmla="*/ 4069002 h 4391623"/>
            <a:gd name="connsiteX35" fmla="*/ 4598629 w 6109314"/>
            <a:gd name="connsiteY35" fmla="*/ 4140696 h 4391623"/>
            <a:gd name="connsiteX36" fmla="*/ 4639597 w 6109314"/>
            <a:gd name="connsiteY36" fmla="*/ 4150938 h 4391623"/>
            <a:gd name="connsiteX37" fmla="*/ 4772742 w 6109314"/>
            <a:gd name="connsiteY37" fmla="*/ 4191905 h 4391623"/>
            <a:gd name="connsiteX38" fmla="*/ 4834193 w 6109314"/>
            <a:gd name="connsiteY38" fmla="*/ 4212389 h 4391623"/>
            <a:gd name="connsiteX39" fmla="*/ 4895645 w 6109314"/>
            <a:gd name="connsiteY39" fmla="*/ 4222631 h 4391623"/>
            <a:gd name="connsiteX40" fmla="*/ 4936613 w 6109314"/>
            <a:gd name="connsiteY40" fmla="*/ 4243115 h 4391623"/>
            <a:gd name="connsiteX41" fmla="*/ 5008306 w 6109314"/>
            <a:gd name="connsiteY41" fmla="*/ 4253357 h 4391623"/>
            <a:gd name="connsiteX42" fmla="*/ 5202903 w 6109314"/>
            <a:gd name="connsiteY42" fmla="*/ 4304567 h 4391623"/>
            <a:gd name="connsiteX43" fmla="*/ 5284839 w 6109314"/>
            <a:gd name="connsiteY43" fmla="*/ 4335292 h 4391623"/>
            <a:gd name="connsiteX44" fmla="*/ 5397500 w 6109314"/>
            <a:gd name="connsiteY44" fmla="*/ 4366018 h 4391623"/>
            <a:gd name="connsiteX45" fmla="*/ 6012016 w 6109314"/>
            <a:gd name="connsiteY45" fmla="*/ 4345534 h 4391623"/>
            <a:gd name="connsiteX46" fmla="*/ 6032500 w 6109314"/>
            <a:gd name="connsiteY46" fmla="*/ 3894889 h 4391623"/>
            <a:gd name="connsiteX47" fmla="*/ 5889113 w 6109314"/>
            <a:gd name="connsiteY47" fmla="*/ 3628599 h 4391623"/>
            <a:gd name="connsiteX48" fmla="*/ 5848145 w 6109314"/>
            <a:gd name="connsiteY48" fmla="*/ 3546663 h 4391623"/>
            <a:gd name="connsiteX49" fmla="*/ 5807177 w 6109314"/>
            <a:gd name="connsiteY49" fmla="*/ 3474970 h 4391623"/>
            <a:gd name="connsiteX50" fmla="*/ 5725242 w 6109314"/>
            <a:gd name="connsiteY50" fmla="*/ 3300857 h 4391623"/>
            <a:gd name="connsiteX51" fmla="*/ 5254113 w 6109314"/>
            <a:gd name="connsiteY51" fmla="*/ 2420051 h 4391623"/>
            <a:gd name="connsiteX52" fmla="*/ 4967339 w 6109314"/>
            <a:gd name="connsiteY52" fmla="*/ 2020615 h 4391623"/>
            <a:gd name="connsiteX53" fmla="*/ 4352822 w 6109314"/>
            <a:gd name="connsiteY53" fmla="*/ 1416341 h 4391623"/>
            <a:gd name="connsiteX54" fmla="*/ 3912419 w 6109314"/>
            <a:gd name="connsiteY54" fmla="*/ 1037389 h 4391623"/>
            <a:gd name="connsiteX55" fmla="*/ 3175000 w 6109314"/>
            <a:gd name="connsiteY55" fmla="*/ 474083 h 4391623"/>
            <a:gd name="connsiteX56" fmla="*/ 1884516 w 6109314"/>
            <a:gd name="connsiteY56" fmla="*/ 23438 h 4391623"/>
            <a:gd name="connsiteX57" fmla="*/ 1659193 w 6109314"/>
            <a:gd name="connsiteY57" fmla="*/ 2954 h 4391623"/>
            <a:gd name="connsiteX58" fmla="*/ 1085645 w 6109314"/>
            <a:gd name="connsiteY58" fmla="*/ 23438 h 4391623"/>
            <a:gd name="connsiteX59" fmla="*/ 450645 w 6109314"/>
            <a:gd name="connsiteY59" fmla="*/ 23438 h 4391623"/>
            <a:gd name="connsiteX0" fmla="*/ 297016 w 5955685"/>
            <a:gd name="connsiteY0" fmla="*/ 23438 h 4391623"/>
            <a:gd name="connsiteX1" fmla="*/ 0 w 5955685"/>
            <a:gd name="connsiteY1" fmla="*/ 1068115 h 4391623"/>
            <a:gd name="connsiteX2" fmla="*/ 184355 w 5955685"/>
            <a:gd name="connsiteY2" fmla="*/ 1191018 h 4391623"/>
            <a:gd name="connsiteX3" fmla="*/ 368710 w 5955685"/>
            <a:gd name="connsiteY3" fmla="*/ 1313922 h 4391623"/>
            <a:gd name="connsiteX4" fmla="*/ 553064 w 5955685"/>
            <a:gd name="connsiteY4" fmla="*/ 1395857 h 4391623"/>
            <a:gd name="connsiteX5" fmla="*/ 788629 w 5955685"/>
            <a:gd name="connsiteY5" fmla="*/ 1488034 h 4391623"/>
            <a:gd name="connsiteX6" fmla="*/ 962742 w 5955685"/>
            <a:gd name="connsiteY6" fmla="*/ 1549486 h 4391623"/>
            <a:gd name="connsiteX7" fmla="*/ 1167580 w 5955685"/>
            <a:gd name="connsiteY7" fmla="*/ 1703115 h 4391623"/>
            <a:gd name="connsiteX8" fmla="*/ 1464597 w 5955685"/>
            <a:gd name="connsiteY8" fmla="*/ 1907954 h 4391623"/>
            <a:gd name="connsiteX9" fmla="*/ 1894758 w 5955685"/>
            <a:gd name="connsiteY9" fmla="*/ 2204970 h 4391623"/>
            <a:gd name="connsiteX10" fmla="*/ 2089355 w 5955685"/>
            <a:gd name="connsiteY10" fmla="*/ 2327873 h 4391623"/>
            <a:gd name="connsiteX11" fmla="*/ 2202016 w 5955685"/>
            <a:gd name="connsiteY11" fmla="*/ 2430292 h 4391623"/>
            <a:gd name="connsiteX12" fmla="*/ 2335161 w 5955685"/>
            <a:gd name="connsiteY12" fmla="*/ 2614647 h 4391623"/>
            <a:gd name="connsiteX13" fmla="*/ 2427339 w 5955685"/>
            <a:gd name="connsiteY13" fmla="*/ 2717067 h 4391623"/>
            <a:gd name="connsiteX14" fmla="*/ 2427339 w 5955685"/>
            <a:gd name="connsiteY14" fmla="*/ 2717067 h 4391623"/>
            <a:gd name="connsiteX15" fmla="*/ 2499032 w 5955685"/>
            <a:gd name="connsiteY15" fmla="*/ 2799002 h 4391623"/>
            <a:gd name="connsiteX16" fmla="*/ 2652661 w 5955685"/>
            <a:gd name="connsiteY16" fmla="*/ 3034567 h 4391623"/>
            <a:gd name="connsiteX17" fmla="*/ 2816532 w 5955685"/>
            <a:gd name="connsiteY17" fmla="*/ 3177954 h 4391623"/>
            <a:gd name="connsiteX18" fmla="*/ 2847258 w 5955685"/>
            <a:gd name="connsiteY18" fmla="*/ 3198438 h 4391623"/>
            <a:gd name="connsiteX19" fmla="*/ 2990645 w 5955685"/>
            <a:gd name="connsiteY19" fmla="*/ 3321341 h 4391623"/>
            <a:gd name="connsiteX20" fmla="*/ 3072580 w 5955685"/>
            <a:gd name="connsiteY20" fmla="*/ 3382792 h 4391623"/>
            <a:gd name="connsiteX21" fmla="*/ 3205726 w 5955685"/>
            <a:gd name="connsiteY21" fmla="*/ 3515938 h 4391623"/>
            <a:gd name="connsiteX22" fmla="*/ 3277419 w 5955685"/>
            <a:gd name="connsiteY22" fmla="*/ 3536422 h 4391623"/>
            <a:gd name="connsiteX23" fmla="*/ 3523226 w 5955685"/>
            <a:gd name="connsiteY23" fmla="*/ 3679809 h 4391623"/>
            <a:gd name="connsiteX24" fmla="*/ 3625645 w 5955685"/>
            <a:gd name="connsiteY24" fmla="*/ 3731018 h 4391623"/>
            <a:gd name="connsiteX25" fmla="*/ 3707580 w 5955685"/>
            <a:gd name="connsiteY25" fmla="*/ 3782228 h 4391623"/>
            <a:gd name="connsiteX26" fmla="*/ 3789516 w 5955685"/>
            <a:gd name="connsiteY26" fmla="*/ 3812954 h 4391623"/>
            <a:gd name="connsiteX27" fmla="*/ 3850968 w 5955685"/>
            <a:gd name="connsiteY27" fmla="*/ 3843680 h 4391623"/>
            <a:gd name="connsiteX28" fmla="*/ 3922661 w 5955685"/>
            <a:gd name="connsiteY28" fmla="*/ 3874405 h 4391623"/>
            <a:gd name="connsiteX29" fmla="*/ 4025080 w 5955685"/>
            <a:gd name="connsiteY29" fmla="*/ 3925615 h 4391623"/>
            <a:gd name="connsiteX30" fmla="*/ 4086532 w 5955685"/>
            <a:gd name="connsiteY30" fmla="*/ 3946099 h 4391623"/>
            <a:gd name="connsiteX31" fmla="*/ 4158226 w 5955685"/>
            <a:gd name="connsiteY31" fmla="*/ 3976825 h 4391623"/>
            <a:gd name="connsiteX32" fmla="*/ 4219677 w 5955685"/>
            <a:gd name="connsiteY32" fmla="*/ 3997309 h 4391623"/>
            <a:gd name="connsiteX33" fmla="*/ 4342580 w 5955685"/>
            <a:gd name="connsiteY33" fmla="*/ 4069002 h 4391623"/>
            <a:gd name="connsiteX34" fmla="*/ 4445000 w 5955685"/>
            <a:gd name="connsiteY34" fmla="*/ 4140696 h 4391623"/>
            <a:gd name="connsiteX35" fmla="*/ 4485968 w 5955685"/>
            <a:gd name="connsiteY35" fmla="*/ 4150938 h 4391623"/>
            <a:gd name="connsiteX36" fmla="*/ 4619113 w 5955685"/>
            <a:gd name="connsiteY36" fmla="*/ 4191905 h 4391623"/>
            <a:gd name="connsiteX37" fmla="*/ 4680564 w 5955685"/>
            <a:gd name="connsiteY37" fmla="*/ 4212389 h 4391623"/>
            <a:gd name="connsiteX38" fmla="*/ 4742016 w 5955685"/>
            <a:gd name="connsiteY38" fmla="*/ 4222631 h 4391623"/>
            <a:gd name="connsiteX39" fmla="*/ 4782984 w 5955685"/>
            <a:gd name="connsiteY39" fmla="*/ 4243115 h 4391623"/>
            <a:gd name="connsiteX40" fmla="*/ 4854677 w 5955685"/>
            <a:gd name="connsiteY40" fmla="*/ 4253357 h 4391623"/>
            <a:gd name="connsiteX41" fmla="*/ 5049274 w 5955685"/>
            <a:gd name="connsiteY41" fmla="*/ 4304567 h 4391623"/>
            <a:gd name="connsiteX42" fmla="*/ 5131210 w 5955685"/>
            <a:gd name="connsiteY42" fmla="*/ 4335292 h 4391623"/>
            <a:gd name="connsiteX43" fmla="*/ 5243871 w 5955685"/>
            <a:gd name="connsiteY43" fmla="*/ 4366018 h 4391623"/>
            <a:gd name="connsiteX44" fmla="*/ 5858387 w 5955685"/>
            <a:gd name="connsiteY44" fmla="*/ 4345534 h 4391623"/>
            <a:gd name="connsiteX45" fmla="*/ 5878871 w 5955685"/>
            <a:gd name="connsiteY45" fmla="*/ 3894889 h 4391623"/>
            <a:gd name="connsiteX46" fmla="*/ 5735484 w 5955685"/>
            <a:gd name="connsiteY46" fmla="*/ 3628599 h 4391623"/>
            <a:gd name="connsiteX47" fmla="*/ 5694516 w 5955685"/>
            <a:gd name="connsiteY47" fmla="*/ 3546663 h 4391623"/>
            <a:gd name="connsiteX48" fmla="*/ 5653548 w 5955685"/>
            <a:gd name="connsiteY48" fmla="*/ 3474970 h 4391623"/>
            <a:gd name="connsiteX49" fmla="*/ 5571613 w 5955685"/>
            <a:gd name="connsiteY49" fmla="*/ 3300857 h 4391623"/>
            <a:gd name="connsiteX50" fmla="*/ 5100484 w 5955685"/>
            <a:gd name="connsiteY50" fmla="*/ 2420051 h 4391623"/>
            <a:gd name="connsiteX51" fmla="*/ 4813710 w 5955685"/>
            <a:gd name="connsiteY51" fmla="*/ 2020615 h 4391623"/>
            <a:gd name="connsiteX52" fmla="*/ 4199193 w 5955685"/>
            <a:gd name="connsiteY52" fmla="*/ 1416341 h 4391623"/>
            <a:gd name="connsiteX53" fmla="*/ 3758790 w 5955685"/>
            <a:gd name="connsiteY53" fmla="*/ 1037389 h 4391623"/>
            <a:gd name="connsiteX54" fmla="*/ 3021371 w 5955685"/>
            <a:gd name="connsiteY54" fmla="*/ 474083 h 4391623"/>
            <a:gd name="connsiteX55" fmla="*/ 1730887 w 5955685"/>
            <a:gd name="connsiteY55" fmla="*/ 23438 h 4391623"/>
            <a:gd name="connsiteX56" fmla="*/ 1505564 w 5955685"/>
            <a:gd name="connsiteY56" fmla="*/ 2954 h 4391623"/>
            <a:gd name="connsiteX57" fmla="*/ 932016 w 5955685"/>
            <a:gd name="connsiteY57" fmla="*/ 23438 h 4391623"/>
            <a:gd name="connsiteX58" fmla="*/ 297016 w 5955685"/>
            <a:gd name="connsiteY58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196304 w 5783279"/>
            <a:gd name="connsiteY2" fmla="*/ 1313922 h 4391623"/>
            <a:gd name="connsiteX3" fmla="*/ 380658 w 5783279"/>
            <a:gd name="connsiteY3" fmla="*/ 1395857 h 4391623"/>
            <a:gd name="connsiteX4" fmla="*/ 616223 w 5783279"/>
            <a:gd name="connsiteY4" fmla="*/ 1488034 h 4391623"/>
            <a:gd name="connsiteX5" fmla="*/ 790336 w 5783279"/>
            <a:gd name="connsiteY5" fmla="*/ 1549486 h 4391623"/>
            <a:gd name="connsiteX6" fmla="*/ 995174 w 5783279"/>
            <a:gd name="connsiteY6" fmla="*/ 1703115 h 4391623"/>
            <a:gd name="connsiteX7" fmla="*/ 1292191 w 5783279"/>
            <a:gd name="connsiteY7" fmla="*/ 1907954 h 4391623"/>
            <a:gd name="connsiteX8" fmla="*/ 1722352 w 5783279"/>
            <a:gd name="connsiteY8" fmla="*/ 2204970 h 4391623"/>
            <a:gd name="connsiteX9" fmla="*/ 1916949 w 5783279"/>
            <a:gd name="connsiteY9" fmla="*/ 2327873 h 4391623"/>
            <a:gd name="connsiteX10" fmla="*/ 2029610 w 5783279"/>
            <a:gd name="connsiteY10" fmla="*/ 2430292 h 4391623"/>
            <a:gd name="connsiteX11" fmla="*/ 2162755 w 5783279"/>
            <a:gd name="connsiteY11" fmla="*/ 2614647 h 4391623"/>
            <a:gd name="connsiteX12" fmla="*/ 2254933 w 5783279"/>
            <a:gd name="connsiteY12" fmla="*/ 2717067 h 4391623"/>
            <a:gd name="connsiteX13" fmla="*/ 2254933 w 5783279"/>
            <a:gd name="connsiteY13" fmla="*/ 2717067 h 4391623"/>
            <a:gd name="connsiteX14" fmla="*/ 2326626 w 5783279"/>
            <a:gd name="connsiteY14" fmla="*/ 2799002 h 4391623"/>
            <a:gd name="connsiteX15" fmla="*/ 2480255 w 5783279"/>
            <a:gd name="connsiteY15" fmla="*/ 3034567 h 4391623"/>
            <a:gd name="connsiteX16" fmla="*/ 2644126 w 5783279"/>
            <a:gd name="connsiteY16" fmla="*/ 3177954 h 4391623"/>
            <a:gd name="connsiteX17" fmla="*/ 2674852 w 5783279"/>
            <a:gd name="connsiteY17" fmla="*/ 3198438 h 4391623"/>
            <a:gd name="connsiteX18" fmla="*/ 2818239 w 5783279"/>
            <a:gd name="connsiteY18" fmla="*/ 3321341 h 4391623"/>
            <a:gd name="connsiteX19" fmla="*/ 2900174 w 5783279"/>
            <a:gd name="connsiteY19" fmla="*/ 3382792 h 4391623"/>
            <a:gd name="connsiteX20" fmla="*/ 3033320 w 5783279"/>
            <a:gd name="connsiteY20" fmla="*/ 3515938 h 4391623"/>
            <a:gd name="connsiteX21" fmla="*/ 3105013 w 5783279"/>
            <a:gd name="connsiteY21" fmla="*/ 3536422 h 4391623"/>
            <a:gd name="connsiteX22" fmla="*/ 3350820 w 5783279"/>
            <a:gd name="connsiteY22" fmla="*/ 3679809 h 4391623"/>
            <a:gd name="connsiteX23" fmla="*/ 3453239 w 5783279"/>
            <a:gd name="connsiteY23" fmla="*/ 3731018 h 4391623"/>
            <a:gd name="connsiteX24" fmla="*/ 3535174 w 5783279"/>
            <a:gd name="connsiteY24" fmla="*/ 3782228 h 4391623"/>
            <a:gd name="connsiteX25" fmla="*/ 3617110 w 5783279"/>
            <a:gd name="connsiteY25" fmla="*/ 3812954 h 4391623"/>
            <a:gd name="connsiteX26" fmla="*/ 3678562 w 5783279"/>
            <a:gd name="connsiteY26" fmla="*/ 3843680 h 4391623"/>
            <a:gd name="connsiteX27" fmla="*/ 3750255 w 5783279"/>
            <a:gd name="connsiteY27" fmla="*/ 3874405 h 4391623"/>
            <a:gd name="connsiteX28" fmla="*/ 3852674 w 5783279"/>
            <a:gd name="connsiteY28" fmla="*/ 3925615 h 4391623"/>
            <a:gd name="connsiteX29" fmla="*/ 3914126 w 5783279"/>
            <a:gd name="connsiteY29" fmla="*/ 3946099 h 4391623"/>
            <a:gd name="connsiteX30" fmla="*/ 3985820 w 5783279"/>
            <a:gd name="connsiteY30" fmla="*/ 3976825 h 4391623"/>
            <a:gd name="connsiteX31" fmla="*/ 4047271 w 5783279"/>
            <a:gd name="connsiteY31" fmla="*/ 3997309 h 4391623"/>
            <a:gd name="connsiteX32" fmla="*/ 4170174 w 5783279"/>
            <a:gd name="connsiteY32" fmla="*/ 4069002 h 4391623"/>
            <a:gd name="connsiteX33" fmla="*/ 4272594 w 5783279"/>
            <a:gd name="connsiteY33" fmla="*/ 4140696 h 4391623"/>
            <a:gd name="connsiteX34" fmla="*/ 4313562 w 5783279"/>
            <a:gd name="connsiteY34" fmla="*/ 4150938 h 4391623"/>
            <a:gd name="connsiteX35" fmla="*/ 4446707 w 5783279"/>
            <a:gd name="connsiteY35" fmla="*/ 4191905 h 4391623"/>
            <a:gd name="connsiteX36" fmla="*/ 4508158 w 5783279"/>
            <a:gd name="connsiteY36" fmla="*/ 4212389 h 4391623"/>
            <a:gd name="connsiteX37" fmla="*/ 4569610 w 5783279"/>
            <a:gd name="connsiteY37" fmla="*/ 4222631 h 4391623"/>
            <a:gd name="connsiteX38" fmla="*/ 4610578 w 5783279"/>
            <a:gd name="connsiteY38" fmla="*/ 4243115 h 4391623"/>
            <a:gd name="connsiteX39" fmla="*/ 4682271 w 5783279"/>
            <a:gd name="connsiteY39" fmla="*/ 4253357 h 4391623"/>
            <a:gd name="connsiteX40" fmla="*/ 4876868 w 5783279"/>
            <a:gd name="connsiteY40" fmla="*/ 4304567 h 4391623"/>
            <a:gd name="connsiteX41" fmla="*/ 4958804 w 5783279"/>
            <a:gd name="connsiteY41" fmla="*/ 4335292 h 4391623"/>
            <a:gd name="connsiteX42" fmla="*/ 5071465 w 5783279"/>
            <a:gd name="connsiteY42" fmla="*/ 4366018 h 4391623"/>
            <a:gd name="connsiteX43" fmla="*/ 5685981 w 5783279"/>
            <a:gd name="connsiteY43" fmla="*/ 4345534 h 4391623"/>
            <a:gd name="connsiteX44" fmla="*/ 5706465 w 5783279"/>
            <a:gd name="connsiteY44" fmla="*/ 3894889 h 4391623"/>
            <a:gd name="connsiteX45" fmla="*/ 5563078 w 5783279"/>
            <a:gd name="connsiteY45" fmla="*/ 3628599 h 4391623"/>
            <a:gd name="connsiteX46" fmla="*/ 5522110 w 5783279"/>
            <a:gd name="connsiteY46" fmla="*/ 3546663 h 4391623"/>
            <a:gd name="connsiteX47" fmla="*/ 5481142 w 5783279"/>
            <a:gd name="connsiteY47" fmla="*/ 3474970 h 4391623"/>
            <a:gd name="connsiteX48" fmla="*/ 5399207 w 5783279"/>
            <a:gd name="connsiteY48" fmla="*/ 3300857 h 4391623"/>
            <a:gd name="connsiteX49" fmla="*/ 4928078 w 5783279"/>
            <a:gd name="connsiteY49" fmla="*/ 2420051 h 4391623"/>
            <a:gd name="connsiteX50" fmla="*/ 4641304 w 5783279"/>
            <a:gd name="connsiteY50" fmla="*/ 2020615 h 4391623"/>
            <a:gd name="connsiteX51" fmla="*/ 4026787 w 5783279"/>
            <a:gd name="connsiteY51" fmla="*/ 1416341 h 4391623"/>
            <a:gd name="connsiteX52" fmla="*/ 3586384 w 5783279"/>
            <a:gd name="connsiteY52" fmla="*/ 1037389 h 4391623"/>
            <a:gd name="connsiteX53" fmla="*/ 2848965 w 5783279"/>
            <a:gd name="connsiteY53" fmla="*/ 474083 h 4391623"/>
            <a:gd name="connsiteX54" fmla="*/ 1558481 w 5783279"/>
            <a:gd name="connsiteY54" fmla="*/ 23438 h 4391623"/>
            <a:gd name="connsiteX55" fmla="*/ 1333158 w 5783279"/>
            <a:gd name="connsiteY55" fmla="*/ 2954 h 4391623"/>
            <a:gd name="connsiteX56" fmla="*/ 759610 w 5783279"/>
            <a:gd name="connsiteY56" fmla="*/ 23438 h 4391623"/>
            <a:gd name="connsiteX57" fmla="*/ 124610 w 5783279"/>
            <a:gd name="connsiteY57" fmla="*/ 23438 h 4391623"/>
            <a:gd name="connsiteX0" fmla="*/ 124610 w 5783279"/>
            <a:gd name="connsiteY0" fmla="*/ 23438 h 4391623"/>
            <a:gd name="connsiteX1" fmla="*/ 11949 w 5783279"/>
            <a:gd name="connsiteY1" fmla="*/ 1191018 h 4391623"/>
            <a:gd name="connsiteX2" fmla="*/ 380658 w 5783279"/>
            <a:gd name="connsiteY2" fmla="*/ 1395857 h 4391623"/>
            <a:gd name="connsiteX3" fmla="*/ 616223 w 5783279"/>
            <a:gd name="connsiteY3" fmla="*/ 1488034 h 4391623"/>
            <a:gd name="connsiteX4" fmla="*/ 790336 w 5783279"/>
            <a:gd name="connsiteY4" fmla="*/ 1549486 h 4391623"/>
            <a:gd name="connsiteX5" fmla="*/ 995174 w 5783279"/>
            <a:gd name="connsiteY5" fmla="*/ 1703115 h 4391623"/>
            <a:gd name="connsiteX6" fmla="*/ 1292191 w 5783279"/>
            <a:gd name="connsiteY6" fmla="*/ 1907954 h 4391623"/>
            <a:gd name="connsiteX7" fmla="*/ 1722352 w 5783279"/>
            <a:gd name="connsiteY7" fmla="*/ 2204970 h 4391623"/>
            <a:gd name="connsiteX8" fmla="*/ 1916949 w 5783279"/>
            <a:gd name="connsiteY8" fmla="*/ 2327873 h 4391623"/>
            <a:gd name="connsiteX9" fmla="*/ 2029610 w 5783279"/>
            <a:gd name="connsiteY9" fmla="*/ 2430292 h 4391623"/>
            <a:gd name="connsiteX10" fmla="*/ 2162755 w 5783279"/>
            <a:gd name="connsiteY10" fmla="*/ 2614647 h 4391623"/>
            <a:gd name="connsiteX11" fmla="*/ 2254933 w 5783279"/>
            <a:gd name="connsiteY11" fmla="*/ 2717067 h 4391623"/>
            <a:gd name="connsiteX12" fmla="*/ 2254933 w 5783279"/>
            <a:gd name="connsiteY12" fmla="*/ 2717067 h 4391623"/>
            <a:gd name="connsiteX13" fmla="*/ 2326626 w 5783279"/>
            <a:gd name="connsiteY13" fmla="*/ 2799002 h 4391623"/>
            <a:gd name="connsiteX14" fmla="*/ 2480255 w 5783279"/>
            <a:gd name="connsiteY14" fmla="*/ 3034567 h 4391623"/>
            <a:gd name="connsiteX15" fmla="*/ 2644126 w 5783279"/>
            <a:gd name="connsiteY15" fmla="*/ 3177954 h 4391623"/>
            <a:gd name="connsiteX16" fmla="*/ 2674852 w 5783279"/>
            <a:gd name="connsiteY16" fmla="*/ 3198438 h 4391623"/>
            <a:gd name="connsiteX17" fmla="*/ 2818239 w 5783279"/>
            <a:gd name="connsiteY17" fmla="*/ 3321341 h 4391623"/>
            <a:gd name="connsiteX18" fmla="*/ 2900174 w 5783279"/>
            <a:gd name="connsiteY18" fmla="*/ 3382792 h 4391623"/>
            <a:gd name="connsiteX19" fmla="*/ 3033320 w 5783279"/>
            <a:gd name="connsiteY19" fmla="*/ 3515938 h 4391623"/>
            <a:gd name="connsiteX20" fmla="*/ 3105013 w 5783279"/>
            <a:gd name="connsiteY20" fmla="*/ 3536422 h 4391623"/>
            <a:gd name="connsiteX21" fmla="*/ 3350820 w 5783279"/>
            <a:gd name="connsiteY21" fmla="*/ 3679809 h 4391623"/>
            <a:gd name="connsiteX22" fmla="*/ 3453239 w 5783279"/>
            <a:gd name="connsiteY22" fmla="*/ 3731018 h 4391623"/>
            <a:gd name="connsiteX23" fmla="*/ 3535174 w 5783279"/>
            <a:gd name="connsiteY23" fmla="*/ 3782228 h 4391623"/>
            <a:gd name="connsiteX24" fmla="*/ 3617110 w 5783279"/>
            <a:gd name="connsiteY24" fmla="*/ 3812954 h 4391623"/>
            <a:gd name="connsiteX25" fmla="*/ 3678562 w 5783279"/>
            <a:gd name="connsiteY25" fmla="*/ 3843680 h 4391623"/>
            <a:gd name="connsiteX26" fmla="*/ 3750255 w 5783279"/>
            <a:gd name="connsiteY26" fmla="*/ 3874405 h 4391623"/>
            <a:gd name="connsiteX27" fmla="*/ 3852674 w 5783279"/>
            <a:gd name="connsiteY27" fmla="*/ 3925615 h 4391623"/>
            <a:gd name="connsiteX28" fmla="*/ 3914126 w 5783279"/>
            <a:gd name="connsiteY28" fmla="*/ 3946099 h 4391623"/>
            <a:gd name="connsiteX29" fmla="*/ 3985820 w 5783279"/>
            <a:gd name="connsiteY29" fmla="*/ 3976825 h 4391623"/>
            <a:gd name="connsiteX30" fmla="*/ 4047271 w 5783279"/>
            <a:gd name="connsiteY30" fmla="*/ 3997309 h 4391623"/>
            <a:gd name="connsiteX31" fmla="*/ 4170174 w 5783279"/>
            <a:gd name="connsiteY31" fmla="*/ 4069002 h 4391623"/>
            <a:gd name="connsiteX32" fmla="*/ 4272594 w 5783279"/>
            <a:gd name="connsiteY32" fmla="*/ 4140696 h 4391623"/>
            <a:gd name="connsiteX33" fmla="*/ 4313562 w 5783279"/>
            <a:gd name="connsiteY33" fmla="*/ 4150938 h 4391623"/>
            <a:gd name="connsiteX34" fmla="*/ 4446707 w 5783279"/>
            <a:gd name="connsiteY34" fmla="*/ 4191905 h 4391623"/>
            <a:gd name="connsiteX35" fmla="*/ 4508158 w 5783279"/>
            <a:gd name="connsiteY35" fmla="*/ 4212389 h 4391623"/>
            <a:gd name="connsiteX36" fmla="*/ 4569610 w 5783279"/>
            <a:gd name="connsiteY36" fmla="*/ 4222631 h 4391623"/>
            <a:gd name="connsiteX37" fmla="*/ 4610578 w 5783279"/>
            <a:gd name="connsiteY37" fmla="*/ 4243115 h 4391623"/>
            <a:gd name="connsiteX38" fmla="*/ 4682271 w 5783279"/>
            <a:gd name="connsiteY38" fmla="*/ 4253357 h 4391623"/>
            <a:gd name="connsiteX39" fmla="*/ 4876868 w 5783279"/>
            <a:gd name="connsiteY39" fmla="*/ 4304567 h 4391623"/>
            <a:gd name="connsiteX40" fmla="*/ 4958804 w 5783279"/>
            <a:gd name="connsiteY40" fmla="*/ 4335292 h 4391623"/>
            <a:gd name="connsiteX41" fmla="*/ 5071465 w 5783279"/>
            <a:gd name="connsiteY41" fmla="*/ 4366018 h 4391623"/>
            <a:gd name="connsiteX42" fmla="*/ 5685981 w 5783279"/>
            <a:gd name="connsiteY42" fmla="*/ 4345534 h 4391623"/>
            <a:gd name="connsiteX43" fmla="*/ 5706465 w 5783279"/>
            <a:gd name="connsiteY43" fmla="*/ 3894889 h 4391623"/>
            <a:gd name="connsiteX44" fmla="*/ 5563078 w 5783279"/>
            <a:gd name="connsiteY44" fmla="*/ 3628599 h 4391623"/>
            <a:gd name="connsiteX45" fmla="*/ 5522110 w 5783279"/>
            <a:gd name="connsiteY45" fmla="*/ 3546663 h 4391623"/>
            <a:gd name="connsiteX46" fmla="*/ 5481142 w 5783279"/>
            <a:gd name="connsiteY46" fmla="*/ 3474970 h 4391623"/>
            <a:gd name="connsiteX47" fmla="*/ 5399207 w 5783279"/>
            <a:gd name="connsiteY47" fmla="*/ 3300857 h 4391623"/>
            <a:gd name="connsiteX48" fmla="*/ 4928078 w 5783279"/>
            <a:gd name="connsiteY48" fmla="*/ 2420051 h 4391623"/>
            <a:gd name="connsiteX49" fmla="*/ 4641304 w 5783279"/>
            <a:gd name="connsiteY49" fmla="*/ 2020615 h 4391623"/>
            <a:gd name="connsiteX50" fmla="*/ 4026787 w 5783279"/>
            <a:gd name="connsiteY50" fmla="*/ 1416341 h 4391623"/>
            <a:gd name="connsiteX51" fmla="*/ 3586384 w 5783279"/>
            <a:gd name="connsiteY51" fmla="*/ 1037389 h 4391623"/>
            <a:gd name="connsiteX52" fmla="*/ 2848965 w 5783279"/>
            <a:gd name="connsiteY52" fmla="*/ 474083 h 4391623"/>
            <a:gd name="connsiteX53" fmla="*/ 1558481 w 5783279"/>
            <a:gd name="connsiteY53" fmla="*/ 23438 h 4391623"/>
            <a:gd name="connsiteX54" fmla="*/ 1333158 w 5783279"/>
            <a:gd name="connsiteY54" fmla="*/ 2954 h 4391623"/>
            <a:gd name="connsiteX55" fmla="*/ 759610 w 5783279"/>
            <a:gd name="connsiteY55" fmla="*/ 23438 h 4391623"/>
            <a:gd name="connsiteX56" fmla="*/ 124610 w 5783279"/>
            <a:gd name="connsiteY56" fmla="*/ 23438 h 4391623"/>
            <a:gd name="connsiteX0" fmla="*/ 63159 w 5721828"/>
            <a:gd name="connsiteY0" fmla="*/ 23438 h 4391623"/>
            <a:gd name="connsiteX1" fmla="*/ 319207 w 5721828"/>
            <a:gd name="connsiteY1" fmla="*/ 1395857 h 4391623"/>
            <a:gd name="connsiteX2" fmla="*/ 554772 w 5721828"/>
            <a:gd name="connsiteY2" fmla="*/ 1488034 h 4391623"/>
            <a:gd name="connsiteX3" fmla="*/ 728885 w 5721828"/>
            <a:gd name="connsiteY3" fmla="*/ 1549486 h 4391623"/>
            <a:gd name="connsiteX4" fmla="*/ 933723 w 5721828"/>
            <a:gd name="connsiteY4" fmla="*/ 1703115 h 4391623"/>
            <a:gd name="connsiteX5" fmla="*/ 1230740 w 5721828"/>
            <a:gd name="connsiteY5" fmla="*/ 1907954 h 4391623"/>
            <a:gd name="connsiteX6" fmla="*/ 1660901 w 5721828"/>
            <a:gd name="connsiteY6" fmla="*/ 2204970 h 4391623"/>
            <a:gd name="connsiteX7" fmla="*/ 1855498 w 5721828"/>
            <a:gd name="connsiteY7" fmla="*/ 2327873 h 4391623"/>
            <a:gd name="connsiteX8" fmla="*/ 1968159 w 5721828"/>
            <a:gd name="connsiteY8" fmla="*/ 2430292 h 4391623"/>
            <a:gd name="connsiteX9" fmla="*/ 2101304 w 5721828"/>
            <a:gd name="connsiteY9" fmla="*/ 2614647 h 4391623"/>
            <a:gd name="connsiteX10" fmla="*/ 2193482 w 5721828"/>
            <a:gd name="connsiteY10" fmla="*/ 2717067 h 4391623"/>
            <a:gd name="connsiteX11" fmla="*/ 2193482 w 5721828"/>
            <a:gd name="connsiteY11" fmla="*/ 2717067 h 4391623"/>
            <a:gd name="connsiteX12" fmla="*/ 2265175 w 5721828"/>
            <a:gd name="connsiteY12" fmla="*/ 2799002 h 4391623"/>
            <a:gd name="connsiteX13" fmla="*/ 2418804 w 5721828"/>
            <a:gd name="connsiteY13" fmla="*/ 3034567 h 4391623"/>
            <a:gd name="connsiteX14" fmla="*/ 2582675 w 5721828"/>
            <a:gd name="connsiteY14" fmla="*/ 3177954 h 4391623"/>
            <a:gd name="connsiteX15" fmla="*/ 2613401 w 5721828"/>
            <a:gd name="connsiteY15" fmla="*/ 3198438 h 4391623"/>
            <a:gd name="connsiteX16" fmla="*/ 2756788 w 5721828"/>
            <a:gd name="connsiteY16" fmla="*/ 3321341 h 4391623"/>
            <a:gd name="connsiteX17" fmla="*/ 2838723 w 5721828"/>
            <a:gd name="connsiteY17" fmla="*/ 3382792 h 4391623"/>
            <a:gd name="connsiteX18" fmla="*/ 2971869 w 5721828"/>
            <a:gd name="connsiteY18" fmla="*/ 3515938 h 4391623"/>
            <a:gd name="connsiteX19" fmla="*/ 3043562 w 5721828"/>
            <a:gd name="connsiteY19" fmla="*/ 3536422 h 4391623"/>
            <a:gd name="connsiteX20" fmla="*/ 3289369 w 5721828"/>
            <a:gd name="connsiteY20" fmla="*/ 3679809 h 4391623"/>
            <a:gd name="connsiteX21" fmla="*/ 3391788 w 5721828"/>
            <a:gd name="connsiteY21" fmla="*/ 3731018 h 4391623"/>
            <a:gd name="connsiteX22" fmla="*/ 3473723 w 5721828"/>
            <a:gd name="connsiteY22" fmla="*/ 3782228 h 4391623"/>
            <a:gd name="connsiteX23" fmla="*/ 3555659 w 5721828"/>
            <a:gd name="connsiteY23" fmla="*/ 3812954 h 4391623"/>
            <a:gd name="connsiteX24" fmla="*/ 3617111 w 5721828"/>
            <a:gd name="connsiteY24" fmla="*/ 3843680 h 4391623"/>
            <a:gd name="connsiteX25" fmla="*/ 3688804 w 5721828"/>
            <a:gd name="connsiteY25" fmla="*/ 3874405 h 4391623"/>
            <a:gd name="connsiteX26" fmla="*/ 3791223 w 5721828"/>
            <a:gd name="connsiteY26" fmla="*/ 3925615 h 4391623"/>
            <a:gd name="connsiteX27" fmla="*/ 3852675 w 5721828"/>
            <a:gd name="connsiteY27" fmla="*/ 3946099 h 4391623"/>
            <a:gd name="connsiteX28" fmla="*/ 3924369 w 5721828"/>
            <a:gd name="connsiteY28" fmla="*/ 3976825 h 4391623"/>
            <a:gd name="connsiteX29" fmla="*/ 3985820 w 5721828"/>
            <a:gd name="connsiteY29" fmla="*/ 3997309 h 4391623"/>
            <a:gd name="connsiteX30" fmla="*/ 4108723 w 5721828"/>
            <a:gd name="connsiteY30" fmla="*/ 4069002 h 4391623"/>
            <a:gd name="connsiteX31" fmla="*/ 4211143 w 5721828"/>
            <a:gd name="connsiteY31" fmla="*/ 4140696 h 4391623"/>
            <a:gd name="connsiteX32" fmla="*/ 4252111 w 5721828"/>
            <a:gd name="connsiteY32" fmla="*/ 4150938 h 4391623"/>
            <a:gd name="connsiteX33" fmla="*/ 4385256 w 5721828"/>
            <a:gd name="connsiteY33" fmla="*/ 4191905 h 4391623"/>
            <a:gd name="connsiteX34" fmla="*/ 4446707 w 5721828"/>
            <a:gd name="connsiteY34" fmla="*/ 4212389 h 4391623"/>
            <a:gd name="connsiteX35" fmla="*/ 4508159 w 5721828"/>
            <a:gd name="connsiteY35" fmla="*/ 4222631 h 4391623"/>
            <a:gd name="connsiteX36" fmla="*/ 4549127 w 5721828"/>
            <a:gd name="connsiteY36" fmla="*/ 4243115 h 4391623"/>
            <a:gd name="connsiteX37" fmla="*/ 4620820 w 5721828"/>
            <a:gd name="connsiteY37" fmla="*/ 4253357 h 4391623"/>
            <a:gd name="connsiteX38" fmla="*/ 4815417 w 5721828"/>
            <a:gd name="connsiteY38" fmla="*/ 4304567 h 4391623"/>
            <a:gd name="connsiteX39" fmla="*/ 4897353 w 5721828"/>
            <a:gd name="connsiteY39" fmla="*/ 4335292 h 4391623"/>
            <a:gd name="connsiteX40" fmla="*/ 5010014 w 5721828"/>
            <a:gd name="connsiteY40" fmla="*/ 4366018 h 4391623"/>
            <a:gd name="connsiteX41" fmla="*/ 5624530 w 5721828"/>
            <a:gd name="connsiteY41" fmla="*/ 4345534 h 4391623"/>
            <a:gd name="connsiteX42" fmla="*/ 5645014 w 5721828"/>
            <a:gd name="connsiteY42" fmla="*/ 3894889 h 4391623"/>
            <a:gd name="connsiteX43" fmla="*/ 5501627 w 5721828"/>
            <a:gd name="connsiteY43" fmla="*/ 3628599 h 4391623"/>
            <a:gd name="connsiteX44" fmla="*/ 5460659 w 5721828"/>
            <a:gd name="connsiteY44" fmla="*/ 3546663 h 4391623"/>
            <a:gd name="connsiteX45" fmla="*/ 5419691 w 5721828"/>
            <a:gd name="connsiteY45" fmla="*/ 3474970 h 4391623"/>
            <a:gd name="connsiteX46" fmla="*/ 5337756 w 5721828"/>
            <a:gd name="connsiteY46" fmla="*/ 3300857 h 4391623"/>
            <a:gd name="connsiteX47" fmla="*/ 4866627 w 5721828"/>
            <a:gd name="connsiteY47" fmla="*/ 2420051 h 4391623"/>
            <a:gd name="connsiteX48" fmla="*/ 4579853 w 5721828"/>
            <a:gd name="connsiteY48" fmla="*/ 2020615 h 4391623"/>
            <a:gd name="connsiteX49" fmla="*/ 3965336 w 5721828"/>
            <a:gd name="connsiteY49" fmla="*/ 1416341 h 4391623"/>
            <a:gd name="connsiteX50" fmla="*/ 3524933 w 5721828"/>
            <a:gd name="connsiteY50" fmla="*/ 1037389 h 4391623"/>
            <a:gd name="connsiteX51" fmla="*/ 2787514 w 5721828"/>
            <a:gd name="connsiteY51" fmla="*/ 474083 h 4391623"/>
            <a:gd name="connsiteX52" fmla="*/ 1497030 w 5721828"/>
            <a:gd name="connsiteY52" fmla="*/ 23438 h 4391623"/>
            <a:gd name="connsiteX53" fmla="*/ 1271707 w 5721828"/>
            <a:gd name="connsiteY53" fmla="*/ 2954 h 4391623"/>
            <a:gd name="connsiteX54" fmla="*/ 698159 w 5721828"/>
            <a:gd name="connsiteY54" fmla="*/ 23438 h 4391623"/>
            <a:gd name="connsiteX55" fmla="*/ 63159 w 5721828"/>
            <a:gd name="connsiteY55" fmla="*/ 23438 h 4391623"/>
            <a:gd name="connsiteX0" fmla="*/ 288482 w 5947151"/>
            <a:gd name="connsiteY0" fmla="*/ 23438 h 4391623"/>
            <a:gd name="connsiteX1" fmla="*/ 42675 w 5947151"/>
            <a:gd name="connsiteY1" fmla="*/ 719890 h 4391623"/>
            <a:gd name="connsiteX2" fmla="*/ 544530 w 5947151"/>
            <a:gd name="connsiteY2" fmla="*/ 1395857 h 4391623"/>
            <a:gd name="connsiteX3" fmla="*/ 780095 w 5947151"/>
            <a:gd name="connsiteY3" fmla="*/ 1488034 h 4391623"/>
            <a:gd name="connsiteX4" fmla="*/ 954208 w 5947151"/>
            <a:gd name="connsiteY4" fmla="*/ 1549486 h 4391623"/>
            <a:gd name="connsiteX5" fmla="*/ 1159046 w 5947151"/>
            <a:gd name="connsiteY5" fmla="*/ 1703115 h 4391623"/>
            <a:gd name="connsiteX6" fmla="*/ 1456063 w 5947151"/>
            <a:gd name="connsiteY6" fmla="*/ 1907954 h 4391623"/>
            <a:gd name="connsiteX7" fmla="*/ 1886224 w 5947151"/>
            <a:gd name="connsiteY7" fmla="*/ 2204970 h 4391623"/>
            <a:gd name="connsiteX8" fmla="*/ 2080821 w 5947151"/>
            <a:gd name="connsiteY8" fmla="*/ 2327873 h 4391623"/>
            <a:gd name="connsiteX9" fmla="*/ 2193482 w 5947151"/>
            <a:gd name="connsiteY9" fmla="*/ 2430292 h 4391623"/>
            <a:gd name="connsiteX10" fmla="*/ 2326627 w 5947151"/>
            <a:gd name="connsiteY10" fmla="*/ 2614647 h 4391623"/>
            <a:gd name="connsiteX11" fmla="*/ 2418805 w 5947151"/>
            <a:gd name="connsiteY11" fmla="*/ 2717067 h 4391623"/>
            <a:gd name="connsiteX12" fmla="*/ 2418805 w 5947151"/>
            <a:gd name="connsiteY12" fmla="*/ 2717067 h 4391623"/>
            <a:gd name="connsiteX13" fmla="*/ 2490498 w 5947151"/>
            <a:gd name="connsiteY13" fmla="*/ 2799002 h 4391623"/>
            <a:gd name="connsiteX14" fmla="*/ 2644127 w 5947151"/>
            <a:gd name="connsiteY14" fmla="*/ 3034567 h 4391623"/>
            <a:gd name="connsiteX15" fmla="*/ 2807998 w 5947151"/>
            <a:gd name="connsiteY15" fmla="*/ 3177954 h 4391623"/>
            <a:gd name="connsiteX16" fmla="*/ 2838724 w 5947151"/>
            <a:gd name="connsiteY16" fmla="*/ 3198438 h 4391623"/>
            <a:gd name="connsiteX17" fmla="*/ 2982111 w 5947151"/>
            <a:gd name="connsiteY17" fmla="*/ 3321341 h 4391623"/>
            <a:gd name="connsiteX18" fmla="*/ 3064046 w 5947151"/>
            <a:gd name="connsiteY18" fmla="*/ 3382792 h 4391623"/>
            <a:gd name="connsiteX19" fmla="*/ 3197192 w 5947151"/>
            <a:gd name="connsiteY19" fmla="*/ 3515938 h 4391623"/>
            <a:gd name="connsiteX20" fmla="*/ 3268885 w 5947151"/>
            <a:gd name="connsiteY20" fmla="*/ 3536422 h 4391623"/>
            <a:gd name="connsiteX21" fmla="*/ 3514692 w 5947151"/>
            <a:gd name="connsiteY21" fmla="*/ 3679809 h 4391623"/>
            <a:gd name="connsiteX22" fmla="*/ 3617111 w 5947151"/>
            <a:gd name="connsiteY22" fmla="*/ 3731018 h 4391623"/>
            <a:gd name="connsiteX23" fmla="*/ 3699046 w 5947151"/>
            <a:gd name="connsiteY23" fmla="*/ 3782228 h 4391623"/>
            <a:gd name="connsiteX24" fmla="*/ 3780982 w 5947151"/>
            <a:gd name="connsiteY24" fmla="*/ 3812954 h 4391623"/>
            <a:gd name="connsiteX25" fmla="*/ 3842434 w 5947151"/>
            <a:gd name="connsiteY25" fmla="*/ 3843680 h 4391623"/>
            <a:gd name="connsiteX26" fmla="*/ 3914127 w 5947151"/>
            <a:gd name="connsiteY26" fmla="*/ 3874405 h 4391623"/>
            <a:gd name="connsiteX27" fmla="*/ 4016546 w 5947151"/>
            <a:gd name="connsiteY27" fmla="*/ 3925615 h 4391623"/>
            <a:gd name="connsiteX28" fmla="*/ 4077998 w 5947151"/>
            <a:gd name="connsiteY28" fmla="*/ 3946099 h 4391623"/>
            <a:gd name="connsiteX29" fmla="*/ 4149692 w 5947151"/>
            <a:gd name="connsiteY29" fmla="*/ 3976825 h 4391623"/>
            <a:gd name="connsiteX30" fmla="*/ 4211143 w 5947151"/>
            <a:gd name="connsiteY30" fmla="*/ 3997309 h 4391623"/>
            <a:gd name="connsiteX31" fmla="*/ 4334046 w 5947151"/>
            <a:gd name="connsiteY31" fmla="*/ 4069002 h 4391623"/>
            <a:gd name="connsiteX32" fmla="*/ 4436466 w 5947151"/>
            <a:gd name="connsiteY32" fmla="*/ 4140696 h 4391623"/>
            <a:gd name="connsiteX33" fmla="*/ 4477434 w 5947151"/>
            <a:gd name="connsiteY33" fmla="*/ 4150938 h 4391623"/>
            <a:gd name="connsiteX34" fmla="*/ 4610579 w 5947151"/>
            <a:gd name="connsiteY34" fmla="*/ 4191905 h 4391623"/>
            <a:gd name="connsiteX35" fmla="*/ 4672030 w 5947151"/>
            <a:gd name="connsiteY35" fmla="*/ 4212389 h 4391623"/>
            <a:gd name="connsiteX36" fmla="*/ 4733482 w 5947151"/>
            <a:gd name="connsiteY36" fmla="*/ 4222631 h 4391623"/>
            <a:gd name="connsiteX37" fmla="*/ 4774450 w 5947151"/>
            <a:gd name="connsiteY37" fmla="*/ 4243115 h 4391623"/>
            <a:gd name="connsiteX38" fmla="*/ 4846143 w 5947151"/>
            <a:gd name="connsiteY38" fmla="*/ 4253357 h 4391623"/>
            <a:gd name="connsiteX39" fmla="*/ 5040740 w 5947151"/>
            <a:gd name="connsiteY39" fmla="*/ 4304567 h 4391623"/>
            <a:gd name="connsiteX40" fmla="*/ 5122676 w 5947151"/>
            <a:gd name="connsiteY40" fmla="*/ 4335292 h 4391623"/>
            <a:gd name="connsiteX41" fmla="*/ 5235337 w 5947151"/>
            <a:gd name="connsiteY41" fmla="*/ 4366018 h 4391623"/>
            <a:gd name="connsiteX42" fmla="*/ 5849853 w 5947151"/>
            <a:gd name="connsiteY42" fmla="*/ 4345534 h 4391623"/>
            <a:gd name="connsiteX43" fmla="*/ 5870337 w 5947151"/>
            <a:gd name="connsiteY43" fmla="*/ 3894889 h 4391623"/>
            <a:gd name="connsiteX44" fmla="*/ 5726950 w 5947151"/>
            <a:gd name="connsiteY44" fmla="*/ 3628599 h 4391623"/>
            <a:gd name="connsiteX45" fmla="*/ 5685982 w 5947151"/>
            <a:gd name="connsiteY45" fmla="*/ 3546663 h 4391623"/>
            <a:gd name="connsiteX46" fmla="*/ 5645014 w 5947151"/>
            <a:gd name="connsiteY46" fmla="*/ 3474970 h 4391623"/>
            <a:gd name="connsiteX47" fmla="*/ 5563079 w 5947151"/>
            <a:gd name="connsiteY47" fmla="*/ 3300857 h 4391623"/>
            <a:gd name="connsiteX48" fmla="*/ 5091950 w 5947151"/>
            <a:gd name="connsiteY48" fmla="*/ 2420051 h 4391623"/>
            <a:gd name="connsiteX49" fmla="*/ 4805176 w 5947151"/>
            <a:gd name="connsiteY49" fmla="*/ 2020615 h 4391623"/>
            <a:gd name="connsiteX50" fmla="*/ 4190659 w 5947151"/>
            <a:gd name="connsiteY50" fmla="*/ 1416341 h 4391623"/>
            <a:gd name="connsiteX51" fmla="*/ 3750256 w 5947151"/>
            <a:gd name="connsiteY51" fmla="*/ 1037389 h 4391623"/>
            <a:gd name="connsiteX52" fmla="*/ 3012837 w 5947151"/>
            <a:gd name="connsiteY52" fmla="*/ 474083 h 4391623"/>
            <a:gd name="connsiteX53" fmla="*/ 1722353 w 5947151"/>
            <a:gd name="connsiteY53" fmla="*/ 23438 h 4391623"/>
            <a:gd name="connsiteX54" fmla="*/ 1497030 w 5947151"/>
            <a:gd name="connsiteY54" fmla="*/ 2954 h 4391623"/>
            <a:gd name="connsiteX55" fmla="*/ 923482 w 5947151"/>
            <a:gd name="connsiteY55" fmla="*/ 23438 h 4391623"/>
            <a:gd name="connsiteX56" fmla="*/ 288482 w 5947151"/>
            <a:gd name="connsiteY56" fmla="*/ 23438 h 4391623"/>
            <a:gd name="connsiteX0" fmla="*/ 880807 w 5904476"/>
            <a:gd name="connsiteY0" fmla="*/ 20820 h 4389005"/>
            <a:gd name="connsiteX1" fmla="*/ 0 w 5904476"/>
            <a:gd name="connsiteY1" fmla="*/ 717272 h 4389005"/>
            <a:gd name="connsiteX2" fmla="*/ 501855 w 5904476"/>
            <a:gd name="connsiteY2" fmla="*/ 1393239 h 4389005"/>
            <a:gd name="connsiteX3" fmla="*/ 737420 w 5904476"/>
            <a:gd name="connsiteY3" fmla="*/ 1485416 h 4389005"/>
            <a:gd name="connsiteX4" fmla="*/ 911533 w 5904476"/>
            <a:gd name="connsiteY4" fmla="*/ 1546868 h 4389005"/>
            <a:gd name="connsiteX5" fmla="*/ 1116371 w 5904476"/>
            <a:gd name="connsiteY5" fmla="*/ 1700497 h 4389005"/>
            <a:gd name="connsiteX6" fmla="*/ 1413388 w 5904476"/>
            <a:gd name="connsiteY6" fmla="*/ 1905336 h 4389005"/>
            <a:gd name="connsiteX7" fmla="*/ 1843549 w 5904476"/>
            <a:gd name="connsiteY7" fmla="*/ 2202352 h 4389005"/>
            <a:gd name="connsiteX8" fmla="*/ 2038146 w 5904476"/>
            <a:gd name="connsiteY8" fmla="*/ 2325255 h 4389005"/>
            <a:gd name="connsiteX9" fmla="*/ 2150807 w 5904476"/>
            <a:gd name="connsiteY9" fmla="*/ 2427674 h 4389005"/>
            <a:gd name="connsiteX10" fmla="*/ 2283952 w 5904476"/>
            <a:gd name="connsiteY10" fmla="*/ 2612029 h 4389005"/>
            <a:gd name="connsiteX11" fmla="*/ 2376130 w 5904476"/>
            <a:gd name="connsiteY11" fmla="*/ 2714449 h 4389005"/>
            <a:gd name="connsiteX12" fmla="*/ 2376130 w 5904476"/>
            <a:gd name="connsiteY12" fmla="*/ 2714449 h 4389005"/>
            <a:gd name="connsiteX13" fmla="*/ 2447823 w 5904476"/>
            <a:gd name="connsiteY13" fmla="*/ 2796384 h 4389005"/>
            <a:gd name="connsiteX14" fmla="*/ 2601452 w 5904476"/>
            <a:gd name="connsiteY14" fmla="*/ 3031949 h 4389005"/>
            <a:gd name="connsiteX15" fmla="*/ 2765323 w 5904476"/>
            <a:gd name="connsiteY15" fmla="*/ 3175336 h 4389005"/>
            <a:gd name="connsiteX16" fmla="*/ 2796049 w 5904476"/>
            <a:gd name="connsiteY16" fmla="*/ 3195820 h 4389005"/>
            <a:gd name="connsiteX17" fmla="*/ 2939436 w 5904476"/>
            <a:gd name="connsiteY17" fmla="*/ 3318723 h 4389005"/>
            <a:gd name="connsiteX18" fmla="*/ 3021371 w 5904476"/>
            <a:gd name="connsiteY18" fmla="*/ 3380174 h 4389005"/>
            <a:gd name="connsiteX19" fmla="*/ 3154517 w 5904476"/>
            <a:gd name="connsiteY19" fmla="*/ 3513320 h 4389005"/>
            <a:gd name="connsiteX20" fmla="*/ 3226210 w 5904476"/>
            <a:gd name="connsiteY20" fmla="*/ 3533804 h 4389005"/>
            <a:gd name="connsiteX21" fmla="*/ 3472017 w 5904476"/>
            <a:gd name="connsiteY21" fmla="*/ 3677191 h 4389005"/>
            <a:gd name="connsiteX22" fmla="*/ 3574436 w 5904476"/>
            <a:gd name="connsiteY22" fmla="*/ 3728400 h 4389005"/>
            <a:gd name="connsiteX23" fmla="*/ 3656371 w 5904476"/>
            <a:gd name="connsiteY23" fmla="*/ 3779610 h 4389005"/>
            <a:gd name="connsiteX24" fmla="*/ 3738307 w 5904476"/>
            <a:gd name="connsiteY24" fmla="*/ 3810336 h 4389005"/>
            <a:gd name="connsiteX25" fmla="*/ 3799759 w 5904476"/>
            <a:gd name="connsiteY25" fmla="*/ 3841062 h 4389005"/>
            <a:gd name="connsiteX26" fmla="*/ 3871452 w 5904476"/>
            <a:gd name="connsiteY26" fmla="*/ 3871787 h 4389005"/>
            <a:gd name="connsiteX27" fmla="*/ 3973871 w 5904476"/>
            <a:gd name="connsiteY27" fmla="*/ 3922997 h 4389005"/>
            <a:gd name="connsiteX28" fmla="*/ 4035323 w 5904476"/>
            <a:gd name="connsiteY28" fmla="*/ 3943481 h 4389005"/>
            <a:gd name="connsiteX29" fmla="*/ 4107017 w 5904476"/>
            <a:gd name="connsiteY29" fmla="*/ 3974207 h 4389005"/>
            <a:gd name="connsiteX30" fmla="*/ 4168468 w 5904476"/>
            <a:gd name="connsiteY30" fmla="*/ 3994691 h 4389005"/>
            <a:gd name="connsiteX31" fmla="*/ 4291371 w 5904476"/>
            <a:gd name="connsiteY31" fmla="*/ 4066384 h 4389005"/>
            <a:gd name="connsiteX32" fmla="*/ 4393791 w 5904476"/>
            <a:gd name="connsiteY32" fmla="*/ 4138078 h 4389005"/>
            <a:gd name="connsiteX33" fmla="*/ 4434759 w 5904476"/>
            <a:gd name="connsiteY33" fmla="*/ 4148320 h 4389005"/>
            <a:gd name="connsiteX34" fmla="*/ 4567904 w 5904476"/>
            <a:gd name="connsiteY34" fmla="*/ 4189287 h 4389005"/>
            <a:gd name="connsiteX35" fmla="*/ 4629355 w 5904476"/>
            <a:gd name="connsiteY35" fmla="*/ 4209771 h 4389005"/>
            <a:gd name="connsiteX36" fmla="*/ 4690807 w 5904476"/>
            <a:gd name="connsiteY36" fmla="*/ 4220013 h 4389005"/>
            <a:gd name="connsiteX37" fmla="*/ 4731775 w 5904476"/>
            <a:gd name="connsiteY37" fmla="*/ 4240497 h 4389005"/>
            <a:gd name="connsiteX38" fmla="*/ 4803468 w 5904476"/>
            <a:gd name="connsiteY38" fmla="*/ 4250739 h 4389005"/>
            <a:gd name="connsiteX39" fmla="*/ 4998065 w 5904476"/>
            <a:gd name="connsiteY39" fmla="*/ 4301949 h 4389005"/>
            <a:gd name="connsiteX40" fmla="*/ 5080001 w 5904476"/>
            <a:gd name="connsiteY40" fmla="*/ 4332674 h 4389005"/>
            <a:gd name="connsiteX41" fmla="*/ 5192662 w 5904476"/>
            <a:gd name="connsiteY41" fmla="*/ 4363400 h 4389005"/>
            <a:gd name="connsiteX42" fmla="*/ 5807178 w 5904476"/>
            <a:gd name="connsiteY42" fmla="*/ 4342916 h 4389005"/>
            <a:gd name="connsiteX43" fmla="*/ 5827662 w 5904476"/>
            <a:gd name="connsiteY43" fmla="*/ 3892271 h 4389005"/>
            <a:gd name="connsiteX44" fmla="*/ 5684275 w 5904476"/>
            <a:gd name="connsiteY44" fmla="*/ 3625981 h 4389005"/>
            <a:gd name="connsiteX45" fmla="*/ 5643307 w 5904476"/>
            <a:gd name="connsiteY45" fmla="*/ 3544045 h 4389005"/>
            <a:gd name="connsiteX46" fmla="*/ 5602339 w 5904476"/>
            <a:gd name="connsiteY46" fmla="*/ 3472352 h 4389005"/>
            <a:gd name="connsiteX47" fmla="*/ 5520404 w 5904476"/>
            <a:gd name="connsiteY47" fmla="*/ 3298239 h 4389005"/>
            <a:gd name="connsiteX48" fmla="*/ 5049275 w 5904476"/>
            <a:gd name="connsiteY48" fmla="*/ 2417433 h 4389005"/>
            <a:gd name="connsiteX49" fmla="*/ 4762501 w 5904476"/>
            <a:gd name="connsiteY49" fmla="*/ 2017997 h 4389005"/>
            <a:gd name="connsiteX50" fmla="*/ 4147984 w 5904476"/>
            <a:gd name="connsiteY50" fmla="*/ 1413723 h 4389005"/>
            <a:gd name="connsiteX51" fmla="*/ 3707581 w 5904476"/>
            <a:gd name="connsiteY51" fmla="*/ 1034771 h 4389005"/>
            <a:gd name="connsiteX52" fmla="*/ 2970162 w 5904476"/>
            <a:gd name="connsiteY52" fmla="*/ 471465 h 4389005"/>
            <a:gd name="connsiteX53" fmla="*/ 1679678 w 5904476"/>
            <a:gd name="connsiteY53" fmla="*/ 20820 h 4389005"/>
            <a:gd name="connsiteX54" fmla="*/ 1454355 w 5904476"/>
            <a:gd name="connsiteY54" fmla="*/ 336 h 4389005"/>
            <a:gd name="connsiteX55" fmla="*/ 880807 w 5904476"/>
            <a:gd name="connsiteY55" fmla="*/ 20820 h 4389005"/>
            <a:gd name="connsiteX0" fmla="*/ 884221 w 5907890"/>
            <a:gd name="connsiteY0" fmla="*/ 105832 h 4474017"/>
            <a:gd name="connsiteX1" fmla="*/ 279946 w 5907890"/>
            <a:gd name="connsiteY1" fmla="*/ 116075 h 4474017"/>
            <a:gd name="connsiteX2" fmla="*/ 3414 w 5907890"/>
            <a:gd name="connsiteY2" fmla="*/ 802284 h 4474017"/>
            <a:gd name="connsiteX3" fmla="*/ 505269 w 5907890"/>
            <a:gd name="connsiteY3" fmla="*/ 1478251 h 4474017"/>
            <a:gd name="connsiteX4" fmla="*/ 740834 w 5907890"/>
            <a:gd name="connsiteY4" fmla="*/ 1570428 h 4474017"/>
            <a:gd name="connsiteX5" fmla="*/ 914947 w 5907890"/>
            <a:gd name="connsiteY5" fmla="*/ 1631880 h 4474017"/>
            <a:gd name="connsiteX6" fmla="*/ 1119785 w 5907890"/>
            <a:gd name="connsiteY6" fmla="*/ 1785509 h 4474017"/>
            <a:gd name="connsiteX7" fmla="*/ 1416802 w 5907890"/>
            <a:gd name="connsiteY7" fmla="*/ 1990348 h 4474017"/>
            <a:gd name="connsiteX8" fmla="*/ 1846963 w 5907890"/>
            <a:gd name="connsiteY8" fmla="*/ 2287364 h 4474017"/>
            <a:gd name="connsiteX9" fmla="*/ 2041560 w 5907890"/>
            <a:gd name="connsiteY9" fmla="*/ 2410267 h 4474017"/>
            <a:gd name="connsiteX10" fmla="*/ 2154221 w 5907890"/>
            <a:gd name="connsiteY10" fmla="*/ 2512686 h 4474017"/>
            <a:gd name="connsiteX11" fmla="*/ 2287366 w 5907890"/>
            <a:gd name="connsiteY11" fmla="*/ 2697041 h 4474017"/>
            <a:gd name="connsiteX12" fmla="*/ 2379544 w 5907890"/>
            <a:gd name="connsiteY12" fmla="*/ 2799461 h 4474017"/>
            <a:gd name="connsiteX13" fmla="*/ 2379544 w 5907890"/>
            <a:gd name="connsiteY13" fmla="*/ 2799461 h 4474017"/>
            <a:gd name="connsiteX14" fmla="*/ 2451237 w 5907890"/>
            <a:gd name="connsiteY14" fmla="*/ 2881396 h 4474017"/>
            <a:gd name="connsiteX15" fmla="*/ 2604866 w 5907890"/>
            <a:gd name="connsiteY15" fmla="*/ 3116961 h 4474017"/>
            <a:gd name="connsiteX16" fmla="*/ 2768737 w 5907890"/>
            <a:gd name="connsiteY16" fmla="*/ 3260348 h 4474017"/>
            <a:gd name="connsiteX17" fmla="*/ 2799463 w 5907890"/>
            <a:gd name="connsiteY17" fmla="*/ 3280832 h 4474017"/>
            <a:gd name="connsiteX18" fmla="*/ 2942850 w 5907890"/>
            <a:gd name="connsiteY18" fmla="*/ 3403735 h 4474017"/>
            <a:gd name="connsiteX19" fmla="*/ 3024785 w 5907890"/>
            <a:gd name="connsiteY19" fmla="*/ 3465186 h 4474017"/>
            <a:gd name="connsiteX20" fmla="*/ 3157931 w 5907890"/>
            <a:gd name="connsiteY20" fmla="*/ 3598332 h 4474017"/>
            <a:gd name="connsiteX21" fmla="*/ 3229624 w 5907890"/>
            <a:gd name="connsiteY21" fmla="*/ 3618816 h 4474017"/>
            <a:gd name="connsiteX22" fmla="*/ 3475431 w 5907890"/>
            <a:gd name="connsiteY22" fmla="*/ 3762203 h 4474017"/>
            <a:gd name="connsiteX23" fmla="*/ 3577850 w 5907890"/>
            <a:gd name="connsiteY23" fmla="*/ 3813412 h 4474017"/>
            <a:gd name="connsiteX24" fmla="*/ 3659785 w 5907890"/>
            <a:gd name="connsiteY24" fmla="*/ 3864622 h 4474017"/>
            <a:gd name="connsiteX25" fmla="*/ 3741721 w 5907890"/>
            <a:gd name="connsiteY25" fmla="*/ 3895348 h 4474017"/>
            <a:gd name="connsiteX26" fmla="*/ 3803173 w 5907890"/>
            <a:gd name="connsiteY26" fmla="*/ 3926074 h 4474017"/>
            <a:gd name="connsiteX27" fmla="*/ 3874866 w 5907890"/>
            <a:gd name="connsiteY27" fmla="*/ 3956799 h 4474017"/>
            <a:gd name="connsiteX28" fmla="*/ 3977285 w 5907890"/>
            <a:gd name="connsiteY28" fmla="*/ 4008009 h 4474017"/>
            <a:gd name="connsiteX29" fmla="*/ 4038737 w 5907890"/>
            <a:gd name="connsiteY29" fmla="*/ 4028493 h 4474017"/>
            <a:gd name="connsiteX30" fmla="*/ 4110431 w 5907890"/>
            <a:gd name="connsiteY30" fmla="*/ 4059219 h 4474017"/>
            <a:gd name="connsiteX31" fmla="*/ 4171882 w 5907890"/>
            <a:gd name="connsiteY31" fmla="*/ 4079703 h 4474017"/>
            <a:gd name="connsiteX32" fmla="*/ 4294785 w 5907890"/>
            <a:gd name="connsiteY32" fmla="*/ 4151396 h 4474017"/>
            <a:gd name="connsiteX33" fmla="*/ 4397205 w 5907890"/>
            <a:gd name="connsiteY33" fmla="*/ 4223090 h 4474017"/>
            <a:gd name="connsiteX34" fmla="*/ 4438173 w 5907890"/>
            <a:gd name="connsiteY34" fmla="*/ 4233332 h 4474017"/>
            <a:gd name="connsiteX35" fmla="*/ 4571318 w 5907890"/>
            <a:gd name="connsiteY35" fmla="*/ 4274299 h 4474017"/>
            <a:gd name="connsiteX36" fmla="*/ 4632769 w 5907890"/>
            <a:gd name="connsiteY36" fmla="*/ 4294783 h 4474017"/>
            <a:gd name="connsiteX37" fmla="*/ 4694221 w 5907890"/>
            <a:gd name="connsiteY37" fmla="*/ 4305025 h 4474017"/>
            <a:gd name="connsiteX38" fmla="*/ 4735189 w 5907890"/>
            <a:gd name="connsiteY38" fmla="*/ 4325509 h 4474017"/>
            <a:gd name="connsiteX39" fmla="*/ 4806882 w 5907890"/>
            <a:gd name="connsiteY39" fmla="*/ 4335751 h 4474017"/>
            <a:gd name="connsiteX40" fmla="*/ 5001479 w 5907890"/>
            <a:gd name="connsiteY40" fmla="*/ 4386961 h 4474017"/>
            <a:gd name="connsiteX41" fmla="*/ 5083415 w 5907890"/>
            <a:gd name="connsiteY41" fmla="*/ 4417686 h 4474017"/>
            <a:gd name="connsiteX42" fmla="*/ 5196076 w 5907890"/>
            <a:gd name="connsiteY42" fmla="*/ 4448412 h 4474017"/>
            <a:gd name="connsiteX43" fmla="*/ 5810592 w 5907890"/>
            <a:gd name="connsiteY43" fmla="*/ 4427928 h 4474017"/>
            <a:gd name="connsiteX44" fmla="*/ 5831076 w 5907890"/>
            <a:gd name="connsiteY44" fmla="*/ 3977283 h 4474017"/>
            <a:gd name="connsiteX45" fmla="*/ 5687689 w 5907890"/>
            <a:gd name="connsiteY45" fmla="*/ 3710993 h 4474017"/>
            <a:gd name="connsiteX46" fmla="*/ 5646721 w 5907890"/>
            <a:gd name="connsiteY46" fmla="*/ 3629057 h 4474017"/>
            <a:gd name="connsiteX47" fmla="*/ 5605753 w 5907890"/>
            <a:gd name="connsiteY47" fmla="*/ 3557364 h 4474017"/>
            <a:gd name="connsiteX48" fmla="*/ 5523818 w 5907890"/>
            <a:gd name="connsiteY48" fmla="*/ 3383251 h 4474017"/>
            <a:gd name="connsiteX49" fmla="*/ 5052689 w 5907890"/>
            <a:gd name="connsiteY49" fmla="*/ 2502445 h 4474017"/>
            <a:gd name="connsiteX50" fmla="*/ 4765915 w 5907890"/>
            <a:gd name="connsiteY50" fmla="*/ 2103009 h 4474017"/>
            <a:gd name="connsiteX51" fmla="*/ 4151398 w 5907890"/>
            <a:gd name="connsiteY51" fmla="*/ 1498735 h 4474017"/>
            <a:gd name="connsiteX52" fmla="*/ 3710995 w 5907890"/>
            <a:gd name="connsiteY52" fmla="*/ 1119783 h 4474017"/>
            <a:gd name="connsiteX53" fmla="*/ 2973576 w 5907890"/>
            <a:gd name="connsiteY53" fmla="*/ 556477 h 4474017"/>
            <a:gd name="connsiteX54" fmla="*/ 1683092 w 5907890"/>
            <a:gd name="connsiteY54" fmla="*/ 105832 h 4474017"/>
            <a:gd name="connsiteX55" fmla="*/ 1457769 w 5907890"/>
            <a:gd name="connsiteY55" fmla="*/ 85348 h 4474017"/>
            <a:gd name="connsiteX56" fmla="*/ 884221 w 5907890"/>
            <a:gd name="connsiteY56" fmla="*/ 105832 h 4474017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505269 w 5907890"/>
            <a:gd name="connsiteY3" fmla="*/ 1481665 h 4477431"/>
            <a:gd name="connsiteX4" fmla="*/ 740834 w 5907890"/>
            <a:gd name="connsiteY4" fmla="*/ 1573842 h 4477431"/>
            <a:gd name="connsiteX5" fmla="*/ 914947 w 5907890"/>
            <a:gd name="connsiteY5" fmla="*/ 1635294 h 4477431"/>
            <a:gd name="connsiteX6" fmla="*/ 1119785 w 5907890"/>
            <a:gd name="connsiteY6" fmla="*/ 1788923 h 4477431"/>
            <a:gd name="connsiteX7" fmla="*/ 1416802 w 5907890"/>
            <a:gd name="connsiteY7" fmla="*/ 1993762 h 4477431"/>
            <a:gd name="connsiteX8" fmla="*/ 1846963 w 5907890"/>
            <a:gd name="connsiteY8" fmla="*/ 2290778 h 4477431"/>
            <a:gd name="connsiteX9" fmla="*/ 2041560 w 5907890"/>
            <a:gd name="connsiteY9" fmla="*/ 2413681 h 4477431"/>
            <a:gd name="connsiteX10" fmla="*/ 2154221 w 5907890"/>
            <a:gd name="connsiteY10" fmla="*/ 2516100 h 4477431"/>
            <a:gd name="connsiteX11" fmla="*/ 2287366 w 5907890"/>
            <a:gd name="connsiteY11" fmla="*/ 2700455 h 4477431"/>
            <a:gd name="connsiteX12" fmla="*/ 2379544 w 5907890"/>
            <a:gd name="connsiteY12" fmla="*/ 2802875 h 4477431"/>
            <a:gd name="connsiteX13" fmla="*/ 2379544 w 5907890"/>
            <a:gd name="connsiteY13" fmla="*/ 2802875 h 4477431"/>
            <a:gd name="connsiteX14" fmla="*/ 2451237 w 5907890"/>
            <a:gd name="connsiteY14" fmla="*/ 2884810 h 4477431"/>
            <a:gd name="connsiteX15" fmla="*/ 2604866 w 5907890"/>
            <a:gd name="connsiteY15" fmla="*/ 3120375 h 4477431"/>
            <a:gd name="connsiteX16" fmla="*/ 2768737 w 5907890"/>
            <a:gd name="connsiteY16" fmla="*/ 3263762 h 4477431"/>
            <a:gd name="connsiteX17" fmla="*/ 2799463 w 5907890"/>
            <a:gd name="connsiteY17" fmla="*/ 3284246 h 4477431"/>
            <a:gd name="connsiteX18" fmla="*/ 2942850 w 5907890"/>
            <a:gd name="connsiteY18" fmla="*/ 3407149 h 4477431"/>
            <a:gd name="connsiteX19" fmla="*/ 3024785 w 5907890"/>
            <a:gd name="connsiteY19" fmla="*/ 3468600 h 4477431"/>
            <a:gd name="connsiteX20" fmla="*/ 3157931 w 5907890"/>
            <a:gd name="connsiteY20" fmla="*/ 3601746 h 4477431"/>
            <a:gd name="connsiteX21" fmla="*/ 3229624 w 5907890"/>
            <a:gd name="connsiteY21" fmla="*/ 3622230 h 4477431"/>
            <a:gd name="connsiteX22" fmla="*/ 3475431 w 5907890"/>
            <a:gd name="connsiteY22" fmla="*/ 3765617 h 4477431"/>
            <a:gd name="connsiteX23" fmla="*/ 3577850 w 5907890"/>
            <a:gd name="connsiteY23" fmla="*/ 3816826 h 4477431"/>
            <a:gd name="connsiteX24" fmla="*/ 3659785 w 5907890"/>
            <a:gd name="connsiteY24" fmla="*/ 3868036 h 4477431"/>
            <a:gd name="connsiteX25" fmla="*/ 3741721 w 5907890"/>
            <a:gd name="connsiteY25" fmla="*/ 3898762 h 4477431"/>
            <a:gd name="connsiteX26" fmla="*/ 3803173 w 5907890"/>
            <a:gd name="connsiteY26" fmla="*/ 3929488 h 4477431"/>
            <a:gd name="connsiteX27" fmla="*/ 3874866 w 5907890"/>
            <a:gd name="connsiteY27" fmla="*/ 3960213 h 4477431"/>
            <a:gd name="connsiteX28" fmla="*/ 3977285 w 5907890"/>
            <a:gd name="connsiteY28" fmla="*/ 4011423 h 4477431"/>
            <a:gd name="connsiteX29" fmla="*/ 4038737 w 5907890"/>
            <a:gd name="connsiteY29" fmla="*/ 4031907 h 4477431"/>
            <a:gd name="connsiteX30" fmla="*/ 4110431 w 5907890"/>
            <a:gd name="connsiteY30" fmla="*/ 4062633 h 4477431"/>
            <a:gd name="connsiteX31" fmla="*/ 4171882 w 5907890"/>
            <a:gd name="connsiteY31" fmla="*/ 4083117 h 4477431"/>
            <a:gd name="connsiteX32" fmla="*/ 4294785 w 5907890"/>
            <a:gd name="connsiteY32" fmla="*/ 4154810 h 4477431"/>
            <a:gd name="connsiteX33" fmla="*/ 4397205 w 5907890"/>
            <a:gd name="connsiteY33" fmla="*/ 4226504 h 4477431"/>
            <a:gd name="connsiteX34" fmla="*/ 4438173 w 5907890"/>
            <a:gd name="connsiteY34" fmla="*/ 4236746 h 4477431"/>
            <a:gd name="connsiteX35" fmla="*/ 4571318 w 5907890"/>
            <a:gd name="connsiteY35" fmla="*/ 4277713 h 4477431"/>
            <a:gd name="connsiteX36" fmla="*/ 4632769 w 5907890"/>
            <a:gd name="connsiteY36" fmla="*/ 4298197 h 4477431"/>
            <a:gd name="connsiteX37" fmla="*/ 4694221 w 5907890"/>
            <a:gd name="connsiteY37" fmla="*/ 4308439 h 4477431"/>
            <a:gd name="connsiteX38" fmla="*/ 4735189 w 5907890"/>
            <a:gd name="connsiteY38" fmla="*/ 4328923 h 4477431"/>
            <a:gd name="connsiteX39" fmla="*/ 4806882 w 5907890"/>
            <a:gd name="connsiteY39" fmla="*/ 4339165 h 4477431"/>
            <a:gd name="connsiteX40" fmla="*/ 5001479 w 5907890"/>
            <a:gd name="connsiteY40" fmla="*/ 4390375 h 4477431"/>
            <a:gd name="connsiteX41" fmla="*/ 5083415 w 5907890"/>
            <a:gd name="connsiteY41" fmla="*/ 4421100 h 4477431"/>
            <a:gd name="connsiteX42" fmla="*/ 5196076 w 5907890"/>
            <a:gd name="connsiteY42" fmla="*/ 4451826 h 4477431"/>
            <a:gd name="connsiteX43" fmla="*/ 5810592 w 5907890"/>
            <a:gd name="connsiteY43" fmla="*/ 4431342 h 4477431"/>
            <a:gd name="connsiteX44" fmla="*/ 5831076 w 5907890"/>
            <a:gd name="connsiteY44" fmla="*/ 3980697 h 4477431"/>
            <a:gd name="connsiteX45" fmla="*/ 5687689 w 5907890"/>
            <a:gd name="connsiteY45" fmla="*/ 3714407 h 4477431"/>
            <a:gd name="connsiteX46" fmla="*/ 5646721 w 5907890"/>
            <a:gd name="connsiteY46" fmla="*/ 3632471 h 4477431"/>
            <a:gd name="connsiteX47" fmla="*/ 5605753 w 5907890"/>
            <a:gd name="connsiteY47" fmla="*/ 3560778 h 4477431"/>
            <a:gd name="connsiteX48" fmla="*/ 5523818 w 5907890"/>
            <a:gd name="connsiteY48" fmla="*/ 3386665 h 4477431"/>
            <a:gd name="connsiteX49" fmla="*/ 5052689 w 5907890"/>
            <a:gd name="connsiteY49" fmla="*/ 2505859 h 4477431"/>
            <a:gd name="connsiteX50" fmla="*/ 4765915 w 5907890"/>
            <a:gd name="connsiteY50" fmla="*/ 2106423 h 4477431"/>
            <a:gd name="connsiteX51" fmla="*/ 4151398 w 5907890"/>
            <a:gd name="connsiteY51" fmla="*/ 1502149 h 4477431"/>
            <a:gd name="connsiteX52" fmla="*/ 3710995 w 5907890"/>
            <a:gd name="connsiteY52" fmla="*/ 1123197 h 4477431"/>
            <a:gd name="connsiteX53" fmla="*/ 2973576 w 5907890"/>
            <a:gd name="connsiteY53" fmla="*/ 559891 h 4477431"/>
            <a:gd name="connsiteX54" fmla="*/ 1683092 w 5907890"/>
            <a:gd name="connsiteY54" fmla="*/ 109246 h 4477431"/>
            <a:gd name="connsiteX55" fmla="*/ 1457769 w 5907890"/>
            <a:gd name="connsiteY55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740834 w 5907890"/>
            <a:gd name="connsiteY3" fmla="*/ 1573842 h 4477431"/>
            <a:gd name="connsiteX4" fmla="*/ 914947 w 5907890"/>
            <a:gd name="connsiteY4" fmla="*/ 1635294 h 4477431"/>
            <a:gd name="connsiteX5" fmla="*/ 1119785 w 5907890"/>
            <a:gd name="connsiteY5" fmla="*/ 1788923 h 4477431"/>
            <a:gd name="connsiteX6" fmla="*/ 1416802 w 5907890"/>
            <a:gd name="connsiteY6" fmla="*/ 1993762 h 4477431"/>
            <a:gd name="connsiteX7" fmla="*/ 1846963 w 5907890"/>
            <a:gd name="connsiteY7" fmla="*/ 2290778 h 4477431"/>
            <a:gd name="connsiteX8" fmla="*/ 2041560 w 5907890"/>
            <a:gd name="connsiteY8" fmla="*/ 2413681 h 4477431"/>
            <a:gd name="connsiteX9" fmla="*/ 2154221 w 5907890"/>
            <a:gd name="connsiteY9" fmla="*/ 2516100 h 4477431"/>
            <a:gd name="connsiteX10" fmla="*/ 2287366 w 5907890"/>
            <a:gd name="connsiteY10" fmla="*/ 2700455 h 4477431"/>
            <a:gd name="connsiteX11" fmla="*/ 2379544 w 5907890"/>
            <a:gd name="connsiteY11" fmla="*/ 2802875 h 4477431"/>
            <a:gd name="connsiteX12" fmla="*/ 2379544 w 5907890"/>
            <a:gd name="connsiteY12" fmla="*/ 2802875 h 4477431"/>
            <a:gd name="connsiteX13" fmla="*/ 2451237 w 5907890"/>
            <a:gd name="connsiteY13" fmla="*/ 2884810 h 4477431"/>
            <a:gd name="connsiteX14" fmla="*/ 2604866 w 5907890"/>
            <a:gd name="connsiteY14" fmla="*/ 3120375 h 4477431"/>
            <a:gd name="connsiteX15" fmla="*/ 2768737 w 5907890"/>
            <a:gd name="connsiteY15" fmla="*/ 3263762 h 4477431"/>
            <a:gd name="connsiteX16" fmla="*/ 2799463 w 5907890"/>
            <a:gd name="connsiteY16" fmla="*/ 3284246 h 4477431"/>
            <a:gd name="connsiteX17" fmla="*/ 2942850 w 5907890"/>
            <a:gd name="connsiteY17" fmla="*/ 3407149 h 4477431"/>
            <a:gd name="connsiteX18" fmla="*/ 3024785 w 5907890"/>
            <a:gd name="connsiteY18" fmla="*/ 3468600 h 4477431"/>
            <a:gd name="connsiteX19" fmla="*/ 3157931 w 5907890"/>
            <a:gd name="connsiteY19" fmla="*/ 3601746 h 4477431"/>
            <a:gd name="connsiteX20" fmla="*/ 3229624 w 5907890"/>
            <a:gd name="connsiteY20" fmla="*/ 3622230 h 4477431"/>
            <a:gd name="connsiteX21" fmla="*/ 3475431 w 5907890"/>
            <a:gd name="connsiteY21" fmla="*/ 3765617 h 4477431"/>
            <a:gd name="connsiteX22" fmla="*/ 3577850 w 5907890"/>
            <a:gd name="connsiteY22" fmla="*/ 3816826 h 4477431"/>
            <a:gd name="connsiteX23" fmla="*/ 3659785 w 5907890"/>
            <a:gd name="connsiteY23" fmla="*/ 3868036 h 4477431"/>
            <a:gd name="connsiteX24" fmla="*/ 3741721 w 5907890"/>
            <a:gd name="connsiteY24" fmla="*/ 3898762 h 4477431"/>
            <a:gd name="connsiteX25" fmla="*/ 3803173 w 5907890"/>
            <a:gd name="connsiteY25" fmla="*/ 3929488 h 4477431"/>
            <a:gd name="connsiteX26" fmla="*/ 3874866 w 5907890"/>
            <a:gd name="connsiteY26" fmla="*/ 3960213 h 4477431"/>
            <a:gd name="connsiteX27" fmla="*/ 3977285 w 5907890"/>
            <a:gd name="connsiteY27" fmla="*/ 4011423 h 4477431"/>
            <a:gd name="connsiteX28" fmla="*/ 4038737 w 5907890"/>
            <a:gd name="connsiteY28" fmla="*/ 4031907 h 4477431"/>
            <a:gd name="connsiteX29" fmla="*/ 4110431 w 5907890"/>
            <a:gd name="connsiteY29" fmla="*/ 4062633 h 4477431"/>
            <a:gd name="connsiteX30" fmla="*/ 4171882 w 5907890"/>
            <a:gd name="connsiteY30" fmla="*/ 4083117 h 4477431"/>
            <a:gd name="connsiteX31" fmla="*/ 4294785 w 5907890"/>
            <a:gd name="connsiteY31" fmla="*/ 4154810 h 4477431"/>
            <a:gd name="connsiteX32" fmla="*/ 4397205 w 5907890"/>
            <a:gd name="connsiteY32" fmla="*/ 4226504 h 4477431"/>
            <a:gd name="connsiteX33" fmla="*/ 4438173 w 5907890"/>
            <a:gd name="connsiteY33" fmla="*/ 4236746 h 4477431"/>
            <a:gd name="connsiteX34" fmla="*/ 4571318 w 5907890"/>
            <a:gd name="connsiteY34" fmla="*/ 4277713 h 4477431"/>
            <a:gd name="connsiteX35" fmla="*/ 4632769 w 5907890"/>
            <a:gd name="connsiteY35" fmla="*/ 4298197 h 4477431"/>
            <a:gd name="connsiteX36" fmla="*/ 4694221 w 5907890"/>
            <a:gd name="connsiteY36" fmla="*/ 4308439 h 4477431"/>
            <a:gd name="connsiteX37" fmla="*/ 4735189 w 5907890"/>
            <a:gd name="connsiteY37" fmla="*/ 4328923 h 4477431"/>
            <a:gd name="connsiteX38" fmla="*/ 4806882 w 5907890"/>
            <a:gd name="connsiteY38" fmla="*/ 4339165 h 4477431"/>
            <a:gd name="connsiteX39" fmla="*/ 5001479 w 5907890"/>
            <a:gd name="connsiteY39" fmla="*/ 4390375 h 4477431"/>
            <a:gd name="connsiteX40" fmla="*/ 5083415 w 5907890"/>
            <a:gd name="connsiteY40" fmla="*/ 4421100 h 4477431"/>
            <a:gd name="connsiteX41" fmla="*/ 5196076 w 5907890"/>
            <a:gd name="connsiteY41" fmla="*/ 4451826 h 4477431"/>
            <a:gd name="connsiteX42" fmla="*/ 5810592 w 5907890"/>
            <a:gd name="connsiteY42" fmla="*/ 4431342 h 4477431"/>
            <a:gd name="connsiteX43" fmla="*/ 5831076 w 5907890"/>
            <a:gd name="connsiteY43" fmla="*/ 3980697 h 4477431"/>
            <a:gd name="connsiteX44" fmla="*/ 5687689 w 5907890"/>
            <a:gd name="connsiteY44" fmla="*/ 3714407 h 4477431"/>
            <a:gd name="connsiteX45" fmla="*/ 5646721 w 5907890"/>
            <a:gd name="connsiteY45" fmla="*/ 3632471 h 4477431"/>
            <a:gd name="connsiteX46" fmla="*/ 5605753 w 5907890"/>
            <a:gd name="connsiteY46" fmla="*/ 3560778 h 4477431"/>
            <a:gd name="connsiteX47" fmla="*/ 5523818 w 5907890"/>
            <a:gd name="connsiteY47" fmla="*/ 3386665 h 4477431"/>
            <a:gd name="connsiteX48" fmla="*/ 5052689 w 5907890"/>
            <a:gd name="connsiteY48" fmla="*/ 2505859 h 4477431"/>
            <a:gd name="connsiteX49" fmla="*/ 4765915 w 5907890"/>
            <a:gd name="connsiteY49" fmla="*/ 2106423 h 4477431"/>
            <a:gd name="connsiteX50" fmla="*/ 4151398 w 5907890"/>
            <a:gd name="connsiteY50" fmla="*/ 1502149 h 4477431"/>
            <a:gd name="connsiteX51" fmla="*/ 3710995 w 5907890"/>
            <a:gd name="connsiteY51" fmla="*/ 1123197 h 4477431"/>
            <a:gd name="connsiteX52" fmla="*/ 2973576 w 5907890"/>
            <a:gd name="connsiteY52" fmla="*/ 559891 h 4477431"/>
            <a:gd name="connsiteX53" fmla="*/ 1683092 w 5907890"/>
            <a:gd name="connsiteY53" fmla="*/ 109246 h 4477431"/>
            <a:gd name="connsiteX54" fmla="*/ 1457769 w 5907890"/>
            <a:gd name="connsiteY54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119785 w 5907890"/>
            <a:gd name="connsiteY4" fmla="*/ 1788923 h 4477431"/>
            <a:gd name="connsiteX5" fmla="*/ 1416802 w 5907890"/>
            <a:gd name="connsiteY5" fmla="*/ 1993762 h 4477431"/>
            <a:gd name="connsiteX6" fmla="*/ 1846963 w 5907890"/>
            <a:gd name="connsiteY6" fmla="*/ 2290778 h 4477431"/>
            <a:gd name="connsiteX7" fmla="*/ 2041560 w 5907890"/>
            <a:gd name="connsiteY7" fmla="*/ 2413681 h 4477431"/>
            <a:gd name="connsiteX8" fmla="*/ 2154221 w 5907890"/>
            <a:gd name="connsiteY8" fmla="*/ 2516100 h 4477431"/>
            <a:gd name="connsiteX9" fmla="*/ 2287366 w 5907890"/>
            <a:gd name="connsiteY9" fmla="*/ 2700455 h 4477431"/>
            <a:gd name="connsiteX10" fmla="*/ 2379544 w 5907890"/>
            <a:gd name="connsiteY10" fmla="*/ 2802875 h 4477431"/>
            <a:gd name="connsiteX11" fmla="*/ 2379544 w 5907890"/>
            <a:gd name="connsiteY11" fmla="*/ 2802875 h 4477431"/>
            <a:gd name="connsiteX12" fmla="*/ 2451237 w 5907890"/>
            <a:gd name="connsiteY12" fmla="*/ 2884810 h 4477431"/>
            <a:gd name="connsiteX13" fmla="*/ 2604866 w 5907890"/>
            <a:gd name="connsiteY13" fmla="*/ 3120375 h 4477431"/>
            <a:gd name="connsiteX14" fmla="*/ 2768737 w 5907890"/>
            <a:gd name="connsiteY14" fmla="*/ 3263762 h 4477431"/>
            <a:gd name="connsiteX15" fmla="*/ 2799463 w 5907890"/>
            <a:gd name="connsiteY15" fmla="*/ 3284246 h 4477431"/>
            <a:gd name="connsiteX16" fmla="*/ 2942850 w 5907890"/>
            <a:gd name="connsiteY16" fmla="*/ 3407149 h 4477431"/>
            <a:gd name="connsiteX17" fmla="*/ 3024785 w 5907890"/>
            <a:gd name="connsiteY17" fmla="*/ 3468600 h 4477431"/>
            <a:gd name="connsiteX18" fmla="*/ 3157931 w 5907890"/>
            <a:gd name="connsiteY18" fmla="*/ 3601746 h 4477431"/>
            <a:gd name="connsiteX19" fmla="*/ 3229624 w 5907890"/>
            <a:gd name="connsiteY19" fmla="*/ 3622230 h 4477431"/>
            <a:gd name="connsiteX20" fmla="*/ 3475431 w 5907890"/>
            <a:gd name="connsiteY20" fmla="*/ 3765617 h 4477431"/>
            <a:gd name="connsiteX21" fmla="*/ 3577850 w 5907890"/>
            <a:gd name="connsiteY21" fmla="*/ 3816826 h 4477431"/>
            <a:gd name="connsiteX22" fmla="*/ 3659785 w 5907890"/>
            <a:gd name="connsiteY22" fmla="*/ 3868036 h 4477431"/>
            <a:gd name="connsiteX23" fmla="*/ 3741721 w 5907890"/>
            <a:gd name="connsiteY23" fmla="*/ 3898762 h 4477431"/>
            <a:gd name="connsiteX24" fmla="*/ 3803173 w 5907890"/>
            <a:gd name="connsiteY24" fmla="*/ 3929488 h 4477431"/>
            <a:gd name="connsiteX25" fmla="*/ 3874866 w 5907890"/>
            <a:gd name="connsiteY25" fmla="*/ 3960213 h 4477431"/>
            <a:gd name="connsiteX26" fmla="*/ 3977285 w 5907890"/>
            <a:gd name="connsiteY26" fmla="*/ 4011423 h 4477431"/>
            <a:gd name="connsiteX27" fmla="*/ 4038737 w 5907890"/>
            <a:gd name="connsiteY27" fmla="*/ 4031907 h 4477431"/>
            <a:gd name="connsiteX28" fmla="*/ 4110431 w 5907890"/>
            <a:gd name="connsiteY28" fmla="*/ 4062633 h 4477431"/>
            <a:gd name="connsiteX29" fmla="*/ 4171882 w 5907890"/>
            <a:gd name="connsiteY29" fmla="*/ 4083117 h 4477431"/>
            <a:gd name="connsiteX30" fmla="*/ 4294785 w 5907890"/>
            <a:gd name="connsiteY30" fmla="*/ 4154810 h 4477431"/>
            <a:gd name="connsiteX31" fmla="*/ 4397205 w 5907890"/>
            <a:gd name="connsiteY31" fmla="*/ 4226504 h 4477431"/>
            <a:gd name="connsiteX32" fmla="*/ 4438173 w 5907890"/>
            <a:gd name="connsiteY32" fmla="*/ 4236746 h 4477431"/>
            <a:gd name="connsiteX33" fmla="*/ 4571318 w 5907890"/>
            <a:gd name="connsiteY33" fmla="*/ 4277713 h 4477431"/>
            <a:gd name="connsiteX34" fmla="*/ 4632769 w 5907890"/>
            <a:gd name="connsiteY34" fmla="*/ 4298197 h 4477431"/>
            <a:gd name="connsiteX35" fmla="*/ 4694221 w 5907890"/>
            <a:gd name="connsiteY35" fmla="*/ 4308439 h 4477431"/>
            <a:gd name="connsiteX36" fmla="*/ 4735189 w 5907890"/>
            <a:gd name="connsiteY36" fmla="*/ 4328923 h 4477431"/>
            <a:gd name="connsiteX37" fmla="*/ 4806882 w 5907890"/>
            <a:gd name="connsiteY37" fmla="*/ 4339165 h 4477431"/>
            <a:gd name="connsiteX38" fmla="*/ 5001479 w 5907890"/>
            <a:gd name="connsiteY38" fmla="*/ 4390375 h 4477431"/>
            <a:gd name="connsiteX39" fmla="*/ 5083415 w 5907890"/>
            <a:gd name="connsiteY39" fmla="*/ 4421100 h 4477431"/>
            <a:gd name="connsiteX40" fmla="*/ 5196076 w 5907890"/>
            <a:gd name="connsiteY40" fmla="*/ 4451826 h 4477431"/>
            <a:gd name="connsiteX41" fmla="*/ 5810592 w 5907890"/>
            <a:gd name="connsiteY41" fmla="*/ 4431342 h 4477431"/>
            <a:gd name="connsiteX42" fmla="*/ 5831076 w 5907890"/>
            <a:gd name="connsiteY42" fmla="*/ 3980697 h 4477431"/>
            <a:gd name="connsiteX43" fmla="*/ 5687689 w 5907890"/>
            <a:gd name="connsiteY43" fmla="*/ 3714407 h 4477431"/>
            <a:gd name="connsiteX44" fmla="*/ 5646721 w 5907890"/>
            <a:gd name="connsiteY44" fmla="*/ 3632471 h 4477431"/>
            <a:gd name="connsiteX45" fmla="*/ 5605753 w 5907890"/>
            <a:gd name="connsiteY45" fmla="*/ 3560778 h 4477431"/>
            <a:gd name="connsiteX46" fmla="*/ 5523818 w 5907890"/>
            <a:gd name="connsiteY46" fmla="*/ 3386665 h 4477431"/>
            <a:gd name="connsiteX47" fmla="*/ 5052689 w 5907890"/>
            <a:gd name="connsiteY47" fmla="*/ 2505859 h 4477431"/>
            <a:gd name="connsiteX48" fmla="*/ 4765915 w 5907890"/>
            <a:gd name="connsiteY48" fmla="*/ 2106423 h 4477431"/>
            <a:gd name="connsiteX49" fmla="*/ 4151398 w 5907890"/>
            <a:gd name="connsiteY49" fmla="*/ 1502149 h 4477431"/>
            <a:gd name="connsiteX50" fmla="*/ 3710995 w 5907890"/>
            <a:gd name="connsiteY50" fmla="*/ 1123197 h 4477431"/>
            <a:gd name="connsiteX51" fmla="*/ 2973576 w 5907890"/>
            <a:gd name="connsiteY51" fmla="*/ 559891 h 4477431"/>
            <a:gd name="connsiteX52" fmla="*/ 1683092 w 5907890"/>
            <a:gd name="connsiteY52" fmla="*/ 109246 h 4477431"/>
            <a:gd name="connsiteX53" fmla="*/ 1457769 w 5907890"/>
            <a:gd name="connsiteY53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416802 w 5907890"/>
            <a:gd name="connsiteY4" fmla="*/ 1993762 h 4477431"/>
            <a:gd name="connsiteX5" fmla="*/ 1846963 w 5907890"/>
            <a:gd name="connsiteY5" fmla="*/ 2290778 h 4477431"/>
            <a:gd name="connsiteX6" fmla="*/ 2041560 w 5907890"/>
            <a:gd name="connsiteY6" fmla="*/ 2413681 h 4477431"/>
            <a:gd name="connsiteX7" fmla="*/ 2154221 w 5907890"/>
            <a:gd name="connsiteY7" fmla="*/ 2516100 h 4477431"/>
            <a:gd name="connsiteX8" fmla="*/ 2287366 w 5907890"/>
            <a:gd name="connsiteY8" fmla="*/ 2700455 h 4477431"/>
            <a:gd name="connsiteX9" fmla="*/ 2379544 w 5907890"/>
            <a:gd name="connsiteY9" fmla="*/ 2802875 h 4477431"/>
            <a:gd name="connsiteX10" fmla="*/ 2379544 w 5907890"/>
            <a:gd name="connsiteY10" fmla="*/ 2802875 h 4477431"/>
            <a:gd name="connsiteX11" fmla="*/ 2451237 w 5907890"/>
            <a:gd name="connsiteY11" fmla="*/ 2884810 h 4477431"/>
            <a:gd name="connsiteX12" fmla="*/ 2604866 w 5907890"/>
            <a:gd name="connsiteY12" fmla="*/ 3120375 h 4477431"/>
            <a:gd name="connsiteX13" fmla="*/ 2768737 w 5907890"/>
            <a:gd name="connsiteY13" fmla="*/ 3263762 h 4477431"/>
            <a:gd name="connsiteX14" fmla="*/ 2799463 w 5907890"/>
            <a:gd name="connsiteY14" fmla="*/ 3284246 h 4477431"/>
            <a:gd name="connsiteX15" fmla="*/ 2942850 w 5907890"/>
            <a:gd name="connsiteY15" fmla="*/ 3407149 h 4477431"/>
            <a:gd name="connsiteX16" fmla="*/ 3024785 w 5907890"/>
            <a:gd name="connsiteY16" fmla="*/ 3468600 h 4477431"/>
            <a:gd name="connsiteX17" fmla="*/ 3157931 w 5907890"/>
            <a:gd name="connsiteY17" fmla="*/ 3601746 h 4477431"/>
            <a:gd name="connsiteX18" fmla="*/ 3229624 w 5907890"/>
            <a:gd name="connsiteY18" fmla="*/ 3622230 h 4477431"/>
            <a:gd name="connsiteX19" fmla="*/ 3475431 w 5907890"/>
            <a:gd name="connsiteY19" fmla="*/ 3765617 h 4477431"/>
            <a:gd name="connsiteX20" fmla="*/ 3577850 w 5907890"/>
            <a:gd name="connsiteY20" fmla="*/ 3816826 h 4477431"/>
            <a:gd name="connsiteX21" fmla="*/ 3659785 w 5907890"/>
            <a:gd name="connsiteY21" fmla="*/ 3868036 h 4477431"/>
            <a:gd name="connsiteX22" fmla="*/ 3741721 w 5907890"/>
            <a:gd name="connsiteY22" fmla="*/ 3898762 h 4477431"/>
            <a:gd name="connsiteX23" fmla="*/ 3803173 w 5907890"/>
            <a:gd name="connsiteY23" fmla="*/ 3929488 h 4477431"/>
            <a:gd name="connsiteX24" fmla="*/ 3874866 w 5907890"/>
            <a:gd name="connsiteY24" fmla="*/ 3960213 h 4477431"/>
            <a:gd name="connsiteX25" fmla="*/ 3977285 w 5907890"/>
            <a:gd name="connsiteY25" fmla="*/ 4011423 h 4477431"/>
            <a:gd name="connsiteX26" fmla="*/ 4038737 w 5907890"/>
            <a:gd name="connsiteY26" fmla="*/ 4031907 h 4477431"/>
            <a:gd name="connsiteX27" fmla="*/ 4110431 w 5907890"/>
            <a:gd name="connsiteY27" fmla="*/ 4062633 h 4477431"/>
            <a:gd name="connsiteX28" fmla="*/ 4171882 w 5907890"/>
            <a:gd name="connsiteY28" fmla="*/ 4083117 h 4477431"/>
            <a:gd name="connsiteX29" fmla="*/ 4294785 w 5907890"/>
            <a:gd name="connsiteY29" fmla="*/ 4154810 h 4477431"/>
            <a:gd name="connsiteX30" fmla="*/ 4397205 w 5907890"/>
            <a:gd name="connsiteY30" fmla="*/ 4226504 h 4477431"/>
            <a:gd name="connsiteX31" fmla="*/ 4438173 w 5907890"/>
            <a:gd name="connsiteY31" fmla="*/ 4236746 h 4477431"/>
            <a:gd name="connsiteX32" fmla="*/ 4571318 w 5907890"/>
            <a:gd name="connsiteY32" fmla="*/ 4277713 h 4477431"/>
            <a:gd name="connsiteX33" fmla="*/ 4632769 w 5907890"/>
            <a:gd name="connsiteY33" fmla="*/ 4298197 h 4477431"/>
            <a:gd name="connsiteX34" fmla="*/ 4694221 w 5907890"/>
            <a:gd name="connsiteY34" fmla="*/ 4308439 h 4477431"/>
            <a:gd name="connsiteX35" fmla="*/ 4735189 w 5907890"/>
            <a:gd name="connsiteY35" fmla="*/ 4328923 h 4477431"/>
            <a:gd name="connsiteX36" fmla="*/ 4806882 w 5907890"/>
            <a:gd name="connsiteY36" fmla="*/ 4339165 h 4477431"/>
            <a:gd name="connsiteX37" fmla="*/ 5001479 w 5907890"/>
            <a:gd name="connsiteY37" fmla="*/ 4390375 h 4477431"/>
            <a:gd name="connsiteX38" fmla="*/ 5083415 w 5907890"/>
            <a:gd name="connsiteY38" fmla="*/ 4421100 h 4477431"/>
            <a:gd name="connsiteX39" fmla="*/ 5196076 w 5907890"/>
            <a:gd name="connsiteY39" fmla="*/ 4451826 h 4477431"/>
            <a:gd name="connsiteX40" fmla="*/ 5810592 w 5907890"/>
            <a:gd name="connsiteY40" fmla="*/ 4431342 h 4477431"/>
            <a:gd name="connsiteX41" fmla="*/ 5831076 w 5907890"/>
            <a:gd name="connsiteY41" fmla="*/ 3980697 h 4477431"/>
            <a:gd name="connsiteX42" fmla="*/ 5687689 w 5907890"/>
            <a:gd name="connsiteY42" fmla="*/ 3714407 h 4477431"/>
            <a:gd name="connsiteX43" fmla="*/ 5646721 w 5907890"/>
            <a:gd name="connsiteY43" fmla="*/ 3632471 h 4477431"/>
            <a:gd name="connsiteX44" fmla="*/ 5605753 w 5907890"/>
            <a:gd name="connsiteY44" fmla="*/ 3560778 h 4477431"/>
            <a:gd name="connsiteX45" fmla="*/ 5523818 w 5907890"/>
            <a:gd name="connsiteY45" fmla="*/ 3386665 h 4477431"/>
            <a:gd name="connsiteX46" fmla="*/ 5052689 w 5907890"/>
            <a:gd name="connsiteY46" fmla="*/ 2505859 h 4477431"/>
            <a:gd name="connsiteX47" fmla="*/ 4765915 w 5907890"/>
            <a:gd name="connsiteY47" fmla="*/ 2106423 h 4477431"/>
            <a:gd name="connsiteX48" fmla="*/ 4151398 w 5907890"/>
            <a:gd name="connsiteY48" fmla="*/ 1502149 h 4477431"/>
            <a:gd name="connsiteX49" fmla="*/ 3710995 w 5907890"/>
            <a:gd name="connsiteY49" fmla="*/ 1123197 h 4477431"/>
            <a:gd name="connsiteX50" fmla="*/ 2973576 w 5907890"/>
            <a:gd name="connsiteY50" fmla="*/ 559891 h 4477431"/>
            <a:gd name="connsiteX51" fmla="*/ 1683092 w 5907890"/>
            <a:gd name="connsiteY51" fmla="*/ 109246 h 4477431"/>
            <a:gd name="connsiteX52" fmla="*/ 1457769 w 5907890"/>
            <a:gd name="connsiteY52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14947 w 5907890"/>
            <a:gd name="connsiteY3" fmla="*/ 1635294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457769 w 5907890"/>
            <a:gd name="connsiteY0" fmla="*/ 88762 h 4477431"/>
            <a:gd name="connsiteX1" fmla="*/ 279946 w 5907890"/>
            <a:gd name="connsiteY1" fmla="*/ 119489 h 4477431"/>
            <a:gd name="connsiteX2" fmla="*/ 3414 w 5907890"/>
            <a:gd name="connsiteY2" fmla="*/ 805698 h 4477431"/>
            <a:gd name="connsiteX3" fmla="*/ 955915 w 5907890"/>
            <a:gd name="connsiteY3" fmla="*/ 1645536 h 4477431"/>
            <a:gd name="connsiteX4" fmla="*/ 1846963 w 5907890"/>
            <a:gd name="connsiteY4" fmla="*/ 2290778 h 4477431"/>
            <a:gd name="connsiteX5" fmla="*/ 2041560 w 5907890"/>
            <a:gd name="connsiteY5" fmla="*/ 2413681 h 4477431"/>
            <a:gd name="connsiteX6" fmla="*/ 2154221 w 5907890"/>
            <a:gd name="connsiteY6" fmla="*/ 2516100 h 4477431"/>
            <a:gd name="connsiteX7" fmla="*/ 2287366 w 5907890"/>
            <a:gd name="connsiteY7" fmla="*/ 2700455 h 4477431"/>
            <a:gd name="connsiteX8" fmla="*/ 2379544 w 5907890"/>
            <a:gd name="connsiteY8" fmla="*/ 2802875 h 4477431"/>
            <a:gd name="connsiteX9" fmla="*/ 2379544 w 5907890"/>
            <a:gd name="connsiteY9" fmla="*/ 2802875 h 4477431"/>
            <a:gd name="connsiteX10" fmla="*/ 2451237 w 5907890"/>
            <a:gd name="connsiteY10" fmla="*/ 2884810 h 4477431"/>
            <a:gd name="connsiteX11" fmla="*/ 2604866 w 5907890"/>
            <a:gd name="connsiteY11" fmla="*/ 3120375 h 4477431"/>
            <a:gd name="connsiteX12" fmla="*/ 2768737 w 5907890"/>
            <a:gd name="connsiteY12" fmla="*/ 3263762 h 4477431"/>
            <a:gd name="connsiteX13" fmla="*/ 2799463 w 5907890"/>
            <a:gd name="connsiteY13" fmla="*/ 3284246 h 4477431"/>
            <a:gd name="connsiteX14" fmla="*/ 2942850 w 5907890"/>
            <a:gd name="connsiteY14" fmla="*/ 3407149 h 4477431"/>
            <a:gd name="connsiteX15" fmla="*/ 3024785 w 5907890"/>
            <a:gd name="connsiteY15" fmla="*/ 3468600 h 4477431"/>
            <a:gd name="connsiteX16" fmla="*/ 3157931 w 5907890"/>
            <a:gd name="connsiteY16" fmla="*/ 3601746 h 4477431"/>
            <a:gd name="connsiteX17" fmla="*/ 3229624 w 5907890"/>
            <a:gd name="connsiteY17" fmla="*/ 3622230 h 4477431"/>
            <a:gd name="connsiteX18" fmla="*/ 3475431 w 5907890"/>
            <a:gd name="connsiteY18" fmla="*/ 3765617 h 4477431"/>
            <a:gd name="connsiteX19" fmla="*/ 3577850 w 5907890"/>
            <a:gd name="connsiteY19" fmla="*/ 3816826 h 4477431"/>
            <a:gd name="connsiteX20" fmla="*/ 3659785 w 5907890"/>
            <a:gd name="connsiteY20" fmla="*/ 3868036 h 4477431"/>
            <a:gd name="connsiteX21" fmla="*/ 3741721 w 5907890"/>
            <a:gd name="connsiteY21" fmla="*/ 3898762 h 4477431"/>
            <a:gd name="connsiteX22" fmla="*/ 3803173 w 5907890"/>
            <a:gd name="connsiteY22" fmla="*/ 3929488 h 4477431"/>
            <a:gd name="connsiteX23" fmla="*/ 3874866 w 5907890"/>
            <a:gd name="connsiteY23" fmla="*/ 3960213 h 4477431"/>
            <a:gd name="connsiteX24" fmla="*/ 3977285 w 5907890"/>
            <a:gd name="connsiteY24" fmla="*/ 4011423 h 4477431"/>
            <a:gd name="connsiteX25" fmla="*/ 4038737 w 5907890"/>
            <a:gd name="connsiteY25" fmla="*/ 4031907 h 4477431"/>
            <a:gd name="connsiteX26" fmla="*/ 4110431 w 5907890"/>
            <a:gd name="connsiteY26" fmla="*/ 4062633 h 4477431"/>
            <a:gd name="connsiteX27" fmla="*/ 4171882 w 5907890"/>
            <a:gd name="connsiteY27" fmla="*/ 4083117 h 4477431"/>
            <a:gd name="connsiteX28" fmla="*/ 4294785 w 5907890"/>
            <a:gd name="connsiteY28" fmla="*/ 4154810 h 4477431"/>
            <a:gd name="connsiteX29" fmla="*/ 4397205 w 5907890"/>
            <a:gd name="connsiteY29" fmla="*/ 4226504 h 4477431"/>
            <a:gd name="connsiteX30" fmla="*/ 4438173 w 5907890"/>
            <a:gd name="connsiteY30" fmla="*/ 4236746 h 4477431"/>
            <a:gd name="connsiteX31" fmla="*/ 4571318 w 5907890"/>
            <a:gd name="connsiteY31" fmla="*/ 4277713 h 4477431"/>
            <a:gd name="connsiteX32" fmla="*/ 4632769 w 5907890"/>
            <a:gd name="connsiteY32" fmla="*/ 4298197 h 4477431"/>
            <a:gd name="connsiteX33" fmla="*/ 4694221 w 5907890"/>
            <a:gd name="connsiteY33" fmla="*/ 4308439 h 4477431"/>
            <a:gd name="connsiteX34" fmla="*/ 4735189 w 5907890"/>
            <a:gd name="connsiteY34" fmla="*/ 4328923 h 4477431"/>
            <a:gd name="connsiteX35" fmla="*/ 4806882 w 5907890"/>
            <a:gd name="connsiteY35" fmla="*/ 4339165 h 4477431"/>
            <a:gd name="connsiteX36" fmla="*/ 5001479 w 5907890"/>
            <a:gd name="connsiteY36" fmla="*/ 4390375 h 4477431"/>
            <a:gd name="connsiteX37" fmla="*/ 5083415 w 5907890"/>
            <a:gd name="connsiteY37" fmla="*/ 4421100 h 4477431"/>
            <a:gd name="connsiteX38" fmla="*/ 5196076 w 5907890"/>
            <a:gd name="connsiteY38" fmla="*/ 4451826 h 4477431"/>
            <a:gd name="connsiteX39" fmla="*/ 5810592 w 5907890"/>
            <a:gd name="connsiteY39" fmla="*/ 4431342 h 4477431"/>
            <a:gd name="connsiteX40" fmla="*/ 5831076 w 5907890"/>
            <a:gd name="connsiteY40" fmla="*/ 3980697 h 4477431"/>
            <a:gd name="connsiteX41" fmla="*/ 5687689 w 5907890"/>
            <a:gd name="connsiteY41" fmla="*/ 3714407 h 4477431"/>
            <a:gd name="connsiteX42" fmla="*/ 5646721 w 5907890"/>
            <a:gd name="connsiteY42" fmla="*/ 3632471 h 4477431"/>
            <a:gd name="connsiteX43" fmla="*/ 5605753 w 5907890"/>
            <a:gd name="connsiteY43" fmla="*/ 3560778 h 4477431"/>
            <a:gd name="connsiteX44" fmla="*/ 5523818 w 5907890"/>
            <a:gd name="connsiteY44" fmla="*/ 3386665 h 4477431"/>
            <a:gd name="connsiteX45" fmla="*/ 5052689 w 5907890"/>
            <a:gd name="connsiteY45" fmla="*/ 2505859 h 4477431"/>
            <a:gd name="connsiteX46" fmla="*/ 4765915 w 5907890"/>
            <a:gd name="connsiteY46" fmla="*/ 2106423 h 4477431"/>
            <a:gd name="connsiteX47" fmla="*/ 4151398 w 5907890"/>
            <a:gd name="connsiteY47" fmla="*/ 1502149 h 4477431"/>
            <a:gd name="connsiteX48" fmla="*/ 3710995 w 5907890"/>
            <a:gd name="connsiteY48" fmla="*/ 1123197 h 4477431"/>
            <a:gd name="connsiteX49" fmla="*/ 2973576 w 5907890"/>
            <a:gd name="connsiteY49" fmla="*/ 559891 h 4477431"/>
            <a:gd name="connsiteX50" fmla="*/ 1683092 w 5907890"/>
            <a:gd name="connsiteY50" fmla="*/ 109246 h 4477431"/>
            <a:gd name="connsiteX51" fmla="*/ 1457769 w 5907890"/>
            <a:gd name="connsiteY51" fmla="*/ 88762 h 4477431"/>
            <a:gd name="connsiteX0" fmla="*/ 1597742 w 6047863"/>
            <a:gd name="connsiteY0" fmla="*/ 88762 h 4477431"/>
            <a:gd name="connsiteX1" fmla="*/ 419919 w 6047863"/>
            <a:gd name="connsiteY1" fmla="*/ 119489 h 4477431"/>
            <a:gd name="connsiteX2" fmla="*/ 122903 w 6047863"/>
            <a:gd name="connsiteY2" fmla="*/ 365295 h 4477431"/>
            <a:gd name="connsiteX3" fmla="*/ 143387 w 6047863"/>
            <a:gd name="connsiteY3" fmla="*/ 805698 h 4477431"/>
            <a:gd name="connsiteX4" fmla="*/ 1095888 w 6047863"/>
            <a:gd name="connsiteY4" fmla="*/ 1645536 h 4477431"/>
            <a:gd name="connsiteX5" fmla="*/ 1986936 w 6047863"/>
            <a:gd name="connsiteY5" fmla="*/ 2290778 h 4477431"/>
            <a:gd name="connsiteX6" fmla="*/ 2181533 w 6047863"/>
            <a:gd name="connsiteY6" fmla="*/ 2413681 h 4477431"/>
            <a:gd name="connsiteX7" fmla="*/ 2294194 w 6047863"/>
            <a:gd name="connsiteY7" fmla="*/ 2516100 h 4477431"/>
            <a:gd name="connsiteX8" fmla="*/ 2427339 w 6047863"/>
            <a:gd name="connsiteY8" fmla="*/ 2700455 h 4477431"/>
            <a:gd name="connsiteX9" fmla="*/ 2519517 w 6047863"/>
            <a:gd name="connsiteY9" fmla="*/ 2802875 h 4477431"/>
            <a:gd name="connsiteX10" fmla="*/ 2519517 w 6047863"/>
            <a:gd name="connsiteY10" fmla="*/ 2802875 h 4477431"/>
            <a:gd name="connsiteX11" fmla="*/ 2591210 w 6047863"/>
            <a:gd name="connsiteY11" fmla="*/ 2884810 h 4477431"/>
            <a:gd name="connsiteX12" fmla="*/ 2744839 w 6047863"/>
            <a:gd name="connsiteY12" fmla="*/ 3120375 h 4477431"/>
            <a:gd name="connsiteX13" fmla="*/ 2908710 w 6047863"/>
            <a:gd name="connsiteY13" fmla="*/ 3263762 h 4477431"/>
            <a:gd name="connsiteX14" fmla="*/ 2939436 w 6047863"/>
            <a:gd name="connsiteY14" fmla="*/ 3284246 h 4477431"/>
            <a:gd name="connsiteX15" fmla="*/ 3082823 w 6047863"/>
            <a:gd name="connsiteY15" fmla="*/ 3407149 h 4477431"/>
            <a:gd name="connsiteX16" fmla="*/ 3164758 w 6047863"/>
            <a:gd name="connsiteY16" fmla="*/ 3468600 h 4477431"/>
            <a:gd name="connsiteX17" fmla="*/ 3297904 w 6047863"/>
            <a:gd name="connsiteY17" fmla="*/ 3601746 h 4477431"/>
            <a:gd name="connsiteX18" fmla="*/ 3369597 w 6047863"/>
            <a:gd name="connsiteY18" fmla="*/ 3622230 h 4477431"/>
            <a:gd name="connsiteX19" fmla="*/ 3615404 w 6047863"/>
            <a:gd name="connsiteY19" fmla="*/ 3765617 h 4477431"/>
            <a:gd name="connsiteX20" fmla="*/ 3717823 w 6047863"/>
            <a:gd name="connsiteY20" fmla="*/ 3816826 h 4477431"/>
            <a:gd name="connsiteX21" fmla="*/ 3799758 w 6047863"/>
            <a:gd name="connsiteY21" fmla="*/ 3868036 h 4477431"/>
            <a:gd name="connsiteX22" fmla="*/ 3881694 w 6047863"/>
            <a:gd name="connsiteY22" fmla="*/ 3898762 h 4477431"/>
            <a:gd name="connsiteX23" fmla="*/ 3943146 w 6047863"/>
            <a:gd name="connsiteY23" fmla="*/ 3929488 h 4477431"/>
            <a:gd name="connsiteX24" fmla="*/ 4014839 w 6047863"/>
            <a:gd name="connsiteY24" fmla="*/ 3960213 h 4477431"/>
            <a:gd name="connsiteX25" fmla="*/ 4117258 w 6047863"/>
            <a:gd name="connsiteY25" fmla="*/ 4011423 h 4477431"/>
            <a:gd name="connsiteX26" fmla="*/ 4178710 w 6047863"/>
            <a:gd name="connsiteY26" fmla="*/ 4031907 h 4477431"/>
            <a:gd name="connsiteX27" fmla="*/ 4250404 w 6047863"/>
            <a:gd name="connsiteY27" fmla="*/ 4062633 h 4477431"/>
            <a:gd name="connsiteX28" fmla="*/ 4311855 w 6047863"/>
            <a:gd name="connsiteY28" fmla="*/ 4083117 h 4477431"/>
            <a:gd name="connsiteX29" fmla="*/ 4434758 w 6047863"/>
            <a:gd name="connsiteY29" fmla="*/ 4154810 h 4477431"/>
            <a:gd name="connsiteX30" fmla="*/ 4537178 w 6047863"/>
            <a:gd name="connsiteY30" fmla="*/ 4226504 h 4477431"/>
            <a:gd name="connsiteX31" fmla="*/ 4578146 w 6047863"/>
            <a:gd name="connsiteY31" fmla="*/ 4236746 h 4477431"/>
            <a:gd name="connsiteX32" fmla="*/ 4711291 w 6047863"/>
            <a:gd name="connsiteY32" fmla="*/ 4277713 h 4477431"/>
            <a:gd name="connsiteX33" fmla="*/ 4772742 w 6047863"/>
            <a:gd name="connsiteY33" fmla="*/ 4298197 h 4477431"/>
            <a:gd name="connsiteX34" fmla="*/ 4834194 w 6047863"/>
            <a:gd name="connsiteY34" fmla="*/ 4308439 h 4477431"/>
            <a:gd name="connsiteX35" fmla="*/ 4875162 w 6047863"/>
            <a:gd name="connsiteY35" fmla="*/ 4328923 h 4477431"/>
            <a:gd name="connsiteX36" fmla="*/ 4946855 w 6047863"/>
            <a:gd name="connsiteY36" fmla="*/ 4339165 h 4477431"/>
            <a:gd name="connsiteX37" fmla="*/ 5141452 w 6047863"/>
            <a:gd name="connsiteY37" fmla="*/ 4390375 h 4477431"/>
            <a:gd name="connsiteX38" fmla="*/ 5223388 w 6047863"/>
            <a:gd name="connsiteY38" fmla="*/ 4421100 h 4477431"/>
            <a:gd name="connsiteX39" fmla="*/ 5336049 w 6047863"/>
            <a:gd name="connsiteY39" fmla="*/ 4451826 h 4477431"/>
            <a:gd name="connsiteX40" fmla="*/ 5950565 w 6047863"/>
            <a:gd name="connsiteY40" fmla="*/ 4431342 h 4477431"/>
            <a:gd name="connsiteX41" fmla="*/ 5971049 w 6047863"/>
            <a:gd name="connsiteY41" fmla="*/ 3980697 h 4477431"/>
            <a:gd name="connsiteX42" fmla="*/ 5827662 w 6047863"/>
            <a:gd name="connsiteY42" fmla="*/ 3714407 h 4477431"/>
            <a:gd name="connsiteX43" fmla="*/ 5786694 w 6047863"/>
            <a:gd name="connsiteY43" fmla="*/ 3632471 h 4477431"/>
            <a:gd name="connsiteX44" fmla="*/ 5745726 w 6047863"/>
            <a:gd name="connsiteY44" fmla="*/ 3560778 h 4477431"/>
            <a:gd name="connsiteX45" fmla="*/ 5663791 w 6047863"/>
            <a:gd name="connsiteY45" fmla="*/ 3386665 h 4477431"/>
            <a:gd name="connsiteX46" fmla="*/ 5192662 w 6047863"/>
            <a:gd name="connsiteY46" fmla="*/ 2505859 h 4477431"/>
            <a:gd name="connsiteX47" fmla="*/ 4905888 w 6047863"/>
            <a:gd name="connsiteY47" fmla="*/ 2106423 h 4477431"/>
            <a:gd name="connsiteX48" fmla="*/ 4291371 w 6047863"/>
            <a:gd name="connsiteY48" fmla="*/ 1502149 h 4477431"/>
            <a:gd name="connsiteX49" fmla="*/ 3850968 w 6047863"/>
            <a:gd name="connsiteY49" fmla="*/ 1123197 h 4477431"/>
            <a:gd name="connsiteX50" fmla="*/ 3113549 w 6047863"/>
            <a:gd name="connsiteY50" fmla="*/ 559891 h 4477431"/>
            <a:gd name="connsiteX51" fmla="*/ 1823065 w 6047863"/>
            <a:gd name="connsiteY51" fmla="*/ 109246 h 4477431"/>
            <a:gd name="connsiteX52" fmla="*/ 1597742 w 6047863"/>
            <a:gd name="connsiteY52" fmla="*/ 88762 h 4477431"/>
            <a:gd name="connsiteX0" fmla="*/ 1556775 w 6006896"/>
            <a:gd name="connsiteY0" fmla="*/ 88762 h 4477431"/>
            <a:gd name="connsiteX1" fmla="*/ 378952 w 6006896"/>
            <a:gd name="connsiteY1" fmla="*/ 119489 h 4477431"/>
            <a:gd name="connsiteX2" fmla="*/ 81936 w 6006896"/>
            <a:gd name="connsiteY2" fmla="*/ 365295 h 4477431"/>
            <a:gd name="connsiteX3" fmla="*/ 143387 w 6006896"/>
            <a:gd name="connsiteY3" fmla="*/ 949085 h 4477431"/>
            <a:gd name="connsiteX4" fmla="*/ 1054921 w 6006896"/>
            <a:gd name="connsiteY4" fmla="*/ 1645536 h 4477431"/>
            <a:gd name="connsiteX5" fmla="*/ 1945969 w 6006896"/>
            <a:gd name="connsiteY5" fmla="*/ 2290778 h 4477431"/>
            <a:gd name="connsiteX6" fmla="*/ 2140566 w 6006896"/>
            <a:gd name="connsiteY6" fmla="*/ 2413681 h 4477431"/>
            <a:gd name="connsiteX7" fmla="*/ 2253227 w 6006896"/>
            <a:gd name="connsiteY7" fmla="*/ 2516100 h 4477431"/>
            <a:gd name="connsiteX8" fmla="*/ 2386372 w 6006896"/>
            <a:gd name="connsiteY8" fmla="*/ 2700455 h 4477431"/>
            <a:gd name="connsiteX9" fmla="*/ 2478550 w 6006896"/>
            <a:gd name="connsiteY9" fmla="*/ 2802875 h 4477431"/>
            <a:gd name="connsiteX10" fmla="*/ 2478550 w 6006896"/>
            <a:gd name="connsiteY10" fmla="*/ 2802875 h 4477431"/>
            <a:gd name="connsiteX11" fmla="*/ 2550243 w 6006896"/>
            <a:gd name="connsiteY11" fmla="*/ 2884810 h 4477431"/>
            <a:gd name="connsiteX12" fmla="*/ 2703872 w 6006896"/>
            <a:gd name="connsiteY12" fmla="*/ 3120375 h 4477431"/>
            <a:gd name="connsiteX13" fmla="*/ 2867743 w 6006896"/>
            <a:gd name="connsiteY13" fmla="*/ 3263762 h 4477431"/>
            <a:gd name="connsiteX14" fmla="*/ 2898469 w 6006896"/>
            <a:gd name="connsiteY14" fmla="*/ 3284246 h 4477431"/>
            <a:gd name="connsiteX15" fmla="*/ 3041856 w 6006896"/>
            <a:gd name="connsiteY15" fmla="*/ 3407149 h 4477431"/>
            <a:gd name="connsiteX16" fmla="*/ 3123791 w 6006896"/>
            <a:gd name="connsiteY16" fmla="*/ 3468600 h 4477431"/>
            <a:gd name="connsiteX17" fmla="*/ 3256937 w 6006896"/>
            <a:gd name="connsiteY17" fmla="*/ 3601746 h 4477431"/>
            <a:gd name="connsiteX18" fmla="*/ 3328630 w 6006896"/>
            <a:gd name="connsiteY18" fmla="*/ 3622230 h 4477431"/>
            <a:gd name="connsiteX19" fmla="*/ 3574437 w 6006896"/>
            <a:gd name="connsiteY19" fmla="*/ 3765617 h 4477431"/>
            <a:gd name="connsiteX20" fmla="*/ 3676856 w 6006896"/>
            <a:gd name="connsiteY20" fmla="*/ 3816826 h 4477431"/>
            <a:gd name="connsiteX21" fmla="*/ 3758791 w 6006896"/>
            <a:gd name="connsiteY21" fmla="*/ 3868036 h 4477431"/>
            <a:gd name="connsiteX22" fmla="*/ 3840727 w 6006896"/>
            <a:gd name="connsiteY22" fmla="*/ 3898762 h 4477431"/>
            <a:gd name="connsiteX23" fmla="*/ 3902179 w 6006896"/>
            <a:gd name="connsiteY23" fmla="*/ 3929488 h 4477431"/>
            <a:gd name="connsiteX24" fmla="*/ 3973872 w 6006896"/>
            <a:gd name="connsiteY24" fmla="*/ 3960213 h 4477431"/>
            <a:gd name="connsiteX25" fmla="*/ 4076291 w 6006896"/>
            <a:gd name="connsiteY25" fmla="*/ 4011423 h 4477431"/>
            <a:gd name="connsiteX26" fmla="*/ 4137743 w 6006896"/>
            <a:gd name="connsiteY26" fmla="*/ 4031907 h 4477431"/>
            <a:gd name="connsiteX27" fmla="*/ 4209437 w 6006896"/>
            <a:gd name="connsiteY27" fmla="*/ 4062633 h 4477431"/>
            <a:gd name="connsiteX28" fmla="*/ 4270888 w 6006896"/>
            <a:gd name="connsiteY28" fmla="*/ 4083117 h 4477431"/>
            <a:gd name="connsiteX29" fmla="*/ 4393791 w 6006896"/>
            <a:gd name="connsiteY29" fmla="*/ 4154810 h 4477431"/>
            <a:gd name="connsiteX30" fmla="*/ 4496211 w 6006896"/>
            <a:gd name="connsiteY30" fmla="*/ 4226504 h 4477431"/>
            <a:gd name="connsiteX31" fmla="*/ 4537179 w 6006896"/>
            <a:gd name="connsiteY31" fmla="*/ 4236746 h 4477431"/>
            <a:gd name="connsiteX32" fmla="*/ 4670324 w 6006896"/>
            <a:gd name="connsiteY32" fmla="*/ 4277713 h 4477431"/>
            <a:gd name="connsiteX33" fmla="*/ 4731775 w 6006896"/>
            <a:gd name="connsiteY33" fmla="*/ 4298197 h 4477431"/>
            <a:gd name="connsiteX34" fmla="*/ 4793227 w 6006896"/>
            <a:gd name="connsiteY34" fmla="*/ 4308439 h 4477431"/>
            <a:gd name="connsiteX35" fmla="*/ 4834195 w 6006896"/>
            <a:gd name="connsiteY35" fmla="*/ 4328923 h 4477431"/>
            <a:gd name="connsiteX36" fmla="*/ 4905888 w 6006896"/>
            <a:gd name="connsiteY36" fmla="*/ 4339165 h 4477431"/>
            <a:gd name="connsiteX37" fmla="*/ 5100485 w 6006896"/>
            <a:gd name="connsiteY37" fmla="*/ 4390375 h 4477431"/>
            <a:gd name="connsiteX38" fmla="*/ 5182421 w 6006896"/>
            <a:gd name="connsiteY38" fmla="*/ 4421100 h 4477431"/>
            <a:gd name="connsiteX39" fmla="*/ 5295082 w 6006896"/>
            <a:gd name="connsiteY39" fmla="*/ 4451826 h 4477431"/>
            <a:gd name="connsiteX40" fmla="*/ 5909598 w 6006896"/>
            <a:gd name="connsiteY40" fmla="*/ 4431342 h 4477431"/>
            <a:gd name="connsiteX41" fmla="*/ 5930082 w 6006896"/>
            <a:gd name="connsiteY41" fmla="*/ 3980697 h 4477431"/>
            <a:gd name="connsiteX42" fmla="*/ 5786695 w 6006896"/>
            <a:gd name="connsiteY42" fmla="*/ 3714407 h 4477431"/>
            <a:gd name="connsiteX43" fmla="*/ 5745727 w 6006896"/>
            <a:gd name="connsiteY43" fmla="*/ 3632471 h 4477431"/>
            <a:gd name="connsiteX44" fmla="*/ 5704759 w 6006896"/>
            <a:gd name="connsiteY44" fmla="*/ 3560778 h 4477431"/>
            <a:gd name="connsiteX45" fmla="*/ 5622824 w 6006896"/>
            <a:gd name="connsiteY45" fmla="*/ 3386665 h 4477431"/>
            <a:gd name="connsiteX46" fmla="*/ 5151695 w 6006896"/>
            <a:gd name="connsiteY46" fmla="*/ 2505859 h 4477431"/>
            <a:gd name="connsiteX47" fmla="*/ 4864921 w 6006896"/>
            <a:gd name="connsiteY47" fmla="*/ 2106423 h 4477431"/>
            <a:gd name="connsiteX48" fmla="*/ 4250404 w 6006896"/>
            <a:gd name="connsiteY48" fmla="*/ 1502149 h 4477431"/>
            <a:gd name="connsiteX49" fmla="*/ 3810001 w 6006896"/>
            <a:gd name="connsiteY49" fmla="*/ 1123197 h 4477431"/>
            <a:gd name="connsiteX50" fmla="*/ 3072582 w 6006896"/>
            <a:gd name="connsiteY50" fmla="*/ 559891 h 4477431"/>
            <a:gd name="connsiteX51" fmla="*/ 1782098 w 6006896"/>
            <a:gd name="connsiteY51" fmla="*/ 109246 h 4477431"/>
            <a:gd name="connsiteX52" fmla="*/ 1556775 w 6006896"/>
            <a:gd name="connsiteY5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109840 w 5976170"/>
            <a:gd name="connsiteY5" fmla="*/ 2413681 h 4477431"/>
            <a:gd name="connsiteX6" fmla="*/ 2222501 w 5976170"/>
            <a:gd name="connsiteY6" fmla="*/ 2516100 h 4477431"/>
            <a:gd name="connsiteX7" fmla="*/ 2355646 w 5976170"/>
            <a:gd name="connsiteY7" fmla="*/ 2700455 h 4477431"/>
            <a:gd name="connsiteX8" fmla="*/ 2447824 w 5976170"/>
            <a:gd name="connsiteY8" fmla="*/ 2802875 h 4477431"/>
            <a:gd name="connsiteX9" fmla="*/ 2447824 w 5976170"/>
            <a:gd name="connsiteY9" fmla="*/ 2802875 h 4477431"/>
            <a:gd name="connsiteX10" fmla="*/ 2519517 w 5976170"/>
            <a:gd name="connsiteY10" fmla="*/ 2884810 h 4477431"/>
            <a:gd name="connsiteX11" fmla="*/ 2673146 w 5976170"/>
            <a:gd name="connsiteY11" fmla="*/ 3120375 h 4477431"/>
            <a:gd name="connsiteX12" fmla="*/ 2837017 w 5976170"/>
            <a:gd name="connsiteY12" fmla="*/ 3263762 h 4477431"/>
            <a:gd name="connsiteX13" fmla="*/ 2867743 w 5976170"/>
            <a:gd name="connsiteY13" fmla="*/ 3284246 h 4477431"/>
            <a:gd name="connsiteX14" fmla="*/ 3011130 w 5976170"/>
            <a:gd name="connsiteY14" fmla="*/ 3407149 h 4477431"/>
            <a:gd name="connsiteX15" fmla="*/ 3093065 w 5976170"/>
            <a:gd name="connsiteY15" fmla="*/ 3468600 h 4477431"/>
            <a:gd name="connsiteX16" fmla="*/ 3226211 w 5976170"/>
            <a:gd name="connsiteY16" fmla="*/ 3601746 h 4477431"/>
            <a:gd name="connsiteX17" fmla="*/ 3297904 w 5976170"/>
            <a:gd name="connsiteY17" fmla="*/ 3622230 h 4477431"/>
            <a:gd name="connsiteX18" fmla="*/ 3543711 w 5976170"/>
            <a:gd name="connsiteY18" fmla="*/ 3765617 h 4477431"/>
            <a:gd name="connsiteX19" fmla="*/ 3646130 w 5976170"/>
            <a:gd name="connsiteY19" fmla="*/ 3816826 h 4477431"/>
            <a:gd name="connsiteX20" fmla="*/ 3728065 w 5976170"/>
            <a:gd name="connsiteY20" fmla="*/ 3868036 h 4477431"/>
            <a:gd name="connsiteX21" fmla="*/ 3810001 w 5976170"/>
            <a:gd name="connsiteY21" fmla="*/ 3898762 h 4477431"/>
            <a:gd name="connsiteX22" fmla="*/ 3871453 w 5976170"/>
            <a:gd name="connsiteY22" fmla="*/ 3929488 h 4477431"/>
            <a:gd name="connsiteX23" fmla="*/ 3943146 w 5976170"/>
            <a:gd name="connsiteY23" fmla="*/ 3960213 h 4477431"/>
            <a:gd name="connsiteX24" fmla="*/ 4045565 w 5976170"/>
            <a:gd name="connsiteY24" fmla="*/ 4011423 h 4477431"/>
            <a:gd name="connsiteX25" fmla="*/ 4107017 w 5976170"/>
            <a:gd name="connsiteY25" fmla="*/ 4031907 h 4477431"/>
            <a:gd name="connsiteX26" fmla="*/ 4178711 w 5976170"/>
            <a:gd name="connsiteY26" fmla="*/ 4062633 h 4477431"/>
            <a:gd name="connsiteX27" fmla="*/ 4240162 w 5976170"/>
            <a:gd name="connsiteY27" fmla="*/ 4083117 h 4477431"/>
            <a:gd name="connsiteX28" fmla="*/ 4363065 w 5976170"/>
            <a:gd name="connsiteY28" fmla="*/ 4154810 h 4477431"/>
            <a:gd name="connsiteX29" fmla="*/ 4465485 w 5976170"/>
            <a:gd name="connsiteY29" fmla="*/ 4226504 h 4477431"/>
            <a:gd name="connsiteX30" fmla="*/ 4506453 w 5976170"/>
            <a:gd name="connsiteY30" fmla="*/ 4236746 h 4477431"/>
            <a:gd name="connsiteX31" fmla="*/ 4639598 w 5976170"/>
            <a:gd name="connsiteY31" fmla="*/ 4277713 h 4477431"/>
            <a:gd name="connsiteX32" fmla="*/ 4701049 w 5976170"/>
            <a:gd name="connsiteY32" fmla="*/ 4298197 h 4477431"/>
            <a:gd name="connsiteX33" fmla="*/ 4762501 w 5976170"/>
            <a:gd name="connsiteY33" fmla="*/ 4308439 h 4477431"/>
            <a:gd name="connsiteX34" fmla="*/ 4803469 w 5976170"/>
            <a:gd name="connsiteY34" fmla="*/ 4328923 h 4477431"/>
            <a:gd name="connsiteX35" fmla="*/ 4875162 w 5976170"/>
            <a:gd name="connsiteY35" fmla="*/ 4339165 h 4477431"/>
            <a:gd name="connsiteX36" fmla="*/ 5069759 w 5976170"/>
            <a:gd name="connsiteY36" fmla="*/ 4390375 h 4477431"/>
            <a:gd name="connsiteX37" fmla="*/ 5151695 w 5976170"/>
            <a:gd name="connsiteY37" fmla="*/ 4421100 h 4477431"/>
            <a:gd name="connsiteX38" fmla="*/ 5264356 w 5976170"/>
            <a:gd name="connsiteY38" fmla="*/ 4451826 h 4477431"/>
            <a:gd name="connsiteX39" fmla="*/ 5878872 w 5976170"/>
            <a:gd name="connsiteY39" fmla="*/ 4431342 h 4477431"/>
            <a:gd name="connsiteX40" fmla="*/ 5899356 w 5976170"/>
            <a:gd name="connsiteY40" fmla="*/ 3980697 h 4477431"/>
            <a:gd name="connsiteX41" fmla="*/ 5755969 w 5976170"/>
            <a:gd name="connsiteY41" fmla="*/ 3714407 h 4477431"/>
            <a:gd name="connsiteX42" fmla="*/ 5715001 w 5976170"/>
            <a:gd name="connsiteY42" fmla="*/ 3632471 h 4477431"/>
            <a:gd name="connsiteX43" fmla="*/ 5674033 w 5976170"/>
            <a:gd name="connsiteY43" fmla="*/ 3560778 h 4477431"/>
            <a:gd name="connsiteX44" fmla="*/ 5592098 w 5976170"/>
            <a:gd name="connsiteY44" fmla="*/ 3386665 h 4477431"/>
            <a:gd name="connsiteX45" fmla="*/ 5120969 w 5976170"/>
            <a:gd name="connsiteY45" fmla="*/ 2505859 h 4477431"/>
            <a:gd name="connsiteX46" fmla="*/ 4834195 w 5976170"/>
            <a:gd name="connsiteY46" fmla="*/ 2106423 h 4477431"/>
            <a:gd name="connsiteX47" fmla="*/ 4219678 w 5976170"/>
            <a:gd name="connsiteY47" fmla="*/ 1502149 h 4477431"/>
            <a:gd name="connsiteX48" fmla="*/ 3779275 w 5976170"/>
            <a:gd name="connsiteY48" fmla="*/ 1123197 h 4477431"/>
            <a:gd name="connsiteX49" fmla="*/ 3041856 w 5976170"/>
            <a:gd name="connsiteY49" fmla="*/ 559891 h 4477431"/>
            <a:gd name="connsiteX50" fmla="*/ 1751372 w 5976170"/>
            <a:gd name="connsiteY50" fmla="*/ 109246 h 4477431"/>
            <a:gd name="connsiteX51" fmla="*/ 1526049 w 5976170"/>
            <a:gd name="connsiteY5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355646 w 5976170"/>
            <a:gd name="connsiteY6" fmla="*/ 2700455 h 4477431"/>
            <a:gd name="connsiteX7" fmla="*/ 2447824 w 5976170"/>
            <a:gd name="connsiteY7" fmla="*/ 2802875 h 4477431"/>
            <a:gd name="connsiteX8" fmla="*/ 2447824 w 5976170"/>
            <a:gd name="connsiteY8" fmla="*/ 2802875 h 4477431"/>
            <a:gd name="connsiteX9" fmla="*/ 2519517 w 5976170"/>
            <a:gd name="connsiteY9" fmla="*/ 2884810 h 4477431"/>
            <a:gd name="connsiteX10" fmla="*/ 2673146 w 5976170"/>
            <a:gd name="connsiteY10" fmla="*/ 3120375 h 4477431"/>
            <a:gd name="connsiteX11" fmla="*/ 2837017 w 5976170"/>
            <a:gd name="connsiteY11" fmla="*/ 3263762 h 4477431"/>
            <a:gd name="connsiteX12" fmla="*/ 2867743 w 5976170"/>
            <a:gd name="connsiteY12" fmla="*/ 3284246 h 4477431"/>
            <a:gd name="connsiteX13" fmla="*/ 3011130 w 5976170"/>
            <a:gd name="connsiteY13" fmla="*/ 3407149 h 4477431"/>
            <a:gd name="connsiteX14" fmla="*/ 3093065 w 5976170"/>
            <a:gd name="connsiteY14" fmla="*/ 3468600 h 4477431"/>
            <a:gd name="connsiteX15" fmla="*/ 3226211 w 5976170"/>
            <a:gd name="connsiteY15" fmla="*/ 3601746 h 4477431"/>
            <a:gd name="connsiteX16" fmla="*/ 3297904 w 5976170"/>
            <a:gd name="connsiteY16" fmla="*/ 3622230 h 4477431"/>
            <a:gd name="connsiteX17" fmla="*/ 3543711 w 5976170"/>
            <a:gd name="connsiteY17" fmla="*/ 3765617 h 4477431"/>
            <a:gd name="connsiteX18" fmla="*/ 3646130 w 5976170"/>
            <a:gd name="connsiteY18" fmla="*/ 3816826 h 4477431"/>
            <a:gd name="connsiteX19" fmla="*/ 3728065 w 5976170"/>
            <a:gd name="connsiteY19" fmla="*/ 3868036 h 4477431"/>
            <a:gd name="connsiteX20" fmla="*/ 3810001 w 5976170"/>
            <a:gd name="connsiteY20" fmla="*/ 3898762 h 4477431"/>
            <a:gd name="connsiteX21" fmla="*/ 3871453 w 5976170"/>
            <a:gd name="connsiteY21" fmla="*/ 3929488 h 4477431"/>
            <a:gd name="connsiteX22" fmla="*/ 3943146 w 5976170"/>
            <a:gd name="connsiteY22" fmla="*/ 3960213 h 4477431"/>
            <a:gd name="connsiteX23" fmla="*/ 4045565 w 5976170"/>
            <a:gd name="connsiteY23" fmla="*/ 4011423 h 4477431"/>
            <a:gd name="connsiteX24" fmla="*/ 4107017 w 5976170"/>
            <a:gd name="connsiteY24" fmla="*/ 4031907 h 4477431"/>
            <a:gd name="connsiteX25" fmla="*/ 4178711 w 5976170"/>
            <a:gd name="connsiteY25" fmla="*/ 4062633 h 4477431"/>
            <a:gd name="connsiteX26" fmla="*/ 4240162 w 5976170"/>
            <a:gd name="connsiteY26" fmla="*/ 4083117 h 4477431"/>
            <a:gd name="connsiteX27" fmla="*/ 4363065 w 5976170"/>
            <a:gd name="connsiteY27" fmla="*/ 4154810 h 4477431"/>
            <a:gd name="connsiteX28" fmla="*/ 4465485 w 5976170"/>
            <a:gd name="connsiteY28" fmla="*/ 4226504 h 4477431"/>
            <a:gd name="connsiteX29" fmla="*/ 4506453 w 5976170"/>
            <a:gd name="connsiteY29" fmla="*/ 4236746 h 4477431"/>
            <a:gd name="connsiteX30" fmla="*/ 4639598 w 5976170"/>
            <a:gd name="connsiteY30" fmla="*/ 4277713 h 4477431"/>
            <a:gd name="connsiteX31" fmla="*/ 4701049 w 5976170"/>
            <a:gd name="connsiteY31" fmla="*/ 4298197 h 4477431"/>
            <a:gd name="connsiteX32" fmla="*/ 4762501 w 5976170"/>
            <a:gd name="connsiteY32" fmla="*/ 4308439 h 4477431"/>
            <a:gd name="connsiteX33" fmla="*/ 4803469 w 5976170"/>
            <a:gd name="connsiteY33" fmla="*/ 4328923 h 4477431"/>
            <a:gd name="connsiteX34" fmla="*/ 4875162 w 5976170"/>
            <a:gd name="connsiteY34" fmla="*/ 4339165 h 4477431"/>
            <a:gd name="connsiteX35" fmla="*/ 5069759 w 5976170"/>
            <a:gd name="connsiteY35" fmla="*/ 4390375 h 4477431"/>
            <a:gd name="connsiteX36" fmla="*/ 5151695 w 5976170"/>
            <a:gd name="connsiteY36" fmla="*/ 4421100 h 4477431"/>
            <a:gd name="connsiteX37" fmla="*/ 5264356 w 5976170"/>
            <a:gd name="connsiteY37" fmla="*/ 4451826 h 4477431"/>
            <a:gd name="connsiteX38" fmla="*/ 5878872 w 5976170"/>
            <a:gd name="connsiteY38" fmla="*/ 4431342 h 4477431"/>
            <a:gd name="connsiteX39" fmla="*/ 5899356 w 5976170"/>
            <a:gd name="connsiteY39" fmla="*/ 3980697 h 4477431"/>
            <a:gd name="connsiteX40" fmla="*/ 5755969 w 5976170"/>
            <a:gd name="connsiteY40" fmla="*/ 3714407 h 4477431"/>
            <a:gd name="connsiteX41" fmla="*/ 5715001 w 5976170"/>
            <a:gd name="connsiteY41" fmla="*/ 3632471 h 4477431"/>
            <a:gd name="connsiteX42" fmla="*/ 5674033 w 5976170"/>
            <a:gd name="connsiteY42" fmla="*/ 3560778 h 4477431"/>
            <a:gd name="connsiteX43" fmla="*/ 5592098 w 5976170"/>
            <a:gd name="connsiteY43" fmla="*/ 3386665 h 4477431"/>
            <a:gd name="connsiteX44" fmla="*/ 5120969 w 5976170"/>
            <a:gd name="connsiteY44" fmla="*/ 2505859 h 4477431"/>
            <a:gd name="connsiteX45" fmla="*/ 4834195 w 5976170"/>
            <a:gd name="connsiteY45" fmla="*/ 2106423 h 4477431"/>
            <a:gd name="connsiteX46" fmla="*/ 4219678 w 5976170"/>
            <a:gd name="connsiteY46" fmla="*/ 1502149 h 4477431"/>
            <a:gd name="connsiteX47" fmla="*/ 3779275 w 5976170"/>
            <a:gd name="connsiteY47" fmla="*/ 1123197 h 4477431"/>
            <a:gd name="connsiteX48" fmla="*/ 3041856 w 5976170"/>
            <a:gd name="connsiteY48" fmla="*/ 559891 h 4477431"/>
            <a:gd name="connsiteX49" fmla="*/ 1751372 w 5976170"/>
            <a:gd name="connsiteY49" fmla="*/ 109246 h 4477431"/>
            <a:gd name="connsiteX50" fmla="*/ 1526049 w 5976170"/>
            <a:gd name="connsiteY5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519517 w 5976170"/>
            <a:gd name="connsiteY8" fmla="*/ 2884810 h 4477431"/>
            <a:gd name="connsiteX9" fmla="*/ 2673146 w 5976170"/>
            <a:gd name="connsiteY9" fmla="*/ 3120375 h 4477431"/>
            <a:gd name="connsiteX10" fmla="*/ 2837017 w 5976170"/>
            <a:gd name="connsiteY10" fmla="*/ 3263762 h 4477431"/>
            <a:gd name="connsiteX11" fmla="*/ 2867743 w 5976170"/>
            <a:gd name="connsiteY11" fmla="*/ 3284246 h 4477431"/>
            <a:gd name="connsiteX12" fmla="*/ 3011130 w 5976170"/>
            <a:gd name="connsiteY12" fmla="*/ 3407149 h 4477431"/>
            <a:gd name="connsiteX13" fmla="*/ 3093065 w 5976170"/>
            <a:gd name="connsiteY13" fmla="*/ 3468600 h 4477431"/>
            <a:gd name="connsiteX14" fmla="*/ 3226211 w 5976170"/>
            <a:gd name="connsiteY14" fmla="*/ 3601746 h 4477431"/>
            <a:gd name="connsiteX15" fmla="*/ 3297904 w 5976170"/>
            <a:gd name="connsiteY15" fmla="*/ 3622230 h 4477431"/>
            <a:gd name="connsiteX16" fmla="*/ 3543711 w 5976170"/>
            <a:gd name="connsiteY16" fmla="*/ 3765617 h 4477431"/>
            <a:gd name="connsiteX17" fmla="*/ 3646130 w 5976170"/>
            <a:gd name="connsiteY17" fmla="*/ 3816826 h 4477431"/>
            <a:gd name="connsiteX18" fmla="*/ 3728065 w 5976170"/>
            <a:gd name="connsiteY18" fmla="*/ 3868036 h 4477431"/>
            <a:gd name="connsiteX19" fmla="*/ 3810001 w 5976170"/>
            <a:gd name="connsiteY19" fmla="*/ 3898762 h 4477431"/>
            <a:gd name="connsiteX20" fmla="*/ 3871453 w 5976170"/>
            <a:gd name="connsiteY20" fmla="*/ 3929488 h 4477431"/>
            <a:gd name="connsiteX21" fmla="*/ 3943146 w 5976170"/>
            <a:gd name="connsiteY21" fmla="*/ 3960213 h 4477431"/>
            <a:gd name="connsiteX22" fmla="*/ 4045565 w 5976170"/>
            <a:gd name="connsiteY22" fmla="*/ 4011423 h 4477431"/>
            <a:gd name="connsiteX23" fmla="*/ 4107017 w 5976170"/>
            <a:gd name="connsiteY23" fmla="*/ 4031907 h 4477431"/>
            <a:gd name="connsiteX24" fmla="*/ 4178711 w 5976170"/>
            <a:gd name="connsiteY24" fmla="*/ 4062633 h 4477431"/>
            <a:gd name="connsiteX25" fmla="*/ 4240162 w 5976170"/>
            <a:gd name="connsiteY25" fmla="*/ 4083117 h 4477431"/>
            <a:gd name="connsiteX26" fmla="*/ 4363065 w 5976170"/>
            <a:gd name="connsiteY26" fmla="*/ 4154810 h 4477431"/>
            <a:gd name="connsiteX27" fmla="*/ 4465485 w 5976170"/>
            <a:gd name="connsiteY27" fmla="*/ 4226504 h 4477431"/>
            <a:gd name="connsiteX28" fmla="*/ 4506453 w 5976170"/>
            <a:gd name="connsiteY28" fmla="*/ 4236746 h 4477431"/>
            <a:gd name="connsiteX29" fmla="*/ 4639598 w 5976170"/>
            <a:gd name="connsiteY29" fmla="*/ 4277713 h 4477431"/>
            <a:gd name="connsiteX30" fmla="*/ 4701049 w 5976170"/>
            <a:gd name="connsiteY30" fmla="*/ 4298197 h 4477431"/>
            <a:gd name="connsiteX31" fmla="*/ 4762501 w 5976170"/>
            <a:gd name="connsiteY31" fmla="*/ 4308439 h 4477431"/>
            <a:gd name="connsiteX32" fmla="*/ 4803469 w 5976170"/>
            <a:gd name="connsiteY32" fmla="*/ 4328923 h 4477431"/>
            <a:gd name="connsiteX33" fmla="*/ 4875162 w 5976170"/>
            <a:gd name="connsiteY33" fmla="*/ 4339165 h 4477431"/>
            <a:gd name="connsiteX34" fmla="*/ 5069759 w 5976170"/>
            <a:gd name="connsiteY34" fmla="*/ 4390375 h 4477431"/>
            <a:gd name="connsiteX35" fmla="*/ 5151695 w 5976170"/>
            <a:gd name="connsiteY35" fmla="*/ 4421100 h 4477431"/>
            <a:gd name="connsiteX36" fmla="*/ 5264356 w 5976170"/>
            <a:gd name="connsiteY36" fmla="*/ 4451826 h 4477431"/>
            <a:gd name="connsiteX37" fmla="*/ 5878872 w 5976170"/>
            <a:gd name="connsiteY37" fmla="*/ 4431342 h 4477431"/>
            <a:gd name="connsiteX38" fmla="*/ 5899356 w 5976170"/>
            <a:gd name="connsiteY38" fmla="*/ 3980697 h 4477431"/>
            <a:gd name="connsiteX39" fmla="*/ 5755969 w 5976170"/>
            <a:gd name="connsiteY39" fmla="*/ 3714407 h 4477431"/>
            <a:gd name="connsiteX40" fmla="*/ 5715001 w 5976170"/>
            <a:gd name="connsiteY40" fmla="*/ 3632471 h 4477431"/>
            <a:gd name="connsiteX41" fmla="*/ 5674033 w 5976170"/>
            <a:gd name="connsiteY41" fmla="*/ 3560778 h 4477431"/>
            <a:gd name="connsiteX42" fmla="*/ 5592098 w 5976170"/>
            <a:gd name="connsiteY42" fmla="*/ 3386665 h 4477431"/>
            <a:gd name="connsiteX43" fmla="*/ 5120969 w 5976170"/>
            <a:gd name="connsiteY43" fmla="*/ 2505859 h 4477431"/>
            <a:gd name="connsiteX44" fmla="*/ 4834195 w 5976170"/>
            <a:gd name="connsiteY44" fmla="*/ 2106423 h 4477431"/>
            <a:gd name="connsiteX45" fmla="*/ 4219678 w 5976170"/>
            <a:gd name="connsiteY45" fmla="*/ 1502149 h 4477431"/>
            <a:gd name="connsiteX46" fmla="*/ 3779275 w 5976170"/>
            <a:gd name="connsiteY46" fmla="*/ 1123197 h 4477431"/>
            <a:gd name="connsiteX47" fmla="*/ 3041856 w 5976170"/>
            <a:gd name="connsiteY47" fmla="*/ 559891 h 4477431"/>
            <a:gd name="connsiteX48" fmla="*/ 1751372 w 5976170"/>
            <a:gd name="connsiteY48" fmla="*/ 109246 h 4477431"/>
            <a:gd name="connsiteX49" fmla="*/ 1526049 w 5976170"/>
            <a:gd name="connsiteY4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673146 w 5976170"/>
            <a:gd name="connsiteY8" fmla="*/ 3120375 h 4477431"/>
            <a:gd name="connsiteX9" fmla="*/ 2837017 w 5976170"/>
            <a:gd name="connsiteY9" fmla="*/ 3263762 h 4477431"/>
            <a:gd name="connsiteX10" fmla="*/ 2867743 w 5976170"/>
            <a:gd name="connsiteY10" fmla="*/ 3284246 h 4477431"/>
            <a:gd name="connsiteX11" fmla="*/ 3011130 w 5976170"/>
            <a:gd name="connsiteY11" fmla="*/ 3407149 h 4477431"/>
            <a:gd name="connsiteX12" fmla="*/ 3093065 w 5976170"/>
            <a:gd name="connsiteY12" fmla="*/ 3468600 h 4477431"/>
            <a:gd name="connsiteX13" fmla="*/ 3226211 w 5976170"/>
            <a:gd name="connsiteY13" fmla="*/ 3601746 h 4477431"/>
            <a:gd name="connsiteX14" fmla="*/ 3297904 w 5976170"/>
            <a:gd name="connsiteY14" fmla="*/ 3622230 h 4477431"/>
            <a:gd name="connsiteX15" fmla="*/ 3543711 w 5976170"/>
            <a:gd name="connsiteY15" fmla="*/ 3765617 h 4477431"/>
            <a:gd name="connsiteX16" fmla="*/ 3646130 w 5976170"/>
            <a:gd name="connsiteY16" fmla="*/ 3816826 h 4477431"/>
            <a:gd name="connsiteX17" fmla="*/ 3728065 w 5976170"/>
            <a:gd name="connsiteY17" fmla="*/ 3868036 h 4477431"/>
            <a:gd name="connsiteX18" fmla="*/ 3810001 w 5976170"/>
            <a:gd name="connsiteY18" fmla="*/ 3898762 h 4477431"/>
            <a:gd name="connsiteX19" fmla="*/ 3871453 w 5976170"/>
            <a:gd name="connsiteY19" fmla="*/ 3929488 h 4477431"/>
            <a:gd name="connsiteX20" fmla="*/ 3943146 w 5976170"/>
            <a:gd name="connsiteY20" fmla="*/ 3960213 h 4477431"/>
            <a:gd name="connsiteX21" fmla="*/ 4045565 w 5976170"/>
            <a:gd name="connsiteY21" fmla="*/ 4011423 h 4477431"/>
            <a:gd name="connsiteX22" fmla="*/ 4107017 w 5976170"/>
            <a:gd name="connsiteY22" fmla="*/ 4031907 h 4477431"/>
            <a:gd name="connsiteX23" fmla="*/ 4178711 w 5976170"/>
            <a:gd name="connsiteY23" fmla="*/ 4062633 h 4477431"/>
            <a:gd name="connsiteX24" fmla="*/ 4240162 w 5976170"/>
            <a:gd name="connsiteY24" fmla="*/ 4083117 h 4477431"/>
            <a:gd name="connsiteX25" fmla="*/ 4363065 w 5976170"/>
            <a:gd name="connsiteY25" fmla="*/ 4154810 h 4477431"/>
            <a:gd name="connsiteX26" fmla="*/ 4465485 w 5976170"/>
            <a:gd name="connsiteY26" fmla="*/ 4226504 h 4477431"/>
            <a:gd name="connsiteX27" fmla="*/ 4506453 w 5976170"/>
            <a:gd name="connsiteY27" fmla="*/ 4236746 h 4477431"/>
            <a:gd name="connsiteX28" fmla="*/ 4639598 w 5976170"/>
            <a:gd name="connsiteY28" fmla="*/ 4277713 h 4477431"/>
            <a:gd name="connsiteX29" fmla="*/ 4701049 w 5976170"/>
            <a:gd name="connsiteY29" fmla="*/ 4298197 h 4477431"/>
            <a:gd name="connsiteX30" fmla="*/ 4762501 w 5976170"/>
            <a:gd name="connsiteY30" fmla="*/ 4308439 h 4477431"/>
            <a:gd name="connsiteX31" fmla="*/ 4803469 w 5976170"/>
            <a:gd name="connsiteY31" fmla="*/ 4328923 h 4477431"/>
            <a:gd name="connsiteX32" fmla="*/ 4875162 w 5976170"/>
            <a:gd name="connsiteY32" fmla="*/ 4339165 h 4477431"/>
            <a:gd name="connsiteX33" fmla="*/ 5069759 w 5976170"/>
            <a:gd name="connsiteY33" fmla="*/ 4390375 h 4477431"/>
            <a:gd name="connsiteX34" fmla="*/ 5151695 w 5976170"/>
            <a:gd name="connsiteY34" fmla="*/ 4421100 h 4477431"/>
            <a:gd name="connsiteX35" fmla="*/ 5264356 w 5976170"/>
            <a:gd name="connsiteY35" fmla="*/ 4451826 h 4477431"/>
            <a:gd name="connsiteX36" fmla="*/ 5878872 w 5976170"/>
            <a:gd name="connsiteY36" fmla="*/ 4431342 h 4477431"/>
            <a:gd name="connsiteX37" fmla="*/ 5899356 w 5976170"/>
            <a:gd name="connsiteY37" fmla="*/ 3980697 h 4477431"/>
            <a:gd name="connsiteX38" fmla="*/ 5755969 w 5976170"/>
            <a:gd name="connsiteY38" fmla="*/ 3714407 h 4477431"/>
            <a:gd name="connsiteX39" fmla="*/ 5715001 w 5976170"/>
            <a:gd name="connsiteY39" fmla="*/ 3632471 h 4477431"/>
            <a:gd name="connsiteX40" fmla="*/ 5674033 w 5976170"/>
            <a:gd name="connsiteY40" fmla="*/ 3560778 h 4477431"/>
            <a:gd name="connsiteX41" fmla="*/ 5592098 w 5976170"/>
            <a:gd name="connsiteY41" fmla="*/ 3386665 h 4477431"/>
            <a:gd name="connsiteX42" fmla="*/ 5120969 w 5976170"/>
            <a:gd name="connsiteY42" fmla="*/ 2505859 h 4477431"/>
            <a:gd name="connsiteX43" fmla="*/ 4834195 w 5976170"/>
            <a:gd name="connsiteY43" fmla="*/ 2106423 h 4477431"/>
            <a:gd name="connsiteX44" fmla="*/ 4219678 w 5976170"/>
            <a:gd name="connsiteY44" fmla="*/ 1502149 h 4477431"/>
            <a:gd name="connsiteX45" fmla="*/ 3779275 w 5976170"/>
            <a:gd name="connsiteY45" fmla="*/ 1123197 h 4477431"/>
            <a:gd name="connsiteX46" fmla="*/ 3041856 w 5976170"/>
            <a:gd name="connsiteY46" fmla="*/ 559891 h 4477431"/>
            <a:gd name="connsiteX47" fmla="*/ 1751372 w 5976170"/>
            <a:gd name="connsiteY47" fmla="*/ 109246 h 4477431"/>
            <a:gd name="connsiteX48" fmla="*/ 1526049 w 5976170"/>
            <a:gd name="connsiteY4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2867743 w 5976170"/>
            <a:gd name="connsiteY9" fmla="*/ 3284246 h 4477431"/>
            <a:gd name="connsiteX10" fmla="*/ 3011130 w 5976170"/>
            <a:gd name="connsiteY10" fmla="*/ 3407149 h 4477431"/>
            <a:gd name="connsiteX11" fmla="*/ 3093065 w 5976170"/>
            <a:gd name="connsiteY11" fmla="*/ 3468600 h 4477431"/>
            <a:gd name="connsiteX12" fmla="*/ 3226211 w 5976170"/>
            <a:gd name="connsiteY12" fmla="*/ 3601746 h 4477431"/>
            <a:gd name="connsiteX13" fmla="*/ 3297904 w 5976170"/>
            <a:gd name="connsiteY13" fmla="*/ 3622230 h 4477431"/>
            <a:gd name="connsiteX14" fmla="*/ 3543711 w 5976170"/>
            <a:gd name="connsiteY14" fmla="*/ 3765617 h 4477431"/>
            <a:gd name="connsiteX15" fmla="*/ 3646130 w 5976170"/>
            <a:gd name="connsiteY15" fmla="*/ 3816826 h 4477431"/>
            <a:gd name="connsiteX16" fmla="*/ 3728065 w 5976170"/>
            <a:gd name="connsiteY16" fmla="*/ 3868036 h 4477431"/>
            <a:gd name="connsiteX17" fmla="*/ 3810001 w 5976170"/>
            <a:gd name="connsiteY17" fmla="*/ 3898762 h 4477431"/>
            <a:gd name="connsiteX18" fmla="*/ 3871453 w 5976170"/>
            <a:gd name="connsiteY18" fmla="*/ 3929488 h 4477431"/>
            <a:gd name="connsiteX19" fmla="*/ 3943146 w 5976170"/>
            <a:gd name="connsiteY19" fmla="*/ 3960213 h 4477431"/>
            <a:gd name="connsiteX20" fmla="*/ 4045565 w 5976170"/>
            <a:gd name="connsiteY20" fmla="*/ 4011423 h 4477431"/>
            <a:gd name="connsiteX21" fmla="*/ 4107017 w 5976170"/>
            <a:gd name="connsiteY21" fmla="*/ 4031907 h 4477431"/>
            <a:gd name="connsiteX22" fmla="*/ 4178711 w 5976170"/>
            <a:gd name="connsiteY22" fmla="*/ 4062633 h 4477431"/>
            <a:gd name="connsiteX23" fmla="*/ 4240162 w 5976170"/>
            <a:gd name="connsiteY23" fmla="*/ 4083117 h 4477431"/>
            <a:gd name="connsiteX24" fmla="*/ 4363065 w 5976170"/>
            <a:gd name="connsiteY24" fmla="*/ 4154810 h 4477431"/>
            <a:gd name="connsiteX25" fmla="*/ 4465485 w 5976170"/>
            <a:gd name="connsiteY25" fmla="*/ 4226504 h 4477431"/>
            <a:gd name="connsiteX26" fmla="*/ 4506453 w 5976170"/>
            <a:gd name="connsiteY26" fmla="*/ 4236746 h 4477431"/>
            <a:gd name="connsiteX27" fmla="*/ 4639598 w 5976170"/>
            <a:gd name="connsiteY27" fmla="*/ 4277713 h 4477431"/>
            <a:gd name="connsiteX28" fmla="*/ 4701049 w 5976170"/>
            <a:gd name="connsiteY28" fmla="*/ 4298197 h 4477431"/>
            <a:gd name="connsiteX29" fmla="*/ 4762501 w 5976170"/>
            <a:gd name="connsiteY29" fmla="*/ 4308439 h 4477431"/>
            <a:gd name="connsiteX30" fmla="*/ 4803469 w 5976170"/>
            <a:gd name="connsiteY30" fmla="*/ 4328923 h 4477431"/>
            <a:gd name="connsiteX31" fmla="*/ 4875162 w 5976170"/>
            <a:gd name="connsiteY31" fmla="*/ 4339165 h 4477431"/>
            <a:gd name="connsiteX32" fmla="*/ 5069759 w 5976170"/>
            <a:gd name="connsiteY32" fmla="*/ 4390375 h 4477431"/>
            <a:gd name="connsiteX33" fmla="*/ 5151695 w 5976170"/>
            <a:gd name="connsiteY33" fmla="*/ 4421100 h 4477431"/>
            <a:gd name="connsiteX34" fmla="*/ 5264356 w 5976170"/>
            <a:gd name="connsiteY34" fmla="*/ 4451826 h 4477431"/>
            <a:gd name="connsiteX35" fmla="*/ 5878872 w 5976170"/>
            <a:gd name="connsiteY35" fmla="*/ 4431342 h 4477431"/>
            <a:gd name="connsiteX36" fmla="*/ 5899356 w 5976170"/>
            <a:gd name="connsiteY36" fmla="*/ 3980697 h 4477431"/>
            <a:gd name="connsiteX37" fmla="*/ 5755969 w 5976170"/>
            <a:gd name="connsiteY37" fmla="*/ 3714407 h 4477431"/>
            <a:gd name="connsiteX38" fmla="*/ 5715001 w 5976170"/>
            <a:gd name="connsiteY38" fmla="*/ 3632471 h 4477431"/>
            <a:gd name="connsiteX39" fmla="*/ 5674033 w 5976170"/>
            <a:gd name="connsiteY39" fmla="*/ 3560778 h 4477431"/>
            <a:gd name="connsiteX40" fmla="*/ 5592098 w 5976170"/>
            <a:gd name="connsiteY40" fmla="*/ 3386665 h 4477431"/>
            <a:gd name="connsiteX41" fmla="*/ 5120969 w 5976170"/>
            <a:gd name="connsiteY41" fmla="*/ 2505859 h 4477431"/>
            <a:gd name="connsiteX42" fmla="*/ 4834195 w 5976170"/>
            <a:gd name="connsiteY42" fmla="*/ 2106423 h 4477431"/>
            <a:gd name="connsiteX43" fmla="*/ 4219678 w 5976170"/>
            <a:gd name="connsiteY43" fmla="*/ 1502149 h 4477431"/>
            <a:gd name="connsiteX44" fmla="*/ 3779275 w 5976170"/>
            <a:gd name="connsiteY44" fmla="*/ 1123197 h 4477431"/>
            <a:gd name="connsiteX45" fmla="*/ 3041856 w 5976170"/>
            <a:gd name="connsiteY45" fmla="*/ 559891 h 4477431"/>
            <a:gd name="connsiteX46" fmla="*/ 1751372 w 5976170"/>
            <a:gd name="connsiteY46" fmla="*/ 109246 h 4477431"/>
            <a:gd name="connsiteX47" fmla="*/ 1526049 w 5976170"/>
            <a:gd name="connsiteY4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093065 w 5976170"/>
            <a:gd name="connsiteY10" fmla="*/ 3468600 h 4477431"/>
            <a:gd name="connsiteX11" fmla="*/ 3226211 w 5976170"/>
            <a:gd name="connsiteY11" fmla="*/ 3601746 h 4477431"/>
            <a:gd name="connsiteX12" fmla="*/ 3297904 w 5976170"/>
            <a:gd name="connsiteY12" fmla="*/ 3622230 h 4477431"/>
            <a:gd name="connsiteX13" fmla="*/ 3543711 w 5976170"/>
            <a:gd name="connsiteY13" fmla="*/ 3765617 h 4477431"/>
            <a:gd name="connsiteX14" fmla="*/ 3646130 w 5976170"/>
            <a:gd name="connsiteY14" fmla="*/ 3816826 h 4477431"/>
            <a:gd name="connsiteX15" fmla="*/ 3728065 w 5976170"/>
            <a:gd name="connsiteY15" fmla="*/ 3868036 h 4477431"/>
            <a:gd name="connsiteX16" fmla="*/ 3810001 w 5976170"/>
            <a:gd name="connsiteY16" fmla="*/ 3898762 h 4477431"/>
            <a:gd name="connsiteX17" fmla="*/ 3871453 w 5976170"/>
            <a:gd name="connsiteY17" fmla="*/ 3929488 h 4477431"/>
            <a:gd name="connsiteX18" fmla="*/ 3943146 w 5976170"/>
            <a:gd name="connsiteY18" fmla="*/ 3960213 h 4477431"/>
            <a:gd name="connsiteX19" fmla="*/ 4045565 w 5976170"/>
            <a:gd name="connsiteY19" fmla="*/ 4011423 h 4477431"/>
            <a:gd name="connsiteX20" fmla="*/ 4107017 w 5976170"/>
            <a:gd name="connsiteY20" fmla="*/ 4031907 h 4477431"/>
            <a:gd name="connsiteX21" fmla="*/ 4178711 w 5976170"/>
            <a:gd name="connsiteY21" fmla="*/ 4062633 h 4477431"/>
            <a:gd name="connsiteX22" fmla="*/ 4240162 w 5976170"/>
            <a:gd name="connsiteY22" fmla="*/ 4083117 h 4477431"/>
            <a:gd name="connsiteX23" fmla="*/ 4363065 w 5976170"/>
            <a:gd name="connsiteY23" fmla="*/ 4154810 h 4477431"/>
            <a:gd name="connsiteX24" fmla="*/ 4465485 w 5976170"/>
            <a:gd name="connsiteY24" fmla="*/ 4226504 h 4477431"/>
            <a:gd name="connsiteX25" fmla="*/ 4506453 w 5976170"/>
            <a:gd name="connsiteY25" fmla="*/ 4236746 h 4477431"/>
            <a:gd name="connsiteX26" fmla="*/ 4639598 w 5976170"/>
            <a:gd name="connsiteY26" fmla="*/ 4277713 h 4477431"/>
            <a:gd name="connsiteX27" fmla="*/ 4701049 w 5976170"/>
            <a:gd name="connsiteY27" fmla="*/ 4298197 h 4477431"/>
            <a:gd name="connsiteX28" fmla="*/ 4762501 w 5976170"/>
            <a:gd name="connsiteY28" fmla="*/ 4308439 h 4477431"/>
            <a:gd name="connsiteX29" fmla="*/ 4803469 w 5976170"/>
            <a:gd name="connsiteY29" fmla="*/ 4328923 h 4477431"/>
            <a:gd name="connsiteX30" fmla="*/ 4875162 w 5976170"/>
            <a:gd name="connsiteY30" fmla="*/ 4339165 h 4477431"/>
            <a:gd name="connsiteX31" fmla="*/ 5069759 w 5976170"/>
            <a:gd name="connsiteY31" fmla="*/ 4390375 h 4477431"/>
            <a:gd name="connsiteX32" fmla="*/ 5151695 w 5976170"/>
            <a:gd name="connsiteY32" fmla="*/ 4421100 h 4477431"/>
            <a:gd name="connsiteX33" fmla="*/ 5264356 w 5976170"/>
            <a:gd name="connsiteY33" fmla="*/ 4451826 h 4477431"/>
            <a:gd name="connsiteX34" fmla="*/ 5878872 w 5976170"/>
            <a:gd name="connsiteY34" fmla="*/ 4431342 h 4477431"/>
            <a:gd name="connsiteX35" fmla="*/ 5899356 w 5976170"/>
            <a:gd name="connsiteY35" fmla="*/ 3980697 h 4477431"/>
            <a:gd name="connsiteX36" fmla="*/ 5755969 w 5976170"/>
            <a:gd name="connsiteY36" fmla="*/ 3714407 h 4477431"/>
            <a:gd name="connsiteX37" fmla="*/ 5715001 w 5976170"/>
            <a:gd name="connsiteY37" fmla="*/ 3632471 h 4477431"/>
            <a:gd name="connsiteX38" fmla="*/ 5674033 w 5976170"/>
            <a:gd name="connsiteY38" fmla="*/ 3560778 h 4477431"/>
            <a:gd name="connsiteX39" fmla="*/ 5592098 w 5976170"/>
            <a:gd name="connsiteY39" fmla="*/ 3386665 h 4477431"/>
            <a:gd name="connsiteX40" fmla="*/ 5120969 w 5976170"/>
            <a:gd name="connsiteY40" fmla="*/ 2505859 h 4477431"/>
            <a:gd name="connsiteX41" fmla="*/ 4834195 w 5976170"/>
            <a:gd name="connsiteY41" fmla="*/ 2106423 h 4477431"/>
            <a:gd name="connsiteX42" fmla="*/ 4219678 w 5976170"/>
            <a:gd name="connsiteY42" fmla="*/ 1502149 h 4477431"/>
            <a:gd name="connsiteX43" fmla="*/ 3779275 w 5976170"/>
            <a:gd name="connsiteY43" fmla="*/ 1123197 h 4477431"/>
            <a:gd name="connsiteX44" fmla="*/ 3041856 w 5976170"/>
            <a:gd name="connsiteY44" fmla="*/ 559891 h 4477431"/>
            <a:gd name="connsiteX45" fmla="*/ 1751372 w 5976170"/>
            <a:gd name="connsiteY45" fmla="*/ 109246 h 4477431"/>
            <a:gd name="connsiteX46" fmla="*/ 1526049 w 5976170"/>
            <a:gd name="connsiteY4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297904 w 5976170"/>
            <a:gd name="connsiteY11" fmla="*/ 3622230 h 4477431"/>
            <a:gd name="connsiteX12" fmla="*/ 3543711 w 5976170"/>
            <a:gd name="connsiteY12" fmla="*/ 3765617 h 4477431"/>
            <a:gd name="connsiteX13" fmla="*/ 3646130 w 5976170"/>
            <a:gd name="connsiteY13" fmla="*/ 3816826 h 4477431"/>
            <a:gd name="connsiteX14" fmla="*/ 3728065 w 5976170"/>
            <a:gd name="connsiteY14" fmla="*/ 3868036 h 4477431"/>
            <a:gd name="connsiteX15" fmla="*/ 3810001 w 5976170"/>
            <a:gd name="connsiteY15" fmla="*/ 3898762 h 4477431"/>
            <a:gd name="connsiteX16" fmla="*/ 3871453 w 5976170"/>
            <a:gd name="connsiteY16" fmla="*/ 3929488 h 4477431"/>
            <a:gd name="connsiteX17" fmla="*/ 3943146 w 5976170"/>
            <a:gd name="connsiteY17" fmla="*/ 3960213 h 4477431"/>
            <a:gd name="connsiteX18" fmla="*/ 4045565 w 5976170"/>
            <a:gd name="connsiteY18" fmla="*/ 4011423 h 4477431"/>
            <a:gd name="connsiteX19" fmla="*/ 4107017 w 5976170"/>
            <a:gd name="connsiteY19" fmla="*/ 4031907 h 4477431"/>
            <a:gd name="connsiteX20" fmla="*/ 4178711 w 5976170"/>
            <a:gd name="connsiteY20" fmla="*/ 4062633 h 4477431"/>
            <a:gd name="connsiteX21" fmla="*/ 4240162 w 5976170"/>
            <a:gd name="connsiteY21" fmla="*/ 4083117 h 4477431"/>
            <a:gd name="connsiteX22" fmla="*/ 4363065 w 5976170"/>
            <a:gd name="connsiteY22" fmla="*/ 4154810 h 4477431"/>
            <a:gd name="connsiteX23" fmla="*/ 4465485 w 5976170"/>
            <a:gd name="connsiteY23" fmla="*/ 4226504 h 4477431"/>
            <a:gd name="connsiteX24" fmla="*/ 4506453 w 5976170"/>
            <a:gd name="connsiteY24" fmla="*/ 4236746 h 4477431"/>
            <a:gd name="connsiteX25" fmla="*/ 4639598 w 5976170"/>
            <a:gd name="connsiteY25" fmla="*/ 4277713 h 4477431"/>
            <a:gd name="connsiteX26" fmla="*/ 4701049 w 5976170"/>
            <a:gd name="connsiteY26" fmla="*/ 4298197 h 4477431"/>
            <a:gd name="connsiteX27" fmla="*/ 4762501 w 5976170"/>
            <a:gd name="connsiteY27" fmla="*/ 4308439 h 4477431"/>
            <a:gd name="connsiteX28" fmla="*/ 4803469 w 5976170"/>
            <a:gd name="connsiteY28" fmla="*/ 4328923 h 4477431"/>
            <a:gd name="connsiteX29" fmla="*/ 4875162 w 5976170"/>
            <a:gd name="connsiteY29" fmla="*/ 4339165 h 4477431"/>
            <a:gd name="connsiteX30" fmla="*/ 5069759 w 5976170"/>
            <a:gd name="connsiteY30" fmla="*/ 4390375 h 4477431"/>
            <a:gd name="connsiteX31" fmla="*/ 5151695 w 5976170"/>
            <a:gd name="connsiteY31" fmla="*/ 4421100 h 4477431"/>
            <a:gd name="connsiteX32" fmla="*/ 5264356 w 5976170"/>
            <a:gd name="connsiteY32" fmla="*/ 4451826 h 4477431"/>
            <a:gd name="connsiteX33" fmla="*/ 5878872 w 5976170"/>
            <a:gd name="connsiteY33" fmla="*/ 4431342 h 4477431"/>
            <a:gd name="connsiteX34" fmla="*/ 5899356 w 5976170"/>
            <a:gd name="connsiteY34" fmla="*/ 3980697 h 4477431"/>
            <a:gd name="connsiteX35" fmla="*/ 5755969 w 5976170"/>
            <a:gd name="connsiteY35" fmla="*/ 3714407 h 4477431"/>
            <a:gd name="connsiteX36" fmla="*/ 5715001 w 5976170"/>
            <a:gd name="connsiteY36" fmla="*/ 3632471 h 4477431"/>
            <a:gd name="connsiteX37" fmla="*/ 5674033 w 5976170"/>
            <a:gd name="connsiteY37" fmla="*/ 3560778 h 4477431"/>
            <a:gd name="connsiteX38" fmla="*/ 5592098 w 5976170"/>
            <a:gd name="connsiteY38" fmla="*/ 3386665 h 4477431"/>
            <a:gd name="connsiteX39" fmla="*/ 5120969 w 5976170"/>
            <a:gd name="connsiteY39" fmla="*/ 2505859 h 4477431"/>
            <a:gd name="connsiteX40" fmla="*/ 4834195 w 5976170"/>
            <a:gd name="connsiteY40" fmla="*/ 2106423 h 4477431"/>
            <a:gd name="connsiteX41" fmla="*/ 4219678 w 5976170"/>
            <a:gd name="connsiteY41" fmla="*/ 1502149 h 4477431"/>
            <a:gd name="connsiteX42" fmla="*/ 3779275 w 5976170"/>
            <a:gd name="connsiteY42" fmla="*/ 1123197 h 4477431"/>
            <a:gd name="connsiteX43" fmla="*/ 3041856 w 5976170"/>
            <a:gd name="connsiteY43" fmla="*/ 559891 h 4477431"/>
            <a:gd name="connsiteX44" fmla="*/ 1751372 w 5976170"/>
            <a:gd name="connsiteY44" fmla="*/ 109246 h 4477431"/>
            <a:gd name="connsiteX45" fmla="*/ 1526049 w 5976170"/>
            <a:gd name="connsiteY4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543711 w 5976170"/>
            <a:gd name="connsiteY11" fmla="*/ 3765617 h 4477431"/>
            <a:gd name="connsiteX12" fmla="*/ 3646130 w 5976170"/>
            <a:gd name="connsiteY12" fmla="*/ 3816826 h 4477431"/>
            <a:gd name="connsiteX13" fmla="*/ 3728065 w 5976170"/>
            <a:gd name="connsiteY13" fmla="*/ 3868036 h 4477431"/>
            <a:gd name="connsiteX14" fmla="*/ 3810001 w 5976170"/>
            <a:gd name="connsiteY14" fmla="*/ 3898762 h 4477431"/>
            <a:gd name="connsiteX15" fmla="*/ 3871453 w 5976170"/>
            <a:gd name="connsiteY15" fmla="*/ 3929488 h 4477431"/>
            <a:gd name="connsiteX16" fmla="*/ 3943146 w 5976170"/>
            <a:gd name="connsiteY16" fmla="*/ 3960213 h 4477431"/>
            <a:gd name="connsiteX17" fmla="*/ 4045565 w 5976170"/>
            <a:gd name="connsiteY17" fmla="*/ 4011423 h 4477431"/>
            <a:gd name="connsiteX18" fmla="*/ 4107017 w 5976170"/>
            <a:gd name="connsiteY18" fmla="*/ 4031907 h 4477431"/>
            <a:gd name="connsiteX19" fmla="*/ 4178711 w 5976170"/>
            <a:gd name="connsiteY19" fmla="*/ 4062633 h 4477431"/>
            <a:gd name="connsiteX20" fmla="*/ 4240162 w 5976170"/>
            <a:gd name="connsiteY20" fmla="*/ 4083117 h 4477431"/>
            <a:gd name="connsiteX21" fmla="*/ 4363065 w 5976170"/>
            <a:gd name="connsiteY21" fmla="*/ 4154810 h 4477431"/>
            <a:gd name="connsiteX22" fmla="*/ 4465485 w 5976170"/>
            <a:gd name="connsiteY22" fmla="*/ 4226504 h 4477431"/>
            <a:gd name="connsiteX23" fmla="*/ 4506453 w 5976170"/>
            <a:gd name="connsiteY23" fmla="*/ 4236746 h 4477431"/>
            <a:gd name="connsiteX24" fmla="*/ 4639598 w 5976170"/>
            <a:gd name="connsiteY24" fmla="*/ 4277713 h 4477431"/>
            <a:gd name="connsiteX25" fmla="*/ 4701049 w 5976170"/>
            <a:gd name="connsiteY25" fmla="*/ 4298197 h 4477431"/>
            <a:gd name="connsiteX26" fmla="*/ 4762501 w 5976170"/>
            <a:gd name="connsiteY26" fmla="*/ 4308439 h 4477431"/>
            <a:gd name="connsiteX27" fmla="*/ 4803469 w 5976170"/>
            <a:gd name="connsiteY27" fmla="*/ 4328923 h 4477431"/>
            <a:gd name="connsiteX28" fmla="*/ 4875162 w 5976170"/>
            <a:gd name="connsiteY28" fmla="*/ 4339165 h 4477431"/>
            <a:gd name="connsiteX29" fmla="*/ 5069759 w 5976170"/>
            <a:gd name="connsiteY29" fmla="*/ 4390375 h 4477431"/>
            <a:gd name="connsiteX30" fmla="*/ 5151695 w 5976170"/>
            <a:gd name="connsiteY30" fmla="*/ 4421100 h 4477431"/>
            <a:gd name="connsiteX31" fmla="*/ 5264356 w 5976170"/>
            <a:gd name="connsiteY31" fmla="*/ 4451826 h 4477431"/>
            <a:gd name="connsiteX32" fmla="*/ 5878872 w 5976170"/>
            <a:gd name="connsiteY32" fmla="*/ 4431342 h 4477431"/>
            <a:gd name="connsiteX33" fmla="*/ 5899356 w 5976170"/>
            <a:gd name="connsiteY33" fmla="*/ 3980697 h 4477431"/>
            <a:gd name="connsiteX34" fmla="*/ 5755969 w 5976170"/>
            <a:gd name="connsiteY34" fmla="*/ 3714407 h 4477431"/>
            <a:gd name="connsiteX35" fmla="*/ 5715001 w 5976170"/>
            <a:gd name="connsiteY35" fmla="*/ 3632471 h 4477431"/>
            <a:gd name="connsiteX36" fmla="*/ 5674033 w 5976170"/>
            <a:gd name="connsiteY36" fmla="*/ 3560778 h 4477431"/>
            <a:gd name="connsiteX37" fmla="*/ 5592098 w 5976170"/>
            <a:gd name="connsiteY37" fmla="*/ 3386665 h 4477431"/>
            <a:gd name="connsiteX38" fmla="*/ 5120969 w 5976170"/>
            <a:gd name="connsiteY38" fmla="*/ 2505859 h 4477431"/>
            <a:gd name="connsiteX39" fmla="*/ 4834195 w 5976170"/>
            <a:gd name="connsiteY39" fmla="*/ 2106423 h 4477431"/>
            <a:gd name="connsiteX40" fmla="*/ 4219678 w 5976170"/>
            <a:gd name="connsiteY40" fmla="*/ 1502149 h 4477431"/>
            <a:gd name="connsiteX41" fmla="*/ 3779275 w 5976170"/>
            <a:gd name="connsiteY41" fmla="*/ 1123197 h 4477431"/>
            <a:gd name="connsiteX42" fmla="*/ 3041856 w 5976170"/>
            <a:gd name="connsiteY42" fmla="*/ 559891 h 4477431"/>
            <a:gd name="connsiteX43" fmla="*/ 1751372 w 5976170"/>
            <a:gd name="connsiteY43" fmla="*/ 109246 h 4477431"/>
            <a:gd name="connsiteX44" fmla="*/ 1526049 w 5976170"/>
            <a:gd name="connsiteY4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222501 w 5976170"/>
            <a:gd name="connsiteY5" fmla="*/ 2516100 h 4477431"/>
            <a:gd name="connsiteX6" fmla="*/ 2447824 w 5976170"/>
            <a:gd name="connsiteY6" fmla="*/ 2802875 h 4477431"/>
            <a:gd name="connsiteX7" fmla="*/ 2447824 w 5976170"/>
            <a:gd name="connsiteY7" fmla="*/ 2802875 h 4477431"/>
            <a:gd name="connsiteX8" fmla="*/ 2837017 w 5976170"/>
            <a:gd name="connsiteY8" fmla="*/ 3263762 h 4477431"/>
            <a:gd name="connsiteX9" fmla="*/ 3011130 w 5976170"/>
            <a:gd name="connsiteY9" fmla="*/ 3407149 h 4477431"/>
            <a:gd name="connsiteX10" fmla="*/ 3226211 w 5976170"/>
            <a:gd name="connsiteY10" fmla="*/ 3601746 h 4477431"/>
            <a:gd name="connsiteX11" fmla="*/ 3646130 w 5976170"/>
            <a:gd name="connsiteY11" fmla="*/ 3816826 h 4477431"/>
            <a:gd name="connsiteX12" fmla="*/ 3728065 w 5976170"/>
            <a:gd name="connsiteY12" fmla="*/ 3868036 h 4477431"/>
            <a:gd name="connsiteX13" fmla="*/ 3810001 w 5976170"/>
            <a:gd name="connsiteY13" fmla="*/ 3898762 h 4477431"/>
            <a:gd name="connsiteX14" fmla="*/ 3871453 w 5976170"/>
            <a:gd name="connsiteY14" fmla="*/ 3929488 h 4477431"/>
            <a:gd name="connsiteX15" fmla="*/ 3943146 w 5976170"/>
            <a:gd name="connsiteY15" fmla="*/ 3960213 h 4477431"/>
            <a:gd name="connsiteX16" fmla="*/ 4045565 w 5976170"/>
            <a:gd name="connsiteY16" fmla="*/ 4011423 h 4477431"/>
            <a:gd name="connsiteX17" fmla="*/ 4107017 w 5976170"/>
            <a:gd name="connsiteY17" fmla="*/ 4031907 h 4477431"/>
            <a:gd name="connsiteX18" fmla="*/ 4178711 w 5976170"/>
            <a:gd name="connsiteY18" fmla="*/ 4062633 h 4477431"/>
            <a:gd name="connsiteX19" fmla="*/ 4240162 w 5976170"/>
            <a:gd name="connsiteY19" fmla="*/ 4083117 h 4477431"/>
            <a:gd name="connsiteX20" fmla="*/ 4363065 w 5976170"/>
            <a:gd name="connsiteY20" fmla="*/ 4154810 h 4477431"/>
            <a:gd name="connsiteX21" fmla="*/ 4465485 w 5976170"/>
            <a:gd name="connsiteY21" fmla="*/ 4226504 h 4477431"/>
            <a:gd name="connsiteX22" fmla="*/ 4506453 w 5976170"/>
            <a:gd name="connsiteY22" fmla="*/ 4236746 h 4477431"/>
            <a:gd name="connsiteX23" fmla="*/ 4639598 w 5976170"/>
            <a:gd name="connsiteY23" fmla="*/ 4277713 h 4477431"/>
            <a:gd name="connsiteX24" fmla="*/ 4701049 w 5976170"/>
            <a:gd name="connsiteY24" fmla="*/ 4298197 h 4477431"/>
            <a:gd name="connsiteX25" fmla="*/ 4762501 w 5976170"/>
            <a:gd name="connsiteY25" fmla="*/ 4308439 h 4477431"/>
            <a:gd name="connsiteX26" fmla="*/ 4803469 w 5976170"/>
            <a:gd name="connsiteY26" fmla="*/ 4328923 h 4477431"/>
            <a:gd name="connsiteX27" fmla="*/ 4875162 w 5976170"/>
            <a:gd name="connsiteY27" fmla="*/ 4339165 h 4477431"/>
            <a:gd name="connsiteX28" fmla="*/ 5069759 w 5976170"/>
            <a:gd name="connsiteY28" fmla="*/ 4390375 h 4477431"/>
            <a:gd name="connsiteX29" fmla="*/ 5151695 w 5976170"/>
            <a:gd name="connsiteY29" fmla="*/ 4421100 h 4477431"/>
            <a:gd name="connsiteX30" fmla="*/ 5264356 w 5976170"/>
            <a:gd name="connsiteY30" fmla="*/ 4451826 h 4477431"/>
            <a:gd name="connsiteX31" fmla="*/ 5878872 w 5976170"/>
            <a:gd name="connsiteY31" fmla="*/ 4431342 h 4477431"/>
            <a:gd name="connsiteX32" fmla="*/ 5899356 w 5976170"/>
            <a:gd name="connsiteY32" fmla="*/ 3980697 h 4477431"/>
            <a:gd name="connsiteX33" fmla="*/ 5755969 w 5976170"/>
            <a:gd name="connsiteY33" fmla="*/ 3714407 h 4477431"/>
            <a:gd name="connsiteX34" fmla="*/ 5715001 w 5976170"/>
            <a:gd name="connsiteY34" fmla="*/ 3632471 h 4477431"/>
            <a:gd name="connsiteX35" fmla="*/ 5674033 w 5976170"/>
            <a:gd name="connsiteY35" fmla="*/ 3560778 h 4477431"/>
            <a:gd name="connsiteX36" fmla="*/ 5592098 w 5976170"/>
            <a:gd name="connsiteY36" fmla="*/ 3386665 h 4477431"/>
            <a:gd name="connsiteX37" fmla="*/ 5120969 w 5976170"/>
            <a:gd name="connsiteY37" fmla="*/ 2505859 h 4477431"/>
            <a:gd name="connsiteX38" fmla="*/ 4834195 w 5976170"/>
            <a:gd name="connsiteY38" fmla="*/ 2106423 h 4477431"/>
            <a:gd name="connsiteX39" fmla="*/ 4219678 w 5976170"/>
            <a:gd name="connsiteY39" fmla="*/ 1502149 h 4477431"/>
            <a:gd name="connsiteX40" fmla="*/ 3779275 w 5976170"/>
            <a:gd name="connsiteY40" fmla="*/ 1123197 h 4477431"/>
            <a:gd name="connsiteX41" fmla="*/ 3041856 w 5976170"/>
            <a:gd name="connsiteY41" fmla="*/ 559891 h 4477431"/>
            <a:gd name="connsiteX42" fmla="*/ 1751372 w 5976170"/>
            <a:gd name="connsiteY42" fmla="*/ 109246 h 4477431"/>
            <a:gd name="connsiteX43" fmla="*/ 1526049 w 5976170"/>
            <a:gd name="connsiteY4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447824 w 5976170"/>
            <a:gd name="connsiteY6" fmla="*/ 2802875 h 4477431"/>
            <a:gd name="connsiteX7" fmla="*/ 2837017 w 5976170"/>
            <a:gd name="connsiteY7" fmla="*/ 3263762 h 4477431"/>
            <a:gd name="connsiteX8" fmla="*/ 3011130 w 5976170"/>
            <a:gd name="connsiteY8" fmla="*/ 3407149 h 4477431"/>
            <a:gd name="connsiteX9" fmla="*/ 3226211 w 5976170"/>
            <a:gd name="connsiteY9" fmla="*/ 3601746 h 4477431"/>
            <a:gd name="connsiteX10" fmla="*/ 3646130 w 5976170"/>
            <a:gd name="connsiteY10" fmla="*/ 3816826 h 4477431"/>
            <a:gd name="connsiteX11" fmla="*/ 3728065 w 5976170"/>
            <a:gd name="connsiteY11" fmla="*/ 3868036 h 4477431"/>
            <a:gd name="connsiteX12" fmla="*/ 3810001 w 5976170"/>
            <a:gd name="connsiteY12" fmla="*/ 3898762 h 4477431"/>
            <a:gd name="connsiteX13" fmla="*/ 3871453 w 5976170"/>
            <a:gd name="connsiteY13" fmla="*/ 3929488 h 4477431"/>
            <a:gd name="connsiteX14" fmla="*/ 3943146 w 5976170"/>
            <a:gd name="connsiteY14" fmla="*/ 3960213 h 4477431"/>
            <a:gd name="connsiteX15" fmla="*/ 4045565 w 5976170"/>
            <a:gd name="connsiteY15" fmla="*/ 4011423 h 4477431"/>
            <a:gd name="connsiteX16" fmla="*/ 4107017 w 5976170"/>
            <a:gd name="connsiteY16" fmla="*/ 4031907 h 4477431"/>
            <a:gd name="connsiteX17" fmla="*/ 4178711 w 5976170"/>
            <a:gd name="connsiteY17" fmla="*/ 4062633 h 4477431"/>
            <a:gd name="connsiteX18" fmla="*/ 4240162 w 5976170"/>
            <a:gd name="connsiteY18" fmla="*/ 4083117 h 4477431"/>
            <a:gd name="connsiteX19" fmla="*/ 4363065 w 5976170"/>
            <a:gd name="connsiteY19" fmla="*/ 4154810 h 4477431"/>
            <a:gd name="connsiteX20" fmla="*/ 4465485 w 5976170"/>
            <a:gd name="connsiteY20" fmla="*/ 4226504 h 4477431"/>
            <a:gd name="connsiteX21" fmla="*/ 4506453 w 5976170"/>
            <a:gd name="connsiteY21" fmla="*/ 4236746 h 4477431"/>
            <a:gd name="connsiteX22" fmla="*/ 4639598 w 5976170"/>
            <a:gd name="connsiteY22" fmla="*/ 4277713 h 4477431"/>
            <a:gd name="connsiteX23" fmla="*/ 4701049 w 5976170"/>
            <a:gd name="connsiteY23" fmla="*/ 4298197 h 4477431"/>
            <a:gd name="connsiteX24" fmla="*/ 4762501 w 5976170"/>
            <a:gd name="connsiteY24" fmla="*/ 4308439 h 4477431"/>
            <a:gd name="connsiteX25" fmla="*/ 4803469 w 5976170"/>
            <a:gd name="connsiteY25" fmla="*/ 4328923 h 4477431"/>
            <a:gd name="connsiteX26" fmla="*/ 4875162 w 5976170"/>
            <a:gd name="connsiteY26" fmla="*/ 4339165 h 4477431"/>
            <a:gd name="connsiteX27" fmla="*/ 5069759 w 5976170"/>
            <a:gd name="connsiteY27" fmla="*/ 4390375 h 4477431"/>
            <a:gd name="connsiteX28" fmla="*/ 5151695 w 5976170"/>
            <a:gd name="connsiteY28" fmla="*/ 4421100 h 4477431"/>
            <a:gd name="connsiteX29" fmla="*/ 5264356 w 5976170"/>
            <a:gd name="connsiteY29" fmla="*/ 4451826 h 4477431"/>
            <a:gd name="connsiteX30" fmla="*/ 5878872 w 5976170"/>
            <a:gd name="connsiteY30" fmla="*/ 4431342 h 4477431"/>
            <a:gd name="connsiteX31" fmla="*/ 5899356 w 5976170"/>
            <a:gd name="connsiteY31" fmla="*/ 3980697 h 4477431"/>
            <a:gd name="connsiteX32" fmla="*/ 5755969 w 5976170"/>
            <a:gd name="connsiteY32" fmla="*/ 3714407 h 4477431"/>
            <a:gd name="connsiteX33" fmla="*/ 5715001 w 5976170"/>
            <a:gd name="connsiteY33" fmla="*/ 3632471 h 4477431"/>
            <a:gd name="connsiteX34" fmla="*/ 5674033 w 5976170"/>
            <a:gd name="connsiteY34" fmla="*/ 3560778 h 4477431"/>
            <a:gd name="connsiteX35" fmla="*/ 5592098 w 5976170"/>
            <a:gd name="connsiteY35" fmla="*/ 3386665 h 4477431"/>
            <a:gd name="connsiteX36" fmla="*/ 5120969 w 5976170"/>
            <a:gd name="connsiteY36" fmla="*/ 2505859 h 4477431"/>
            <a:gd name="connsiteX37" fmla="*/ 4834195 w 5976170"/>
            <a:gd name="connsiteY37" fmla="*/ 2106423 h 4477431"/>
            <a:gd name="connsiteX38" fmla="*/ 4219678 w 5976170"/>
            <a:gd name="connsiteY38" fmla="*/ 1502149 h 4477431"/>
            <a:gd name="connsiteX39" fmla="*/ 3779275 w 5976170"/>
            <a:gd name="connsiteY39" fmla="*/ 1123197 h 4477431"/>
            <a:gd name="connsiteX40" fmla="*/ 3041856 w 5976170"/>
            <a:gd name="connsiteY40" fmla="*/ 559891 h 4477431"/>
            <a:gd name="connsiteX41" fmla="*/ 1751372 w 5976170"/>
            <a:gd name="connsiteY41" fmla="*/ 109246 h 4477431"/>
            <a:gd name="connsiteX42" fmla="*/ 1526049 w 5976170"/>
            <a:gd name="connsiteY4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2837017 w 5976170"/>
            <a:gd name="connsiteY6" fmla="*/ 3263762 h 4477431"/>
            <a:gd name="connsiteX7" fmla="*/ 3011130 w 5976170"/>
            <a:gd name="connsiteY7" fmla="*/ 3407149 h 4477431"/>
            <a:gd name="connsiteX8" fmla="*/ 3226211 w 5976170"/>
            <a:gd name="connsiteY8" fmla="*/ 3601746 h 4477431"/>
            <a:gd name="connsiteX9" fmla="*/ 3646130 w 5976170"/>
            <a:gd name="connsiteY9" fmla="*/ 3816826 h 4477431"/>
            <a:gd name="connsiteX10" fmla="*/ 3728065 w 5976170"/>
            <a:gd name="connsiteY10" fmla="*/ 3868036 h 4477431"/>
            <a:gd name="connsiteX11" fmla="*/ 3810001 w 5976170"/>
            <a:gd name="connsiteY11" fmla="*/ 3898762 h 4477431"/>
            <a:gd name="connsiteX12" fmla="*/ 3871453 w 5976170"/>
            <a:gd name="connsiteY12" fmla="*/ 3929488 h 4477431"/>
            <a:gd name="connsiteX13" fmla="*/ 3943146 w 5976170"/>
            <a:gd name="connsiteY13" fmla="*/ 3960213 h 4477431"/>
            <a:gd name="connsiteX14" fmla="*/ 4045565 w 5976170"/>
            <a:gd name="connsiteY14" fmla="*/ 4011423 h 4477431"/>
            <a:gd name="connsiteX15" fmla="*/ 4107017 w 5976170"/>
            <a:gd name="connsiteY15" fmla="*/ 4031907 h 4477431"/>
            <a:gd name="connsiteX16" fmla="*/ 4178711 w 5976170"/>
            <a:gd name="connsiteY16" fmla="*/ 4062633 h 4477431"/>
            <a:gd name="connsiteX17" fmla="*/ 4240162 w 5976170"/>
            <a:gd name="connsiteY17" fmla="*/ 4083117 h 4477431"/>
            <a:gd name="connsiteX18" fmla="*/ 4363065 w 5976170"/>
            <a:gd name="connsiteY18" fmla="*/ 4154810 h 4477431"/>
            <a:gd name="connsiteX19" fmla="*/ 4465485 w 5976170"/>
            <a:gd name="connsiteY19" fmla="*/ 4226504 h 4477431"/>
            <a:gd name="connsiteX20" fmla="*/ 4506453 w 5976170"/>
            <a:gd name="connsiteY20" fmla="*/ 4236746 h 4477431"/>
            <a:gd name="connsiteX21" fmla="*/ 4639598 w 5976170"/>
            <a:gd name="connsiteY21" fmla="*/ 4277713 h 4477431"/>
            <a:gd name="connsiteX22" fmla="*/ 4701049 w 5976170"/>
            <a:gd name="connsiteY22" fmla="*/ 4298197 h 4477431"/>
            <a:gd name="connsiteX23" fmla="*/ 4762501 w 5976170"/>
            <a:gd name="connsiteY23" fmla="*/ 4308439 h 4477431"/>
            <a:gd name="connsiteX24" fmla="*/ 4803469 w 5976170"/>
            <a:gd name="connsiteY24" fmla="*/ 4328923 h 4477431"/>
            <a:gd name="connsiteX25" fmla="*/ 4875162 w 5976170"/>
            <a:gd name="connsiteY25" fmla="*/ 4339165 h 4477431"/>
            <a:gd name="connsiteX26" fmla="*/ 5069759 w 5976170"/>
            <a:gd name="connsiteY26" fmla="*/ 4390375 h 4477431"/>
            <a:gd name="connsiteX27" fmla="*/ 5151695 w 5976170"/>
            <a:gd name="connsiteY27" fmla="*/ 4421100 h 4477431"/>
            <a:gd name="connsiteX28" fmla="*/ 5264356 w 5976170"/>
            <a:gd name="connsiteY28" fmla="*/ 4451826 h 4477431"/>
            <a:gd name="connsiteX29" fmla="*/ 5878872 w 5976170"/>
            <a:gd name="connsiteY29" fmla="*/ 4431342 h 4477431"/>
            <a:gd name="connsiteX30" fmla="*/ 5899356 w 5976170"/>
            <a:gd name="connsiteY30" fmla="*/ 3980697 h 4477431"/>
            <a:gd name="connsiteX31" fmla="*/ 5755969 w 5976170"/>
            <a:gd name="connsiteY31" fmla="*/ 3714407 h 4477431"/>
            <a:gd name="connsiteX32" fmla="*/ 5715001 w 5976170"/>
            <a:gd name="connsiteY32" fmla="*/ 3632471 h 4477431"/>
            <a:gd name="connsiteX33" fmla="*/ 5674033 w 5976170"/>
            <a:gd name="connsiteY33" fmla="*/ 3560778 h 4477431"/>
            <a:gd name="connsiteX34" fmla="*/ 5592098 w 5976170"/>
            <a:gd name="connsiteY34" fmla="*/ 3386665 h 4477431"/>
            <a:gd name="connsiteX35" fmla="*/ 5120969 w 5976170"/>
            <a:gd name="connsiteY35" fmla="*/ 2505859 h 4477431"/>
            <a:gd name="connsiteX36" fmla="*/ 4834195 w 5976170"/>
            <a:gd name="connsiteY36" fmla="*/ 2106423 h 4477431"/>
            <a:gd name="connsiteX37" fmla="*/ 4219678 w 5976170"/>
            <a:gd name="connsiteY37" fmla="*/ 1502149 h 4477431"/>
            <a:gd name="connsiteX38" fmla="*/ 3779275 w 5976170"/>
            <a:gd name="connsiteY38" fmla="*/ 1123197 h 4477431"/>
            <a:gd name="connsiteX39" fmla="*/ 3041856 w 5976170"/>
            <a:gd name="connsiteY39" fmla="*/ 559891 h 4477431"/>
            <a:gd name="connsiteX40" fmla="*/ 1751372 w 5976170"/>
            <a:gd name="connsiteY40" fmla="*/ 109246 h 4477431"/>
            <a:gd name="connsiteX41" fmla="*/ 1526049 w 5976170"/>
            <a:gd name="connsiteY4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011130 w 5976170"/>
            <a:gd name="connsiteY6" fmla="*/ 3407149 h 4477431"/>
            <a:gd name="connsiteX7" fmla="*/ 3226211 w 5976170"/>
            <a:gd name="connsiteY7" fmla="*/ 3601746 h 4477431"/>
            <a:gd name="connsiteX8" fmla="*/ 3646130 w 5976170"/>
            <a:gd name="connsiteY8" fmla="*/ 3816826 h 4477431"/>
            <a:gd name="connsiteX9" fmla="*/ 3728065 w 5976170"/>
            <a:gd name="connsiteY9" fmla="*/ 3868036 h 4477431"/>
            <a:gd name="connsiteX10" fmla="*/ 3810001 w 5976170"/>
            <a:gd name="connsiteY10" fmla="*/ 3898762 h 4477431"/>
            <a:gd name="connsiteX11" fmla="*/ 3871453 w 5976170"/>
            <a:gd name="connsiteY11" fmla="*/ 3929488 h 4477431"/>
            <a:gd name="connsiteX12" fmla="*/ 3943146 w 5976170"/>
            <a:gd name="connsiteY12" fmla="*/ 3960213 h 4477431"/>
            <a:gd name="connsiteX13" fmla="*/ 4045565 w 5976170"/>
            <a:gd name="connsiteY13" fmla="*/ 4011423 h 4477431"/>
            <a:gd name="connsiteX14" fmla="*/ 4107017 w 5976170"/>
            <a:gd name="connsiteY14" fmla="*/ 4031907 h 4477431"/>
            <a:gd name="connsiteX15" fmla="*/ 4178711 w 5976170"/>
            <a:gd name="connsiteY15" fmla="*/ 4062633 h 4477431"/>
            <a:gd name="connsiteX16" fmla="*/ 4240162 w 5976170"/>
            <a:gd name="connsiteY16" fmla="*/ 4083117 h 4477431"/>
            <a:gd name="connsiteX17" fmla="*/ 4363065 w 5976170"/>
            <a:gd name="connsiteY17" fmla="*/ 4154810 h 4477431"/>
            <a:gd name="connsiteX18" fmla="*/ 4465485 w 5976170"/>
            <a:gd name="connsiteY18" fmla="*/ 4226504 h 4477431"/>
            <a:gd name="connsiteX19" fmla="*/ 4506453 w 5976170"/>
            <a:gd name="connsiteY19" fmla="*/ 4236746 h 4477431"/>
            <a:gd name="connsiteX20" fmla="*/ 4639598 w 5976170"/>
            <a:gd name="connsiteY20" fmla="*/ 4277713 h 4477431"/>
            <a:gd name="connsiteX21" fmla="*/ 4701049 w 5976170"/>
            <a:gd name="connsiteY21" fmla="*/ 4298197 h 4477431"/>
            <a:gd name="connsiteX22" fmla="*/ 4762501 w 5976170"/>
            <a:gd name="connsiteY22" fmla="*/ 4308439 h 4477431"/>
            <a:gd name="connsiteX23" fmla="*/ 4803469 w 5976170"/>
            <a:gd name="connsiteY23" fmla="*/ 4328923 h 4477431"/>
            <a:gd name="connsiteX24" fmla="*/ 4875162 w 5976170"/>
            <a:gd name="connsiteY24" fmla="*/ 4339165 h 4477431"/>
            <a:gd name="connsiteX25" fmla="*/ 5069759 w 5976170"/>
            <a:gd name="connsiteY25" fmla="*/ 4390375 h 4477431"/>
            <a:gd name="connsiteX26" fmla="*/ 5151695 w 5976170"/>
            <a:gd name="connsiteY26" fmla="*/ 4421100 h 4477431"/>
            <a:gd name="connsiteX27" fmla="*/ 5264356 w 5976170"/>
            <a:gd name="connsiteY27" fmla="*/ 4451826 h 4477431"/>
            <a:gd name="connsiteX28" fmla="*/ 5878872 w 5976170"/>
            <a:gd name="connsiteY28" fmla="*/ 4431342 h 4477431"/>
            <a:gd name="connsiteX29" fmla="*/ 5899356 w 5976170"/>
            <a:gd name="connsiteY29" fmla="*/ 3980697 h 4477431"/>
            <a:gd name="connsiteX30" fmla="*/ 5755969 w 5976170"/>
            <a:gd name="connsiteY30" fmla="*/ 3714407 h 4477431"/>
            <a:gd name="connsiteX31" fmla="*/ 5715001 w 5976170"/>
            <a:gd name="connsiteY31" fmla="*/ 3632471 h 4477431"/>
            <a:gd name="connsiteX32" fmla="*/ 5674033 w 5976170"/>
            <a:gd name="connsiteY32" fmla="*/ 3560778 h 4477431"/>
            <a:gd name="connsiteX33" fmla="*/ 5592098 w 5976170"/>
            <a:gd name="connsiteY33" fmla="*/ 3386665 h 4477431"/>
            <a:gd name="connsiteX34" fmla="*/ 5120969 w 5976170"/>
            <a:gd name="connsiteY34" fmla="*/ 2505859 h 4477431"/>
            <a:gd name="connsiteX35" fmla="*/ 4834195 w 5976170"/>
            <a:gd name="connsiteY35" fmla="*/ 2106423 h 4477431"/>
            <a:gd name="connsiteX36" fmla="*/ 4219678 w 5976170"/>
            <a:gd name="connsiteY36" fmla="*/ 1502149 h 4477431"/>
            <a:gd name="connsiteX37" fmla="*/ 3779275 w 5976170"/>
            <a:gd name="connsiteY37" fmla="*/ 1123197 h 4477431"/>
            <a:gd name="connsiteX38" fmla="*/ 3041856 w 5976170"/>
            <a:gd name="connsiteY38" fmla="*/ 559891 h 4477431"/>
            <a:gd name="connsiteX39" fmla="*/ 1751372 w 5976170"/>
            <a:gd name="connsiteY39" fmla="*/ 109246 h 4477431"/>
            <a:gd name="connsiteX40" fmla="*/ 1526049 w 5976170"/>
            <a:gd name="connsiteY4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226211 w 5976170"/>
            <a:gd name="connsiteY6" fmla="*/ 3601746 h 4477431"/>
            <a:gd name="connsiteX7" fmla="*/ 3646130 w 5976170"/>
            <a:gd name="connsiteY7" fmla="*/ 3816826 h 4477431"/>
            <a:gd name="connsiteX8" fmla="*/ 3728065 w 5976170"/>
            <a:gd name="connsiteY8" fmla="*/ 3868036 h 4477431"/>
            <a:gd name="connsiteX9" fmla="*/ 3810001 w 5976170"/>
            <a:gd name="connsiteY9" fmla="*/ 3898762 h 4477431"/>
            <a:gd name="connsiteX10" fmla="*/ 3871453 w 5976170"/>
            <a:gd name="connsiteY10" fmla="*/ 3929488 h 4477431"/>
            <a:gd name="connsiteX11" fmla="*/ 3943146 w 5976170"/>
            <a:gd name="connsiteY11" fmla="*/ 3960213 h 4477431"/>
            <a:gd name="connsiteX12" fmla="*/ 4045565 w 5976170"/>
            <a:gd name="connsiteY12" fmla="*/ 4011423 h 4477431"/>
            <a:gd name="connsiteX13" fmla="*/ 4107017 w 5976170"/>
            <a:gd name="connsiteY13" fmla="*/ 4031907 h 4477431"/>
            <a:gd name="connsiteX14" fmla="*/ 4178711 w 5976170"/>
            <a:gd name="connsiteY14" fmla="*/ 4062633 h 4477431"/>
            <a:gd name="connsiteX15" fmla="*/ 4240162 w 5976170"/>
            <a:gd name="connsiteY15" fmla="*/ 4083117 h 4477431"/>
            <a:gd name="connsiteX16" fmla="*/ 4363065 w 5976170"/>
            <a:gd name="connsiteY16" fmla="*/ 4154810 h 4477431"/>
            <a:gd name="connsiteX17" fmla="*/ 4465485 w 5976170"/>
            <a:gd name="connsiteY17" fmla="*/ 4226504 h 4477431"/>
            <a:gd name="connsiteX18" fmla="*/ 4506453 w 5976170"/>
            <a:gd name="connsiteY18" fmla="*/ 4236746 h 4477431"/>
            <a:gd name="connsiteX19" fmla="*/ 4639598 w 5976170"/>
            <a:gd name="connsiteY19" fmla="*/ 4277713 h 4477431"/>
            <a:gd name="connsiteX20" fmla="*/ 4701049 w 5976170"/>
            <a:gd name="connsiteY20" fmla="*/ 4298197 h 4477431"/>
            <a:gd name="connsiteX21" fmla="*/ 4762501 w 5976170"/>
            <a:gd name="connsiteY21" fmla="*/ 4308439 h 4477431"/>
            <a:gd name="connsiteX22" fmla="*/ 4803469 w 5976170"/>
            <a:gd name="connsiteY22" fmla="*/ 4328923 h 4477431"/>
            <a:gd name="connsiteX23" fmla="*/ 4875162 w 5976170"/>
            <a:gd name="connsiteY23" fmla="*/ 4339165 h 4477431"/>
            <a:gd name="connsiteX24" fmla="*/ 5069759 w 5976170"/>
            <a:gd name="connsiteY24" fmla="*/ 4390375 h 4477431"/>
            <a:gd name="connsiteX25" fmla="*/ 5151695 w 5976170"/>
            <a:gd name="connsiteY25" fmla="*/ 4421100 h 4477431"/>
            <a:gd name="connsiteX26" fmla="*/ 5264356 w 5976170"/>
            <a:gd name="connsiteY26" fmla="*/ 4451826 h 4477431"/>
            <a:gd name="connsiteX27" fmla="*/ 5878872 w 5976170"/>
            <a:gd name="connsiteY27" fmla="*/ 4431342 h 4477431"/>
            <a:gd name="connsiteX28" fmla="*/ 5899356 w 5976170"/>
            <a:gd name="connsiteY28" fmla="*/ 3980697 h 4477431"/>
            <a:gd name="connsiteX29" fmla="*/ 5755969 w 5976170"/>
            <a:gd name="connsiteY29" fmla="*/ 3714407 h 4477431"/>
            <a:gd name="connsiteX30" fmla="*/ 5715001 w 5976170"/>
            <a:gd name="connsiteY30" fmla="*/ 3632471 h 4477431"/>
            <a:gd name="connsiteX31" fmla="*/ 5674033 w 5976170"/>
            <a:gd name="connsiteY31" fmla="*/ 3560778 h 4477431"/>
            <a:gd name="connsiteX32" fmla="*/ 5592098 w 5976170"/>
            <a:gd name="connsiteY32" fmla="*/ 3386665 h 4477431"/>
            <a:gd name="connsiteX33" fmla="*/ 5120969 w 5976170"/>
            <a:gd name="connsiteY33" fmla="*/ 2505859 h 4477431"/>
            <a:gd name="connsiteX34" fmla="*/ 4834195 w 5976170"/>
            <a:gd name="connsiteY34" fmla="*/ 2106423 h 4477431"/>
            <a:gd name="connsiteX35" fmla="*/ 4219678 w 5976170"/>
            <a:gd name="connsiteY35" fmla="*/ 1502149 h 4477431"/>
            <a:gd name="connsiteX36" fmla="*/ 3779275 w 5976170"/>
            <a:gd name="connsiteY36" fmla="*/ 1123197 h 4477431"/>
            <a:gd name="connsiteX37" fmla="*/ 3041856 w 5976170"/>
            <a:gd name="connsiteY37" fmla="*/ 559891 h 4477431"/>
            <a:gd name="connsiteX38" fmla="*/ 1751372 w 5976170"/>
            <a:gd name="connsiteY38" fmla="*/ 109246 h 4477431"/>
            <a:gd name="connsiteX39" fmla="*/ 1526049 w 5976170"/>
            <a:gd name="connsiteY3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728065 w 5976170"/>
            <a:gd name="connsiteY7" fmla="*/ 3868036 h 4477431"/>
            <a:gd name="connsiteX8" fmla="*/ 3810001 w 5976170"/>
            <a:gd name="connsiteY8" fmla="*/ 3898762 h 4477431"/>
            <a:gd name="connsiteX9" fmla="*/ 3871453 w 5976170"/>
            <a:gd name="connsiteY9" fmla="*/ 3929488 h 4477431"/>
            <a:gd name="connsiteX10" fmla="*/ 3943146 w 5976170"/>
            <a:gd name="connsiteY10" fmla="*/ 3960213 h 4477431"/>
            <a:gd name="connsiteX11" fmla="*/ 4045565 w 5976170"/>
            <a:gd name="connsiteY11" fmla="*/ 4011423 h 4477431"/>
            <a:gd name="connsiteX12" fmla="*/ 4107017 w 5976170"/>
            <a:gd name="connsiteY12" fmla="*/ 4031907 h 4477431"/>
            <a:gd name="connsiteX13" fmla="*/ 4178711 w 5976170"/>
            <a:gd name="connsiteY13" fmla="*/ 4062633 h 4477431"/>
            <a:gd name="connsiteX14" fmla="*/ 4240162 w 5976170"/>
            <a:gd name="connsiteY14" fmla="*/ 4083117 h 4477431"/>
            <a:gd name="connsiteX15" fmla="*/ 4363065 w 5976170"/>
            <a:gd name="connsiteY15" fmla="*/ 4154810 h 4477431"/>
            <a:gd name="connsiteX16" fmla="*/ 4465485 w 5976170"/>
            <a:gd name="connsiteY16" fmla="*/ 4226504 h 4477431"/>
            <a:gd name="connsiteX17" fmla="*/ 4506453 w 5976170"/>
            <a:gd name="connsiteY17" fmla="*/ 4236746 h 4477431"/>
            <a:gd name="connsiteX18" fmla="*/ 4639598 w 5976170"/>
            <a:gd name="connsiteY18" fmla="*/ 4277713 h 4477431"/>
            <a:gd name="connsiteX19" fmla="*/ 4701049 w 5976170"/>
            <a:gd name="connsiteY19" fmla="*/ 4298197 h 4477431"/>
            <a:gd name="connsiteX20" fmla="*/ 4762501 w 5976170"/>
            <a:gd name="connsiteY20" fmla="*/ 4308439 h 4477431"/>
            <a:gd name="connsiteX21" fmla="*/ 4803469 w 5976170"/>
            <a:gd name="connsiteY21" fmla="*/ 4328923 h 4477431"/>
            <a:gd name="connsiteX22" fmla="*/ 4875162 w 5976170"/>
            <a:gd name="connsiteY22" fmla="*/ 4339165 h 4477431"/>
            <a:gd name="connsiteX23" fmla="*/ 5069759 w 5976170"/>
            <a:gd name="connsiteY23" fmla="*/ 4390375 h 4477431"/>
            <a:gd name="connsiteX24" fmla="*/ 5151695 w 5976170"/>
            <a:gd name="connsiteY24" fmla="*/ 4421100 h 4477431"/>
            <a:gd name="connsiteX25" fmla="*/ 5264356 w 5976170"/>
            <a:gd name="connsiteY25" fmla="*/ 4451826 h 4477431"/>
            <a:gd name="connsiteX26" fmla="*/ 5878872 w 5976170"/>
            <a:gd name="connsiteY26" fmla="*/ 4431342 h 4477431"/>
            <a:gd name="connsiteX27" fmla="*/ 5899356 w 5976170"/>
            <a:gd name="connsiteY27" fmla="*/ 3980697 h 4477431"/>
            <a:gd name="connsiteX28" fmla="*/ 5755969 w 5976170"/>
            <a:gd name="connsiteY28" fmla="*/ 3714407 h 4477431"/>
            <a:gd name="connsiteX29" fmla="*/ 5715001 w 5976170"/>
            <a:gd name="connsiteY29" fmla="*/ 3632471 h 4477431"/>
            <a:gd name="connsiteX30" fmla="*/ 5674033 w 5976170"/>
            <a:gd name="connsiteY30" fmla="*/ 3560778 h 4477431"/>
            <a:gd name="connsiteX31" fmla="*/ 5592098 w 5976170"/>
            <a:gd name="connsiteY31" fmla="*/ 3386665 h 4477431"/>
            <a:gd name="connsiteX32" fmla="*/ 5120969 w 5976170"/>
            <a:gd name="connsiteY32" fmla="*/ 2505859 h 4477431"/>
            <a:gd name="connsiteX33" fmla="*/ 4834195 w 5976170"/>
            <a:gd name="connsiteY33" fmla="*/ 2106423 h 4477431"/>
            <a:gd name="connsiteX34" fmla="*/ 4219678 w 5976170"/>
            <a:gd name="connsiteY34" fmla="*/ 1502149 h 4477431"/>
            <a:gd name="connsiteX35" fmla="*/ 3779275 w 5976170"/>
            <a:gd name="connsiteY35" fmla="*/ 1123197 h 4477431"/>
            <a:gd name="connsiteX36" fmla="*/ 3041856 w 5976170"/>
            <a:gd name="connsiteY36" fmla="*/ 559891 h 4477431"/>
            <a:gd name="connsiteX37" fmla="*/ 1751372 w 5976170"/>
            <a:gd name="connsiteY37" fmla="*/ 109246 h 4477431"/>
            <a:gd name="connsiteX38" fmla="*/ 1526049 w 5976170"/>
            <a:gd name="connsiteY3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10001 w 5976170"/>
            <a:gd name="connsiteY7" fmla="*/ 3898762 h 4477431"/>
            <a:gd name="connsiteX8" fmla="*/ 3871453 w 5976170"/>
            <a:gd name="connsiteY8" fmla="*/ 3929488 h 4477431"/>
            <a:gd name="connsiteX9" fmla="*/ 3943146 w 5976170"/>
            <a:gd name="connsiteY9" fmla="*/ 3960213 h 4477431"/>
            <a:gd name="connsiteX10" fmla="*/ 4045565 w 5976170"/>
            <a:gd name="connsiteY10" fmla="*/ 4011423 h 4477431"/>
            <a:gd name="connsiteX11" fmla="*/ 4107017 w 5976170"/>
            <a:gd name="connsiteY11" fmla="*/ 4031907 h 4477431"/>
            <a:gd name="connsiteX12" fmla="*/ 4178711 w 5976170"/>
            <a:gd name="connsiteY12" fmla="*/ 4062633 h 4477431"/>
            <a:gd name="connsiteX13" fmla="*/ 4240162 w 5976170"/>
            <a:gd name="connsiteY13" fmla="*/ 4083117 h 4477431"/>
            <a:gd name="connsiteX14" fmla="*/ 4363065 w 5976170"/>
            <a:gd name="connsiteY14" fmla="*/ 4154810 h 4477431"/>
            <a:gd name="connsiteX15" fmla="*/ 4465485 w 5976170"/>
            <a:gd name="connsiteY15" fmla="*/ 4226504 h 4477431"/>
            <a:gd name="connsiteX16" fmla="*/ 4506453 w 5976170"/>
            <a:gd name="connsiteY16" fmla="*/ 4236746 h 4477431"/>
            <a:gd name="connsiteX17" fmla="*/ 4639598 w 5976170"/>
            <a:gd name="connsiteY17" fmla="*/ 4277713 h 4477431"/>
            <a:gd name="connsiteX18" fmla="*/ 4701049 w 5976170"/>
            <a:gd name="connsiteY18" fmla="*/ 4298197 h 4477431"/>
            <a:gd name="connsiteX19" fmla="*/ 4762501 w 5976170"/>
            <a:gd name="connsiteY19" fmla="*/ 4308439 h 4477431"/>
            <a:gd name="connsiteX20" fmla="*/ 4803469 w 5976170"/>
            <a:gd name="connsiteY20" fmla="*/ 4328923 h 4477431"/>
            <a:gd name="connsiteX21" fmla="*/ 4875162 w 5976170"/>
            <a:gd name="connsiteY21" fmla="*/ 4339165 h 4477431"/>
            <a:gd name="connsiteX22" fmla="*/ 5069759 w 5976170"/>
            <a:gd name="connsiteY22" fmla="*/ 4390375 h 4477431"/>
            <a:gd name="connsiteX23" fmla="*/ 5151695 w 5976170"/>
            <a:gd name="connsiteY23" fmla="*/ 4421100 h 4477431"/>
            <a:gd name="connsiteX24" fmla="*/ 5264356 w 5976170"/>
            <a:gd name="connsiteY24" fmla="*/ 4451826 h 4477431"/>
            <a:gd name="connsiteX25" fmla="*/ 5878872 w 5976170"/>
            <a:gd name="connsiteY25" fmla="*/ 4431342 h 4477431"/>
            <a:gd name="connsiteX26" fmla="*/ 5899356 w 5976170"/>
            <a:gd name="connsiteY26" fmla="*/ 3980697 h 4477431"/>
            <a:gd name="connsiteX27" fmla="*/ 5755969 w 5976170"/>
            <a:gd name="connsiteY27" fmla="*/ 3714407 h 4477431"/>
            <a:gd name="connsiteX28" fmla="*/ 5715001 w 5976170"/>
            <a:gd name="connsiteY28" fmla="*/ 3632471 h 4477431"/>
            <a:gd name="connsiteX29" fmla="*/ 5674033 w 5976170"/>
            <a:gd name="connsiteY29" fmla="*/ 3560778 h 4477431"/>
            <a:gd name="connsiteX30" fmla="*/ 5592098 w 5976170"/>
            <a:gd name="connsiteY30" fmla="*/ 3386665 h 4477431"/>
            <a:gd name="connsiteX31" fmla="*/ 5120969 w 5976170"/>
            <a:gd name="connsiteY31" fmla="*/ 2505859 h 4477431"/>
            <a:gd name="connsiteX32" fmla="*/ 4834195 w 5976170"/>
            <a:gd name="connsiteY32" fmla="*/ 2106423 h 4477431"/>
            <a:gd name="connsiteX33" fmla="*/ 4219678 w 5976170"/>
            <a:gd name="connsiteY33" fmla="*/ 1502149 h 4477431"/>
            <a:gd name="connsiteX34" fmla="*/ 3779275 w 5976170"/>
            <a:gd name="connsiteY34" fmla="*/ 1123197 h 4477431"/>
            <a:gd name="connsiteX35" fmla="*/ 3041856 w 5976170"/>
            <a:gd name="connsiteY35" fmla="*/ 559891 h 4477431"/>
            <a:gd name="connsiteX36" fmla="*/ 1751372 w 5976170"/>
            <a:gd name="connsiteY36" fmla="*/ 109246 h 4477431"/>
            <a:gd name="connsiteX37" fmla="*/ 1526049 w 5976170"/>
            <a:gd name="connsiteY3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871453 w 5976170"/>
            <a:gd name="connsiteY7" fmla="*/ 3929488 h 4477431"/>
            <a:gd name="connsiteX8" fmla="*/ 3943146 w 5976170"/>
            <a:gd name="connsiteY8" fmla="*/ 3960213 h 4477431"/>
            <a:gd name="connsiteX9" fmla="*/ 4045565 w 5976170"/>
            <a:gd name="connsiteY9" fmla="*/ 4011423 h 4477431"/>
            <a:gd name="connsiteX10" fmla="*/ 4107017 w 5976170"/>
            <a:gd name="connsiteY10" fmla="*/ 4031907 h 4477431"/>
            <a:gd name="connsiteX11" fmla="*/ 4178711 w 5976170"/>
            <a:gd name="connsiteY11" fmla="*/ 4062633 h 4477431"/>
            <a:gd name="connsiteX12" fmla="*/ 4240162 w 5976170"/>
            <a:gd name="connsiteY12" fmla="*/ 4083117 h 4477431"/>
            <a:gd name="connsiteX13" fmla="*/ 4363065 w 5976170"/>
            <a:gd name="connsiteY13" fmla="*/ 4154810 h 4477431"/>
            <a:gd name="connsiteX14" fmla="*/ 4465485 w 5976170"/>
            <a:gd name="connsiteY14" fmla="*/ 4226504 h 4477431"/>
            <a:gd name="connsiteX15" fmla="*/ 4506453 w 5976170"/>
            <a:gd name="connsiteY15" fmla="*/ 4236746 h 4477431"/>
            <a:gd name="connsiteX16" fmla="*/ 4639598 w 5976170"/>
            <a:gd name="connsiteY16" fmla="*/ 4277713 h 4477431"/>
            <a:gd name="connsiteX17" fmla="*/ 4701049 w 5976170"/>
            <a:gd name="connsiteY17" fmla="*/ 4298197 h 4477431"/>
            <a:gd name="connsiteX18" fmla="*/ 4762501 w 5976170"/>
            <a:gd name="connsiteY18" fmla="*/ 4308439 h 4477431"/>
            <a:gd name="connsiteX19" fmla="*/ 4803469 w 5976170"/>
            <a:gd name="connsiteY19" fmla="*/ 4328923 h 4477431"/>
            <a:gd name="connsiteX20" fmla="*/ 4875162 w 5976170"/>
            <a:gd name="connsiteY20" fmla="*/ 4339165 h 4477431"/>
            <a:gd name="connsiteX21" fmla="*/ 5069759 w 5976170"/>
            <a:gd name="connsiteY21" fmla="*/ 4390375 h 4477431"/>
            <a:gd name="connsiteX22" fmla="*/ 5151695 w 5976170"/>
            <a:gd name="connsiteY22" fmla="*/ 4421100 h 4477431"/>
            <a:gd name="connsiteX23" fmla="*/ 5264356 w 5976170"/>
            <a:gd name="connsiteY23" fmla="*/ 4451826 h 4477431"/>
            <a:gd name="connsiteX24" fmla="*/ 5878872 w 5976170"/>
            <a:gd name="connsiteY24" fmla="*/ 4431342 h 4477431"/>
            <a:gd name="connsiteX25" fmla="*/ 5899356 w 5976170"/>
            <a:gd name="connsiteY25" fmla="*/ 3980697 h 4477431"/>
            <a:gd name="connsiteX26" fmla="*/ 5755969 w 5976170"/>
            <a:gd name="connsiteY26" fmla="*/ 3714407 h 4477431"/>
            <a:gd name="connsiteX27" fmla="*/ 5715001 w 5976170"/>
            <a:gd name="connsiteY27" fmla="*/ 3632471 h 4477431"/>
            <a:gd name="connsiteX28" fmla="*/ 5674033 w 5976170"/>
            <a:gd name="connsiteY28" fmla="*/ 3560778 h 4477431"/>
            <a:gd name="connsiteX29" fmla="*/ 5592098 w 5976170"/>
            <a:gd name="connsiteY29" fmla="*/ 3386665 h 4477431"/>
            <a:gd name="connsiteX30" fmla="*/ 5120969 w 5976170"/>
            <a:gd name="connsiteY30" fmla="*/ 2505859 h 4477431"/>
            <a:gd name="connsiteX31" fmla="*/ 4834195 w 5976170"/>
            <a:gd name="connsiteY31" fmla="*/ 2106423 h 4477431"/>
            <a:gd name="connsiteX32" fmla="*/ 4219678 w 5976170"/>
            <a:gd name="connsiteY32" fmla="*/ 1502149 h 4477431"/>
            <a:gd name="connsiteX33" fmla="*/ 3779275 w 5976170"/>
            <a:gd name="connsiteY33" fmla="*/ 1123197 h 4477431"/>
            <a:gd name="connsiteX34" fmla="*/ 3041856 w 5976170"/>
            <a:gd name="connsiteY34" fmla="*/ 559891 h 4477431"/>
            <a:gd name="connsiteX35" fmla="*/ 1751372 w 5976170"/>
            <a:gd name="connsiteY35" fmla="*/ 109246 h 4477431"/>
            <a:gd name="connsiteX36" fmla="*/ 1526049 w 5976170"/>
            <a:gd name="connsiteY3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3943146 w 5976170"/>
            <a:gd name="connsiteY7" fmla="*/ 3960213 h 4477431"/>
            <a:gd name="connsiteX8" fmla="*/ 4045565 w 5976170"/>
            <a:gd name="connsiteY8" fmla="*/ 4011423 h 4477431"/>
            <a:gd name="connsiteX9" fmla="*/ 4107017 w 5976170"/>
            <a:gd name="connsiteY9" fmla="*/ 4031907 h 4477431"/>
            <a:gd name="connsiteX10" fmla="*/ 4178711 w 5976170"/>
            <a:gd name="connsiteY10" fmla="*/ 4062633 h 4477431"/>
            <a:gd name="connsiteX11" fmla="*/ 4240162 w 5976170"/>
            <a:gd name="connsiteY11" fmla="*/ 4083117 h 4477431"/>
            <a:gd name="connsiteX12" fmla="*/ 4363065 w 5976170"/>
            <a:gd name="connsiteY12" fmla="*/ 4154810 h 4477431"/>
            <a:gd name="connsiteX13" fmla="*/ 4465485 w 5976170"/>
            <a:gd name="connsiteY13" fmla="*/ 4226504 h 4477431"/>
            <a:gd name="connsiteX14" fmla="*/ 4506453 w 5976170"/>
            <a:gd name="connsiteY14" fmla="*/ 4236746 h 4477431"/>
            <a:gd name="connsiteX15" fmla="*/ 4639598 w 5976170"/>
            <a:gd name="connsiteY15" fmla="*/ 4277713 h 4477431"/>
            <a:gd name="connsiteX16" fmla="*/ 4701049 w 5976170"/>
            <a:gd name="connsiteY16" fmla="*/ 4298197 h 4477431"/>
            <a:gd name="connsiteX17" fmla="*/ 4762501 w 5976170"/>
            <a:gd name="connsiteY17" fmla="*/ 4308439 h 4477431"/>
            <a:gd name="connsiteX18" fmla="*/ 4803469 w 5976170"/>
            <a:gd name="connsiteY18" fmla="*/ 4328923 h 4477431"/>
            <a:gd name="connsiteX19" fmla="*/ 4875162 w 5976170"/>
            <a:gd name="connsiteY19" fmla="*/ 4339165 h 4477431"/>
            <a:gd name="connsiteX20" fmla="*/ 5069759 w 5976170"/>
            <a:gd name="connsiteY20" fmla="*/ 4390375 h 4477431"/>
            <a:gd name="connsiteX21" fmla="*/ 5151695 w 5976170"/>
            <a:gd name="connsiteY21" fmla="*/ 4421100 h 4477431"/>
            <a:gd name="connsiteX22" fmla="*/ 5264356 w 5976170"/>
            <a:gd name="connsiteY22" fmla="*/ 4451826 h 4477431"/>
            <a:gd name="connsiteX23" fmla="*/ 5878872 w 5976170"/>
            <a:gd name="connsiteY23" fmla="*/ 4431342 h 4477431"/>
            <a:gd name="connsiteX24" fmla="*/ 5899356 w 5976170"/>
            <a:gd name="connsiteY24" fmla="*/ 3980697 h 4477431"/>
            <a:gd name="connsiteX25" fmla="*/ 5755969 w 5976170"/>
            <a:gd name="connsiteY25" fmla="*/ 3714407 h 4477431"/>
            <a:gd name="connsiteX26" fmla="*/ 5715001 w 5976170"/>
            <a:gd name="connsiteY26" fmla="*/ 3632471 h 4477431"/>
            <a:gd name="connsiteX27" fmla="*/ 5674033 w 5976170"/>
            <a:gd name="connsiteY27" fmla="*/ 3560778 h 4477431"/>
            <a:gd name="connsiteX28" fmla="*/ 5592098 w 5976170"/>
            <a:gd name="connsiteY28" fmla="*/ 3386665 h 4477431"/>
            <a:gd name="connsiteX29" fmla="*/ 5120969 w 5976170"/>
            <a:gd name="connsiteY29" fmla="*/ 2505859 h 4477431"/>
            <a:gd name="connsiteX30" fmla="*/ 4834195 w 5976170"/>
            <a:gd name="connsiteY30" fmla="*/ 2106423 h 4477431"/>
            <a:gd name="connsiteX31" fmla="*/ 4219678 w 5976170"/>
            <a:gd name="connsiteY31" fmla="*/ 1502149 h 4477431"/>
            <a:gd name="connsiteX32" fmla="*/ 3779275 w 5976170"/>
            <a:gd name="connsiteY32" fmla="*/ 1123197 h 4477431"/>
            <a:gd name="connsiteX33" fmla="*/ 3041856 w 5976170"/>
            <a:gd name="connsiteY33" fmla="*/ 559891 h 4477431"/>
            <a:gd name="connsiteX34" fmla="*/ 1751372 w 5976170"/>
            <a:gd name="connsiteY34" fmla="*/ 109246 h 4477431"/>
            <a:gd name="connsiteX35" fmla="*/ 1526049 w 5976170"/>
            <a:gd name="connsiteY3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07017 w 5976170"/>
            <a:gd name="connsiteY8" fmla="*/ 4031907 h 4477431"/>
            <a:gd name="connsiteX9" fmla="*/ 4178711 w 5976170"/>
            <a:gd name="connsiteY9" fmla="*/ 4062633 h 4477431"/>
            <a:gd name="connsiteX10" fmla="*/ 4240162 w 5976170"/>
            <a:gd name="connsiteY10" fmla="*/ 4083117 h 4477431"/>
            <a:gd name="connsiteX11" fmla="*/ 4363065 w 5976170"/>
            <a:gd name="connsiteY11" fmla="*/ 4154810 h 4477431"/>
            <a:gd name="connsiteX12" fmla="*/ 4465485 w 5976170"/>
            <a:gd name="connsiteY12" fmla="*/ 4226504 h 4477431"/>
            <a:gd name="connsiteX13" fmla="*/ 4506453 w 5976170"/>
            <a:gd name="connsiteY13" fmla="*/ 4236746 h 4477431"/>
            <a:gd name="connsiteX14" fmla="*/ 4639598 w 5976170"/>
            <a:gd name="connsiteY14" fmla="*/ 4277713 h 4477431"/>
            <a:gd name="connsiteX15" fmla="*/ 4701049 w 5976170"/>
            <a:gd name="connsiteY15" fmla="*/ 4298197 h 4477431"/>
            <a:gd name="connsiteX16" fmla="*/ 4762501 w 5976170"/>
            <a:gd name="connsiteY16" fmla="*/ 4308439 h 4477431"/>
            <a:gd name="connsiteX17" fmla="*/ 4803469 w 5976170"/>
            <a:gd name="connsiteY17" fmla="*/ 4328923 h 4477431"/>
            <a:gd name="connsiteX18" fmla="*/ 4875162 w 5976170"/>
            <a:gd name="connsiteY18" fmla="*/ 4339165 h 4477431"/>
            <a:gd name="connsiteX19" fmla="*/ 5069759 w 5976170"/>
            <a:gd name="connsiteY19" fmla="*/ 4390375 h 4477431"/>
            <a:gd name="connsiteX20" fmla="*/ 5151695 w 5976170"/>
            <a:gd name="connsiteY20" fmla="*/ 4421100 h 4477431"/>
            <a:gd name="connsiteX21" fmla="*/ 5264356 w 5976170"/>
            <a:gd name="connsiteY21" fmla="*/ 4451826 h 4477431"/>
            <a:gd name="connsiteX22" fmla="*/ 5878872 w 5976170"/>
            <a:gd name="connsiteY22" fmla="*/ 4431342 h 4477431"/>
            <a:gd name="connsiteX23" fmla="*/ 5899356 w 5976170"/>
            <a:gd name="connsiteY23" fmla="*/ 3980697 h 4477431"/>
            <a:gd name="connsiteX24" fmla="*/ 5755969 w 5976170"/>
            <a:gd name="connsiteY24" fmla="*/ 3714407 h 4477431"/>
            <a:gd name="connsiteX25" fmla="*/ 5715001 w 5976170"/>
            <a:gd name="connsiteY25" fmla="*/ 3632471 h 4477431"/>
            <a:gd name="connsiteX26" fmla="*/ 5674033 w 5976170"/>
            <a:gd name="connsiteY26" fmla="*/ 3560778 h 4477431"/>
            <a:gd name="connsiteX27" fmla="*/ 5592098 w 5976170"/>
            <a:gd name="connsiteY27" fmla="*/ 3386665 h 4477431"/>
            <a:gd name="connsiteX28" fmla="*/ 5120969 w 5976170"/>
            <a:gd name="connsiteY28" fmla="*/ 2505859 h 4477431"/>
            <a:gd name="connsiteX29" fmla="*/ 4834195 w 5976170"/>
            <a:gd name="connsiteY29" fmla="*/ 2106423 h 4477431"/>
            <a:gd name="connsiteX30" fmla="*/ 4219678 w 5976170"/>
            <a:gd name="connsiteY30" fmla="*/ 1502149 h 4477431"/>
            <a:gd name="connsiteX31" fmla="*/ 3779275 w 5976170"/>
            <a:gd name="connsiteY31" fmla="*/ 1123197 h 4477431"/>
            <a:gd name="connsiteX32" fmla="*/ 3041856 w 5976170"/>
            <a:gd name="connsiteY32" fmla="*/ 559891 h 4477431"/>
            <a:gd name="connsiteX33" fmla="*/ 1751372 w 5976170"/>
            <a:gd name="connsiteY33" fmla="*/ 109246 h 4477431"/>
            <a:gd name="connsiteX34" fmla="*/ 1526049 w 5976170"/>
            <a:gd name="connsiteY3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045565 w 5976170"/>
            <a:gd name="connsiteY7" fmla="*/ 4011423 h 4477431"/>
            <a:gd name="connsiteX8" fmla="*/ 4178711 w 5976170"/>
            <a:gd name="connsiteY8" fmla="*/ 4062633 h 4477431"/>
            <a:gd name="connsiteX9" fmla="*/ 4240162 w 5976170"/>
            <a:gd name="connsiteY9" fmla="*/ 4083117 h 4477431"/>
            <a:gd name="connsiteX10" fmla="*/ 4363065 w 5976170"/>
            <a:gd name="connsiteY10" fmla="*/ 4154810 h 4477431"/>
            <a:gd name="connsiteX11" fmla="*/ 4465485 w 5976170"/>
            <a:gd name="connsiteY11" fmla="*/ 4226504 h 4477431"/>
            <a:gd name="connsiteX12" fmla="*/ 4506453 w 5976170"/>
            <a:gd name="connsiteY12" fmla="*/ 4236746 h 4477431"/>
            <a:gd name="connsiteX13" fmla="*/ 4639598 w 5976170"/>
            <a:gd name="connsiteY13" fmla="*/ 4277713 h 4477431"/>
            <a:gd name="connsiteX14" fmla="*/ 4701049 w 5976170"/>
            <a:gd name="connsiteY14" fmla="*/ 4298197 h 4477431"/>
            <a:gd name="connsiteX15" fmla="*/ 4762501 w 5976170"/>
            <a:gd name="connsiteY15" fmla="*/ 4308439 h 4477431"/>
            <a:gd name="connsiteX16" fmla="*/ 4803469 w 5976170"/>
            <a:gd name="connsiteY16" fmla="*/ 4328923 h 4477431"/>
            <a:gd name="connsiteX17" fmla="*/ 4875162 w 5976170"/>
            <a:gd name="connsiteY17" fmla="*/ 4339165 h 4477431"/>
            <a:gd name="connsiteX18" fmla="*/ 5069759 w 5976170"/>
            <a:gd name="connsiteY18" fmla="*/ 4390375 h 4477431"/>
            <a:gd name="connsiteX19" fmla="*/ 5151695 w 5976170"/>
            <a:gd name="connsiteY19" fmla="*/ 4421100 h 4477431"/>
            <a:gd name="connsiteX20" fmla="*/ 5264356 w 5976170"/>
            <a:gd name="connsiteY20" fmla="*/ 4451826 h 4477431"/>
            <a:gd name="connsiteX21" fmla="*/ 5878872 w 5976170"/>
            <a:gd name="connsiteY21" fmla="*/ 4431342 h 4477431"/>
            <a:gd name="connsiteX22" fmla="*/ 5899356 w 5976170"/>
            <a:gd name="connsiteY22" fmla="*/ 3980697 h 4477431"/>
            <a:gd name="connsiteX23" fmla="*/ 5755969 w 5976170"/>
            <a:gd name="connsiteY23" fmla="*/ 3714407 h 4477431"/>
            <a:gd name="connsiteX24" fmla="*/ 5715001 w 5976170"/>
            <a:gd name="connsiteY24" fmla="*/ 3632471 h 4477431"/>
            <a:gd name="connsiteX25" fmla="*/ 5674033 w 5976170"/>
            <a:gd name="connsiteY25" fmla="*/ 3560778 h 4477431"/>
            <a:gd name="connsiteX26" fmla="*/ 5592098 w 5976170"/>
            <a:gd name="connsiteY26" fmla="*/ 3386665 h 4477431"/>
            <a:gd name="connsiteX27" fmla="*/ 5120969 w 5976170"/>
            <a:gd name="connsiteY27" fmla="*/ 2505859 h 4477431"/>
            <a:gd name="connsiteX28" fmla="*/ 4834195 w 5976170"/>
            <a:gd name="connsiteY28" fmla="*/ 2106423 h 4477431"/>
            <a:gd name="connsiteX29" fmla="*/ 4219678 w 5976170"/>
            <a:gd name="connsiteY29" fmla="*/ 1502149 h 4477431"/>
            <a:gd name="connsiteX30" fmla="*/ 3779275 w 5976170"/>
            <a:gd name="connsiteY30" fmla="*/ 1123197 h 4477431"/>
            <a:gd name="connsiteX31" fmla="*/ 3041856 w 5976170"/>
            <a:gd name="connsiteY31" fmla="*/ 559891 h 4477431"/>
            <a:gd name="connsiteX32" fmla="*/ 1751372 w 5976170"/>
            <a:gd name="connsiteY32" fmla="*/ 109246 h 4477431"/>
            <a:gd name="connsiteX33" fmla="*/ 1526049 w 5976170"/>
            <a:gd name="connsiteY3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178711 w 5976170"/>
            <a:gd name="connsiteY7" fmla="*/ 4062633 h 4477431"/>
            <a:gd name="connsiteX8" fmla="*/ 4240162 w 5976170"/>
            <a:gd name="connsiteY8" fmla="*/ 4083117 h 4477431"/>
            <a:gd name="connsiteX9" fmla="*/ 4363065 w 5976170"/>
            <a:gd name="connsiteY9" fmla="*/ 4154810 h 4477431"/>
            <a:gd name="connsiteX10" fmla="*/ 4465485 w 5976170"/>
            <a:gd name="connsiteY10" fmla="*/ 4226504 h 4477431"/>
            <a:gd name="connsiteX11" fmla="*/ 4506453 w 5976170"/>
            <a:gd name="connsiteY11" fmla="*/ 4236746 h 4477431"/>
            <a:gd name="connsiteX12" fmla="*/ 4639598 w 5976170"/>
            <a:gd name="connsiteY12" fmla="*/ 4277713 h 4477431"/>
            <a:gd name="connsiteX13" fmla="*/ 4701049 w 5976170"/>
            <a:gd name="connsiteY13" fmla="*/ 4298197 h 4477431"/>
            <a:gd name="connsiteX14" fmla="*/ 4762501 w 5976170"/>
            <a:gd name="connsiteY14" fmla="*/ 4308439 h 4477431"/>
            <a:gd name="connsiteX15" fmla="*/ 4803469 w 5976170"/>
            <a:gd name="connsiteY15" fmla="*/ 4328923 h 4477431"/>
            <a:gd name="connsiteX16" fmla="*/ 4875162 w 5976170"/>
            <a:gd name="connsiteY16" fmla="*/ 4339165 h 4477431"/>
            <a:gd name="connsiteX17" fmla="*/ 5069759 w 5976170"/>
            <a:gd name="connsiteY17" fmla="*/ 4390375 h 4477431"/>
            <a:gd name="connsiteX18" fmla="*/ 5151695 w 5976170"/>
            <a:gd name="connsiteY18" fmla="*/ 4421100 h 4477431"/>
            <a:gd name="connsiteX19" fmla="*/ 5264356 w 5976170"/>
            <a:gd name="connsiteY19" fmla="*/ 4451826 h 4477431"/>
            <a:gd name="connsiteX20" fmla="*/ 5878872 w 5976170"/>
            <a:gd name="connsiteY20" fmla="*/ 4431342 h 4477431"/>
            <a:gd name="connsiteX21" fmla="*/ 5899356 w 5976170"/>
            <a:gd name="connsiteY21" fmla="*/ 3980697 h 4477431"/>
            <a:gd name="connsiteX22" fmla="*/ 5755969 w 5976170"/>
            <a:gd name="connsiteY22" fmla="*/ 3714407 h 4477431"/>
            <a:gd name="connsiteX23" fmla="*/ 5715001 w 5976170"/>
            <a:gd name="connsiteY23" fmla="*/ 3632471 h 4477431"/>
            <a:gd name="connsiteX24" fmla="*/ 5674033 w 5976170"/>
            <a:gd name="connsiteY24" fmla="*/ 3560778 h 4477431"/>
            <a:gd name="connsiteX25" fmla="*/ 5592098 w 5976170"/>
            <a:gd name="connsiteY25" fmla="*/ 3386665 h 4477431"/>
            <a:gd name="connsiteX26" fmla="*/ 5120969 w 5976170"/>
            <a:gd name="connsiteY26" fmla="*/ 2505859 h 4477431"/>
            <a:gd name="connsiteX27" fmla="*/ 4834195 w 5976170"/>
            <a:gd name="connsiteY27" fmla="*/ 2106423 h 4477431"/>
            <a:gd name="connsiteX28" fmla="*/ 4219678 w 5976170"/>
            <a:gd name="connsiteY28" fmla="*/ 1502149 h 4477431"/>
            <a:gd name="connsiteX29" fmla="*/ 3779275 w 5976170"/>
            <a:gd name="connsiteY29" fmla="*/ 1123197 h 4477431"/>
            <a:gd name="connsiteX30" fmla="*/ 3041856 w 5976170"/>
            <a:gd name="connsiteY30" fmla="*/ 559891 h 4477431"/>
            <a:gd name="connsiteX31" fmla="*/ 1751372 w 5976170"/>
            <a:gd name="connsiteY31" fmla="*/ 109246 h 4477431"/>
            <a:gd name="connsiteX32" fmla="*/ 1526049 w 5976170"/>
            <a:gd name="connsiteY3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240162 w 5976170"/>
            <a:gd name="connsiteY7" fmla="*/ 4083117 h 4477431"/>
            <a:gd name="connsiteX8" fmla="*/ 4363065 w 5976170"/>
            <a:gd name="connsiteY8" fmla="*/ 4154810 h 4477431"/>
            <a:gd name="connsiteX9" fmla="*/ 4465485 w 5976170"/>
            <a:gd name="connsiteY9" fmla="*/ 4226504 h 4477431"/>
            <a:gd name="connsiteX10" fmla="*/ 4506453 w 5976170"/>
            <a:gd name="connsiteY10" fmla="*/ 4236746 h 4477431"/>
            <a:gd name="connsiteX11" fmla="*/ 4639598 w 5976170"/>
            <a:gd name="connsiteY11" fmla="*/ 4277713 h 4477431"/>
            <a:gd name="connsiteX12" fmla="*/ 4701049 w 5976170"/>
            <a:gd name="connsiteY12" fmla="*/ 4298197 h 4477431"/>
            <a:gd name="connsiteX13" fmla="*/ 4762501 w 5976170"/>
            <a:gd name="connsiteY13" fmla="*/ 4308439 h 4477431"/>
            <a:gd name="connsiteX14" fmla="*/ 4803469 w 5976170"/>
            <a:gd name="connsiteY14" fmla="*/ 4328923 h 4477431"/>
            <a:gd name="connsiteX15" fmla="*/ 4875162 w 5976170"/>
            <a:gd name="connsiteY15" fmla="*/ 4339165 h 4477431"/>
            <a:gd name="connsiteX16" fmla="*/ 5069759 w 5976170"/>
            <a:gd name="connsiteY16" fmla="*/ 4390375 h 4477431"/>
            <a:gd name="connsiteX17" fmla="*/ 5151695 w 5976170"/>
            <a:gd name="connsiteY17" fmla="*/ 4421100 h 4477431"/>
            <a:gd name="connsiteX18" fmla="*/ 5264356 w 5976170"/>
            <a:gd name="connsiteY18" fmla="*/ 4451826 h 4477431"/>
            <a:gd name="connsiteX19" fmla="*/ 5878872 w 5976170"/>
            <a:gd name="connsiteY19" fmla="*/ 4431342 h 4477431"/>
            <a:gd name="connsiteX20" fmla="*/ 5899356 w 5976170"/>
            <a:gd name="connsiteY20" fmla="*/ 3980697 h 4477431"/>
            <a:gd name="connsiteX21" fmla="*/ 5755969 w 5976170"/>
            <a:gd name="connsiteY21" fmla="*/ 3714407 h 4477431"/>
            <a:gd name="connsiteX22" fmla="*/ 5715001 w 5976170"/>
            <a:gd name="connsiteY22" fmla="*/ 3632471 h 4477431"/>
            <a:gd name="connsiteX23" fmla="*/ 5674033 w 5976170"/>
            <a:gd name="connsiteY23" fmla="*/ 3560778 h 4477431"/>
            <a:gd name="connsiteX24" fmla="*/ 5592098 w 5976170"/>
            <a:gd name="connsiteY24" fmla="*/ 3386665 h 4477431"/>
            <a:gd name="connsiteX25" fmla="*/ 5120969 w 5976170"/>
            <a:gd name="connsiteY25" fmla="*/ 2505859 h 4477431"/>
            <a:gd name="connsiteX26" fmla="*/ 4834195 w 5976170"/>
            <a:gd name="connsiteY26" fmla="*/ 2106423 h 4477431"/>
            <a:gd name="connsiteX27" fmla="*/ 4219678 w 5976170"/>
            <a:gd name="connsiteY27" fmla="*/ 1502149 h 4477431"/>
            <a:gd name="connsiteX28" fmla="*/ 3779275 w 5976170"/>
            <a:gd name="connsiteY28" fmla="*/ 1123197 h 4477431"/>
            <a:gd name="connsiteX29" fmla="*/ 3041856 w 5976170"/>
            <a:gd name="connsiteY29" fmla="*/ 559891 h 4477431"/>
            <a:gd name="connsiteX30" fmla="*/ 1751372 w 5976170"/>
            <a:gd name="connsiteY30" fmla="*/ 109246 h 4477431"/>
            <a:gd name="connsiteX31" fmla="*/ 1526049 w 5976170"/>
            <a:gd name="connsiteY31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506453 w 5976170"/>
            <a:gd name="connsiteY9" fmla="*/ 4236746 h 4477431"/>
            <a:gd name="connsiteX10" fmla="*/ 4639598 w 5976170"/>
            <a:gd name="connsiteY10" fmla="*/ 4277713 h 4477431"/>
            <a:gd name="connsiteX11" fmla="*/ 4701049 w 5976170"/>
            <a:gd name="connsiteY11" fmla="*/ 4298197 h 4477431"/>
            <a:gd name="connsiteX12" fmla="*/ 4762501 w 5976170"/>
            <a:gd name="connsiteY12" fmla="*/ 4308439 h 4477431"/>
            <a:gd name="connsiteX13" fmla="*/ 4803469 w 5976170"/>
            <a:gd name="connsiteY13" fmla="*/ 4328923 h 4477431"/>
            <a:gd name="connsiteX14" fmla="*/ 4875162 w 5976170"/>
            <a:gd name="connsiteY14" fmla="*/ 4339165 h 4477431"/>
            <a:gd name="connsiteX15" fmla="*/ 5069759 w 5976170"/>
            <a:gd name="connsiteY15" fmla="*/ 4390375 h 4477431"/>
            <a:gd name="connsiteX16" fmla="*/ 5151695 w 5976170"/>
            <a:gd name="connsiteY16" fmla="*/ 4421100 h 4477431"/>
            <a:gd name="connsiteX17" fmla="*/ 5264356 w 5976170"/>
            <a:gd name="connsiteY17" fmla="*/ 4451826 h 4477431"/>
            <a:gd name="connsiteX18" fmla="*/ 5878872 w 5976170"/>
            <a:gd name="connsiteY18" fmla="*/ 4431342 h 4477431"/>
            <a:gd name="connsiteX19" fmla="*/ 5899356 w 5976170"/>
            <a:gd name="connsiteY19" fmla="*/ 3980697 h 4477431"/>
            <a:gd name="connsiteX20" fmla="*/ 5755969 w 5976170"/>
            <a:gd name="connsiteY20" fmla="*/ 3714407 h 4477431"/>
            <a:gd name="connsiteX21" fmla="*/ 5715001 w 5976170"/>
            <a:gd name="connsiteY21" fmla="*/ 3632471 h 4477431"/>
            <a:gd name="connsiteX22" fmla="*/ 5674033 w 5976170"/>
            <a:gd name="connsiteY22" fmla="*/ 3560778 h 4477431"/>
            <a:gd name="connsiteX23" fmla="*/ 5592098 w 5976170"/>
            <a:gd name="connsiteY23" fmla="*/ 3386665 h 4477431"/>
            <a:gd name="connsiteX24" fmla="*/ 5120969 w 5976170"/>
            <a:gd name="connsiteY24" fmla="*/ 2505859 h 4477431"/>
            <a:gd name="connsiteX25" fmla="*/ 4834195 w 5976170"/>
            <a:gd name="connsiteY25" fmla="*/ 2106423 h 4477431"/>
            <a:gd name="connsiteX26" fmla="*/ 4219678 w 5976170"/>
            <a:gd name="connsiteY26" fmla="*/ 1502149 h 4477431"/>
            <a:gd name="connsiteX27" fmla="*/ 3779275 w 5976170"/>
            <a:gd name="connsiteY27" fmla="*/ 1123197 h 4477431"/>
            <a:gd name="connsiteX28" fmla="*/ 3041856 w 5976170"/>
            <a:gd name="connsiteY28" fmla="*/ 559891 h 4477431"/>
            <a:gd name="connsiteX29" fmla="*/ 1751372 w 5976170"/>
            <a:gd name="connsiteY29" fmla="*/ 109246 h 4477431"/>
            <a:gd name="connsiteX30" fmla="*/ 1526049 w 5976170"/>
            <a:gd name="connsiteY30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01049 w 5976170"/>
            <a:gd name="connsiteY10" fmla="*/ 4298197 h 4477431"/>
            <a:gd name="connsiteX11" fmla="*/ 4762501 w 5976170"/>
            <a:gd name="connsiteY11" fmla="*/ 4308439 h 4477431"/>
            <a:gd name="connsiteX12" fmla="*/ 4803469 w 5976170"/>
            <a:gd name="connsiteY12" fmla="*/ 4328923 h 4477431"/>
            <a:gd name="connsiteX13" fmla="*/ 4875162 w 5976170"/>
            <a:gd name="connsiteY13" fmla="*/ 4339165 h 4477431"/>
            <a:gd name="connsiteX14" fmla="*/ 5069759 w 5976170"/>
            <a:gd name="connsiteY14" fmla="*/ 4390375 h 4477431"/>
            <a:gd name="connsiteX15" fmla="*/ 5151695 w 5976170"/>
            <a:gd name="connsiteY15" fmla="*/ 4421100 h 4477431"/>
            <a:gd name="connsiteX16" fmla="*/ 5264356 w 5976170"/>
            <a:gd name="connsiteY16" fmla="*/ 4451826 h 4477431"/>
            <a:gd name="connsiteX17" fmla="*/ 5878872 w 5976170"/>
            <a:gd name="connsiteY17" fmla="*/ 4431342 h 4477431"/>
            <a:gd name="connsiteX18" fmla="*/ 5899356 w 5976170"/>
            <a:gd name="connsiteY18" fmla="*/ 3980697 h 4477431"/>
            <a:gd name="connsiteX19" fmla="*/ 5755969 w 5976170"/>
            <a:gd name="connsiteY19" fmla="*/ 3714407 h 4477431"/>
            <a:gd name="connsiteX20" fmla="*/ 5715001 w 5976170"/>
            <a:gd name="connsiteY20" fmla="*/ 3632471 h 4477431"/>
            <a:gd name="connsiteX21" fmla="*/ 5674033 w 5976170"/>
            <a:gd name="connsiteY21" fmla="*/ 3560778 h 4477431"/>
            <a:gd name="connsiteX22" fmla="*/ 5592098 w 5976170"/>
            <a:gd name="connsiteY22" fmla="*/ 3386665 h 4477431"/>
            <a:gd name="connsiteX23" fmla="*/ 5120969 w 5976170"/>
            <a:gd name="connsiteY23" fmla="*/ 2505859 h 4477431"/>
            <a:gd name="connsiteX24" fmla="*/ 4834195 w 5976170"/>
            <a:gd name="connsiteY24" fmla="*/ 2106423 h 4477431"/>
            <a:gd name="connsiteX25" fmla="*/ 4219678 w 5976170"/>
            <a:gd name="connsiteY25" fmla="*/ 1502149 h 4477431"/>
            <a:gd name="connsiteX26" fmla="*/ 3779275 w 5976170"/>
            <a:gd name="connsiteY26" fmla="*/ 1123197 h 4477431"/>
            <a:gd name="connsiteX27" fmla="*/ 3041856 w 5976170"/>
            <a:gd name="connsiteY27" fmla="*/ 559891 h 4477431"/>
            <a:gd name="connsiteX28" fmla="*/ 1751372 w 5976170"/>
            <a:gd name="connsiteY28" fmla="*/ 109246 h 4477431"/>
            <a:gd name="connsiteX29" fmla="*/ 1526049 w 5976170"/>
            <a:gd name="connsiteY29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639598 w 5976170"/>
            <a:gd name="connsiteY9" fmla="*/ 4277713 h 4477431"/>
            <a:gd name="connsiteX10" fmla="*/ 4762501 w 5976170"/>
            <a:gd name="connsiteY10" fmla="*/ 4308439 h 4477431"/>
            <a:gd name="connsiteX11" fmla="*/ 4803469 w 5976170"/>
            <a:gd name="connsiteY11" fmla="*/ 4328923 h 4477431"/>
            <a:gd name="connsiteX12" fmla="*/ 4875162 w 5976170"/>
            <a:gd name="connsiteY12" fmla="*/ 4339165 h 4477431"/>
            <a:gd name="connsiteX13" fmla="*/ 5069759 w 5976170"/>
            <a:gd name="connsiteY13" fmla="*/ 4390375 h 4477431"/>
            <a:gd name="connsiteX14" fmla="*/ 5151695 w 5976170"/>
            <a:gd name="connsiteY14" fmla="*/ 4421100 h 4477431"/>
            <a:gd name="connsiteX15" fmla="*/ 5264356 w 5976170"/>
            <a:gd name="connsiteY15" fmla="*/ 4451826 h 4477431"/>
            <a:gd name="connsiteX16" fmla="*/ 5878872 w 5976170"/>
            <a:gd name="connsiteY16" fmla="*/ 4431342 h 4477431"/>
            <a:gd name="connsiteX17" fmla="*/ 5899356 w 5976170"/>
            <a:gd name="connsiteY17" fmla="*/ 3980697 h 4477431"/>
            <a:gd name="connsiteX18" fmla="*/ 5755969 w 5976170"/>
            <a:gd name="connsiteY18" fmla="*/ 3714407 h 4477431"/>
            <a:gd name="connsiteX19" fmla="*/ 5715001 w 5976170"/>
            <a:gd name="connsiteY19" fmla="*/ 3632471 h 4477431"/>
            <a:gd name="connsiteX20" fmla="*/ 5674033 w 5976170"/>
            <a:gd name="connsiteY20" fmla="*/ 3560778 h 4477431"/>
            <a:gd name="connsiteX21" fmla="*/ 5592098 w 5976170"/>
            <a:gd name="connsiteY21" fmla="*/ 3386665 h 4477431"/>
            <a:gd name="connsiteX22" fmla="*/ 5120969 w 5976170"/>
            <a:gd name="connsiteY22" fmla="*/ 2505859 h 4477431"/>
            <a:gd name="connsiteX23" fmla="*/ 4834195 w 5976170"/>
            <a:gd name="connsiteY23" fmla="*/ 2106423 h 4477431"/>
            <a:gd name="connsiteX24" fmla="*/ 4219678 w 5976170"/>
            <a:gd name="connsiteY24" fmla="*/ 1502149 h 4477431"/>
            <a:gd name="connsiteX25" fmla="*/ 3779275 w 5976170"/>
            <a:gd name="connsiteY25" fmla="*/ 1123197 h 4477431"/>
            <a:gd name="connsiteX26" fmla="*/ 3041856 w 5976170"/>
            <a:gd name="connsiteY26" fmla="*/ 559891 h 4477431"/>
            <a:gd name="connsiteX27" fmla="*/ 1751372 w 5976170"/>
            <a:gd name="connsiteY27" fmla="*/ 109246 h 4477431"/>
            <a:gd name="connsiteX28" fmla="*/ 1526049 w 5976170"/>
            <a:gd name="connsiteY28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715001 w 5976170"/>
            <a:gd name="connsiteY18" fmla="*/ 3632471 h 4477431"/>
            <a:gd name="connsiteX19" fmla="*/ 5674033 w 5976170"/>
            <a:gd name="connsiteY19" fmla="*/ 3560778 h 4477431"/>
            <a:gd name="connsiteX20" fmla="*/ 5592098 w 5976170"/>
            <a:gd name="connsiteY20" fmla="*/ 3386665 h 4477431"/>
            <a:gd name="connsiteX21" fmla="*/ 5120969 w 5976170"/>
            <a:gd name="connsiteY21" fmla="*/ 2505859 h 4477431"/>
            <a:gd name="connsiteX22" fmla="*/ 4834195 w 5976170"/>
            <a:gd name="connsiteY22" fmla="*/ 2106423 h 4477431"/>
            <a:gd name="connsiteX23" fmla="*/ 4219678 w 5976170"/>
            <a:gd name="connsiteY23" fmla="*/ 1502149 h 4477431"/>
            <a:gd name="connsiteX24" fmla="*/ 3779275 w 5976170"/>
            <a:gd name="connsiteY24" fmla="*/ 1123197 h 4477431"/>
            <a:gd name="connsiteX25" fmla="*/ 3041856 w 5976170"/>
            <a:gd name="connsiteY25" fmla="*/ 559891 h 4477431"/>
            <a:gd name="connsiteX26" fmla="*/ 1751372 w 5976170"/>
            <a:gd name="connsiteY26" fmla="*/ 109246 h 4477431"/>
            <a:gd name="connsiteX27" fmla="*/ 1526049 w 5976170"/>
            <a:gd name="connsiteY27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755969 w 5976170"/>
            <a:gd name="connsiteY17" fmla="*/ 3714407 h 4477431"/>
            <a:gd name="connsiteX18" fmla="*/ 5674033 w 5976170"/>
            <a:gd name="connsiteY18" fmla="*/ 3560778 h 4477431"/>
            <a:gd name="connsiteX19" fmla="*/ 5592098 w 5976170"/>
            <a:gd name="connsiteY19" fmla="*/ 3386665 h 4477431"/>
            <a:gd name="connsiteX20" fmla="*/ 5120969 w 5976170"/>
            <a:gd name="connsiteY20" fmla="*/ 2505859 h 4477431"/>
            <a:gd name="connsiteX21" fmla="*/ 4834195 w 5976170"/>
            <a:gd name="connsiteY21" fmla="*/ 2106423 h 4477431"/>
            <a:gd name="connsiteX22" fmla="*/ 4219678 w 5976170"/>
            <a:gd name="connsiteY22" fmla="*/ 1502149 h 4477431"/>
            <a:gd name="connsiteX23" fmla="*/ 3779275 w 5976170"/>
            <a:gd name="connsiteY23" fmla="*/ 1123197 h 4477431"/>
            <a:gd name="connsiteX24" fmla="*/ 3041856 w 5976170"/>
            <a:gd name="connsiteY24" fmla="*/ 559891 h 4477431"/>
            <a:gd name="connsiteX25" fmla="*/ 1751372 w 5976170"/>
            <a:gd name="connsiteY25" fmla="*/ 109246 h 4477431"/>
            <a:gd name="connsiteX26" fmla="*/ 1526049 w 5976170"/>
            <a:gd name="connsiteY26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674033 w 5976170"/>
            <a:gd name="connsiteY17" fmla="*/ 3560778 h 4477431"/>
            <a:gd name="connsiteX18" fmla="*/ 5592098 w 5976170"/>
            <a:gd name="connsiteY18" fmla="*/ 3386665 h 4477431"/>
            <a:gd name="connsiteX19" fmla="*/ 5120969 w 5976170"/>
            <a:gd name="connsiteY19" fmla="*/ 2505859 h 4477431"/>
            <a:gd name="connsiteX20" fmla="*/ 4834195 w 5976170"/>
            <a:gd name="connsiteY20" fmla="*/ 2106423 h 4477431"/>
            <a:gd name="connsiteX21" fmla="*/ 4219678 w 5976170"/>
            <a:gd name="connsiteY21" fmla="*/ 1502149 h 4477431"/>
            <a:gd name="connsiteX22" fmla="*/ 3779275 w 5976170"/>
            <a:gd name="connsiteY22" fmla="*/ 1123197 h 4477431"/>
            <a:gd name="connsiteX23" fmla="*/ 3041856 w 5976170"/>
            <a:gd name="connsiteY23" fmla="*/ 559891 h 4477431"/>
            <a:gd name="connsiteX24" fmla="*/ 1751372 w 5976170"/>
            <a:gd name="connsiteY24" fmla="*/ 109246 h 4477431"/>
            <a:gd name="connsiteX25" fmla="*/ 1526049 w 5976170"/>
            <a:gd name="connsiteY25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834195 w 5976170"/>
            <a:gd name="connsiteY19" fmla="*/ 2106423 h 4477431"/>
            <a:gd name="connsiteX20" fmla="*/ 4219678 w 5976170"/>
            <a:gd name="connsiteY20" fmla="*/ 1502149 h 4477431"/>
            <a:gd name="connsiteX21" fmla="*/ 3779275 w 5976170"/>
            <a:gd name="connsiteY21" fmla="*/ 1123197 h 4477431"/>
            <a:gd name="connsiteX22" fmla="*/ 3041856 w 5976170"/>
            <a:gd name="connsiteY22" fmla="*/ 559891 h 4477431"/>
            <a:gd name="connsiteX23" fmla="*/ 1751372 w 5976170"/>
            <a:gd name="connsiteY23" fmla="*/ 109246 h 4477431"/>
            <a:gd name="connsiteX24" fmla="*/ 1526049 w 5976170"/>
            <a:gd name="connsiteY24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779275 w 5976170"/>
            <a:gd name="connsiteY20" fmla="*/ 1123197 h 4477431"/>
            <a:gd name="connsiteX21" fmla="*/ 3041856 w 5976170"/>
            <a:gd name="connsiteY21" fmla="*/ 559891 h 4477431"/>
            <a:gd name="connsiteX22" fmla="*/ 1751372 w 5976170"/>
            <a:gd name="connsiteY22" fmla="*/ 109246 h 4477431"/>
            <a:gd name="connsiteX23" fmla="*/ 1526049 w 5976170"/>
            <a:gd name="connsiteY23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751372 w 5976170"/>
            <a:gd name="connsiteY21" fmla="*/ 109246 h 4477431"/>
            <a:gd name="connsiteX22" fmla="*/ 1526049 w 5976170"/>
            <a:gd name="connsiteY22" fmla="*/ 88762 h 4477431"/>
            <a:gd name="connsiteX0" fmla="*/ 1526049 w 5976170"/>
            <a:gd name="connsiteY0" fmla="*/ 88762 h 4477431"/>
            <a:gd name="connsiteX1" fmla="*/ 348226 w 5976170"/>
            <a:gd name="connsiteY1" fmla="*/ 119489 h 4477431"/>
            <a:gd name="connsiteX2" fmla="*/ 112661 w 5976170"/>
            <a:gd name="connsiteY2" fmla="*/ 949085 h 4477431"/>
            <a:gd name="connsiteX3" fmla="*/ 1024195 w 5976170"/>
            <a:gd name="connsiteY3" fmla="*/ 1645536 h 4477431"/>
            <a:gd name="connsiteX4" fmla="*/ 1915243 w 5976170"/>
            <a:gd name="connsiteY4" fmla="*/ 2290778 h 4477431"/>
            <a:gd name="connsiteX5" fmla="*/ 2447824 w 5976170"/>
            <a:gd name="connsiteY5" fmla="*/ 2802875 h 4477431"/>
            <a:gd name="connsiteX6" fmla="*/ 3646130 w 5976170"/>
            <a:gd name="connsiteY6" fmla="*/ 3816826 h 4477431"/>
            <a:gd name="connsiteX7" fmla="*/ 4363065 w 5976170"/>
            <a:gd name="connsiteY7" fmla="*/ 4154810 h 4477431"/>
            <a:gd name="connsiteX8" fmla="*/ 4465485 w 5976170"/>
            <a:gd name="connsiteY8" fmla="*/ 4226504 h 4477431"/>
            <a:gd name="connsiteX9" fmla="*/ 4762501 w 5976170"/>
            <a:gd name="connsiteY9" fmla="*/ 4308439 h 4477431"/>
            <a:gd name="connsiteX10" fmla="*/ 4803469 w 5976170"/>
            <a:gd name="connsiteY10" fmla="*/ 4328923 h 4477431"/>
            <a:gd name="connsiteX11" fmla="*/ 4875162 w 5976170"/>
            <a:gd name="connsiteY11" fmla="*/ 4339165 h 4477431"/>
            <a:gd name="connsiteX12" fmla="*/ 5069759 w 5976170"/>
            <a:gd name="connsiteY12" fmla="*/ 4390375 h 4477431"/>
            <a:gd name="connsiteX13" fmla="*/ 5151695 w 5976170"/>
            <a:gd name="connsiteY13" fmla="*/ 4421100 h 4477431"/>
            <a:gd name="connsiteX14" fmla="*/ 5264356 w 5976170"/>
            <a:gd name="connsiteY14" fmla="*/ 4451826 h 4477431"/>
            <a:gd name="connsiteX15" fmla="*/ 5878872 w 5976170"/>
            <a:gd name="connsiteY15" fmla="*/ 4431342 h 4477431"/>
            <a:gd name="connsiteX16" fmla="*/ 5899356 w 5976170"/>
            <a:gd name="connsiteY16" fmla="*/ 3980697 h 4477431"/>
            <a:gd name="connsiteX17" fmla="*/ 5592098 w 5976170"/>
            <a:gd name="connsiteY17" fmla="*/ 3386665 h 4477431"/>
            <a:gd name="connsiteX18" fmla="*/ 5120969 w 5976170"/>
            <a:gd name="connsiteY18" fmla="*/ 2505859 h 4477431"/>
            <a:gd name="connsiteX19" fmla="*/ 4219678 w 5976170"/>
            <a:gd name="connsiteY19" fmla="*/ 1502149 h 4477431"/>
            <a:gd name="connsiteX20" fmla="*/ 3041856 w 5976170"/>
            <a:gd name="connsiteY20" fmla="*/ 559891 h 4477431"/>
            <a:gd name="connsiteX21" fmla="*/ 1526049 w 5976170"/>
            <a:gd name="connsiteY21" fmla="*/ 88762 h 4477431"/>
            <a:gd name="connsiteX0" fmla="*/ 3041856 w 5976170"/>
            <a:gd name="connsiteY0" fmla="*/ 505268 h 4422808"/>
            <a:gd name="connsiteX1" fmla="*/ 348226 w 5976170"/>
            <a:gd name="connsiteY1" fmla="*/ 64866 h 4422808"/>
            <a:gd name="connsiteX2" fmla="*/ 112661 w 5976170"/>
            <a:gd name="connsiteY2" fmla="*/ 894462 h 4422808"/>
            <a:gd name="connsiteX3" fmla="*/ 1024195 w 5976170"/>
            <a:gd name="connsiteY3" fmla="*/ 1590913 h 4422808"/>
            <a:gd name="connsiteX4" fmla="*/ 1915243 w 5976170"/>
            <a:gd name="connsiteY4" fmla="*/ 2236155 h 4422808"/>
            <a:gd name="connsiteX5" fmla="*/ 2447824 w 5976170"/>
            <a:gd name="connsiteY5" fmla="*/ 2748252 h 4422808"/>
            <a:gd name="connsiteX6" fmla="*/ 3646130 w 5976170"/>
            <a:gd name="connsiteY6" fmla="*/ 3762203 h 4422808"/>
            <a:gd name="connsiteX7" fmla="*/ 4363065 w 5976170"/>
            <a:gd name="connsiteY7" fmla="*/ 4100187 h 4422808"/>
            <a:gd name="connsiteX8" fmla="*/ 4465485 w 5976170"/>
            <a:gd name="connsiteY8" fmla="*/ 4171881 h 4422808"/>
            <a:gd name="connsiteX9" fmla="*/ 4762501 w 5976170"/>
            <a:gd name="connsiteY9" fmla="*/ 4253816 h 4422808"/>
            <a:gd name="connsiteX10" fmla="*/ 4803469 w 5976170"/>
            <a:gd name="connsiteY10" fmla="*/ 4274300 h 4422808"/>
            <a:gd name="connsiteX11" fmla="*/ 4875162 w 5976170"/>
            <a:gd name="connsiteY11" fmla="*/ 4284542 h 4422808"/>
            <a:gd name="connsiteX12" fmla="*/ 5069759 w 5976170"/>
            <a:gd name="connsiteY12" fmla="*/ 4335752 h 4422808"/>
            <a:gd name="connsiteX13" fmla="*/ 5151695 w 5976170"/>
            <a:gd name="connsiteY13" fmla="*/ 4366477 h 4422808"/>
            <a:gd name="connsiteX14" fmla="*/ 5264356 w 5976170"/>
            <a:gd name="connsiteY14" fmla="*/ 4397203 h 4422808"/>
            <a:gd name="connsiteX15" fmla="*/ 5878872 w 5976170"/>
            <a:gd name="connsiteY15" fmla="*/ 4376719 h 4422808"/>
            <a:gd name="connsiteX16" fmla="*/ 5899356 w 5976170"/>
            <a:gd name="connsiteY16" fmla="*/ 3926074 h 4422808"/>
            <a:gd name="connsiteX17" fmla="*/ 5592098 w 5976170"/>
            <a:gd name="connsiteY17" fmla="*/ 3332042 h 4422808"/>
            <a:gd name="connsiteX18" fmla="*/ 5120969 w 5976170"/>
            <a:gd name="connsiteY18" fmla="*/ 2451236 h 4422808"/>
            <a:gd name="connsiteX19" fmla="*/ 4219678 w 5976170"/>
            <a:gd name="connsiteY19" fmla="*/ 1447526 h 4422808"/>
            <a:gd name="connsiteX20" fmla="*/ 3041856 w 5976170"/>
            <a:gd name="connsiteY20" fmla="*/ 505268 h 4422808"/>
            <a:gd name="connsiteX0" fmla="*/ 3041856 w 5976170"/>
            <a:gd name="connsiteY0" fmla="*/ 595739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21" fmla="*/ 3041856 w 5976170"/>
            <a:gd name="connsiteY21" fmla="*/ 595739 h 4513279"/>
            <a:gd name="connsiteX0" fmla="*/ 4219678 w 5976170"/>
            <a:gd name="connsiteY0" fmla="*/ 1537997 h 4513279"/>
            <a:gd name="connsiteX1" fmla="*/ 1618226 w 5976170"/>
            <a:gd name="connsiteY1" fmla="*/ 73400 h 4513279"/>
            <a:gd name="connsiteX2" fmla="*/ 348226 w 5976170"/>
            <a:gd name="connsiteY2" fmla="*/ 155337 h 4513279"/>
            <a:gd name="connsiteX3" fmla="*/ 112661 w 5976170"/>
            <a:gd name="connsiteY3" fmla="*/ 984933 h 4513279"/>
            <a:gd name="connsiteX4" fmla="*/ 1024195 w 5976170"/>
            <a:gd name="connsiteY4" fmla="*/ 1681384 h 4513279"/>
            <a:gd name="connsiteX5" fmla="*/ 1915243 w 5976170"/>
            <a:gd name="connsiteY5" fmla="*/ 2326626 h 4513279"/>
            <a:gd name="connsiteX6" fmla="*/ 2447824 w 5976170"/>
            <a:gd name="connsiteY6" fmla="*/ 2838723 h 4513279"/>
            <a:gd name="connsiteX7" fmla="*/ 3646130 w 5976170"/>
            <a:gd name="connsiteY7" fmla="*/ 3852674 h 4513279"/>
            <a:gd name="connsiteX8" fmla="*/ 4363065 w 5976170"/>
            <a:gd name="connsiteY8" fmla="*/ 4190658 h 4513279"/>
            <a:gd name="connsiteX9" fmla="*/ 4465485 w 5976170"/>
            <a:gd name="connsiteY9" fmla="*/ 4262352 h 4513279"/>
            <a:gd name="connsiteX10" fmla="*/ 4762501 w 5976170"/>
            <a:gd name="connsiteY10" fmla="*/ 4344287 h 4513279"/>
            <a:gd name="connsiteX11" fmla="*/ 4803469 w 5976170"/>
            <a:gd name="connsiteY11" fmla="*/ 4364771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592098 w 5976170"/>
            <a:gd name="connsiteY18" fmla="*/ 3422513 h 4513279"/>
            <a:gd name="connsiteX19" fmla="*/ 5120969 w 5976170"/>
            <a:gd name="connsiteY19" fmla="*/ 2541707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5120969 w 5976170"/>
            <a:gd name="connsiteY20" fmla="*/ 2541707 h 4513279"/>
            <a:gd name="connsiteX21" fmla="*/ 4219678 w 5976170"/>
            <a:gd name="connsiteY21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592098 w 5976170"/>
            <a:gd name="connsiteY19" fmla="*/ 3422513 h 4513279"/>
            <a:gd name="connsiteX20" fmla="*/ 4219678 w 5976170"/>
            <a:gd name="connsiteY20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4219678 w 5976170"/>
            <a:gd name="connsiteY19" fmla="*/ 1537997 h 4513279"/>
            <a:gd name="connsiteX0" fmla="*/ 4219678 w 5976170"/>
            <a:gd name="connsiteY0" fmla="*/ 1537997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20" fmla="*/ 4219678 w 5976170"/>
            <a:gd name="connsiteY20" fmla="*/ 1537997 h 4513279"/>
            <a:gd name="connsiteX0" fmla="*/ 5151694 w 5976170"/>
            <a:gd name="connsiteY0" fmla="*/ 2551949 h 4513279"/>
            <a:gd name="connsiteX1" fmla="*/ 3093064 w 5976170"/>
            <a:gd name="connsiteY1" fmla="*/ 657191 h 4513279"/>
            <a:gd name="connsiteX2" fmla="*/ 1618226 w 5976170"/>
            <a:gd name="connsiteY2" fmla="*/ 73400 h 4513279"/>
            <a:gd name="connsiteX3" fmla="*/ 348226 w 5976170"/>
            <a:gd name="connsiteY3" fmla="*/ 155337 h 4513279"/>
            <a:gd name="connsiteX4" fmla="*/ 112661 w 5976170"/>
            <a:gd name="connsiteY4" fmla="*/ 984933 h 4513279"/>
            <a:gd name="connsiteX5" fmla="*/ 1024195 w 5976170"/>
            <a:gd name="connsiteY5" fmla="*/ 1681384 h 4513279"/>
            <a:gd name="connsiteX6" fmla="*/ 1915243 w 5976170"/>
            <a:gd name="connsiteY6" fmla="*/ 2326626 h 4513279"/>
            <a:gd name="connsiteX7" fmla="*/ 2447824 w 5976170"/>
            <a:gd name="connsiteY7" fmla="*/ 2838723 h 4513279"/>
            <a:gd name="connsiteX8" fmla="*/ 3646130 w 5976170"/>
            <a:gd name="connsiteY8" fmla="*/ 3852674 h 4513279"/>
            <a:gd name="connsiteX9" fmla="*/ 4363065 w 5976170"/>
            <a:gd name="connsiteY9" fmla="*/ 4190658 h 4513279"/>
            <a:gd name="connsiteX10" fmla="*/ 4465485 w 5976170"/>
            <a:gd name="connsiteY10" fmla="*/ 4262352 h 4513279"/>
            <a:gd name="connsiteX11" fmla="*/ 4762501 w 5976170"/>
            <a:gd name="connsiteY11" fmla="*/ 4344287 h 4513279"/>
            <a:gd name="connsiteX12" fmla="*/ 4803469 w 5976170"/>
            <a:gd name="connsiteY12" fmla="*/ 4364771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03469 w 5976170"/>
            <a:gd name="connsiteY13" fmla="*/ 4364771 h 4513279"/>
            <a:gd name="connsiteX14" fmla="*/ 4875162 w 5976170"/>
            <a:gd name="connsiteY14" fmla="*/ 4375013 h 4513279"/>
            <a:gd name="connsiteX15" fmla="*/ 5069759 w 5976170"/>
            <a:gd name="connsiteY15" fmla="*/ 4426223 h 4513279"/>
            <a:gd name="connsiteX16" fmla="*/ 5151695 w 5976170"/>
            <a:gd name="connsiteY16" fmla="*/ 4456948 h 4513279"/>
            <a:gd name="connsiteX17" fmla="*/ 5264356 w 5976170"/>
            <a:gd name="connsiteY17" fmla="*/ 4487674 h 4513279"/>
            <a:gd name="connsiteX18" fmla="*/ 5878872 w 5976170"/>
            <a:gd name="connsiteY18" fmla="*/ 4467190 h 4513279"/>
            <a:gd name="connsiteX19" fmla="*/ 5899356 w 5976170"/>
            <a:gd name="connsiteY19" fmla="*/ 4016545 h 4513279"/>
            <a:gd name="connsiteX20" fmla="*/ 5151694 w 5976170"/>
            <a:gd name="connsiteY20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762501 w 5976170"/>
            <a:gd name="connsiteY12" fmla="*/ 4344287 h 4513279"/>
            <a:gd name="connsiteX13" fmla="*/ 4875162 w 5976170"/>
            <a:gd name="connsiteY13" fmla="*/ 4375013 h 4513279"/>
            <a:gd name="connsiteX14" fmla="*/ 5069759 w 5976170"/>
            <a:gd name="connsiteY14" fmla="*/ 4426223 h 4513279"/>
            <a:gd name="connsiteX15" fmla="*/ 5151695 w 5976170"/>
            <a:gd name="connsiteY15" fmla="*/ 4456948 h 4513279"/>
            <a:gd name="connsiteX16" fmla="*/ 5264356 w 5976170"/>
            <a:gd name="connsiteY16" fmla="*/ 4487674 h 4513279"/>
            <a:gd name="connsiteX17" fmla="*/ 5878872 w 5976170"/>
            <a:gd name="connsiteY17" fmla="*/ 4467190 h 4513279"/>
            <a:gd name="connsiteX18" fmla="*/ 5899356 w 5976170"/>
            <a:gd name="connsiteY18" fmla="*/ 4016545 h 4513279"/>
            <a:gd name="connsiteX19" fmla="*/ 5151694 w 5976170"/>
            <a:gd name="connsiteY19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4875162 w 5976170"/>
            <a:gd name="connsiteY12" fmla="*/ 4375013 h 4513279"/>
            <a:gd name="connsiteX13" fmla="*/ 5069759 w 5976170"/>
            <a:gd name="connsiteY13" fmla="*/ 4426223 h 4513279"/>
            <a:gd name="connsiteX14" fmla="*/ 5151695 w 5976170"/>
            <a:gd name="connsiteY14" fmla="*/ 4456948 h 4513279"/>
            <a:gd name="connsiteX15" fmla="*/ 5264356 w 5976170"/>
            <a:gd name="connsiteY15" fmla="*/ 4487674 h 4513279"/>
            <a:gd name="connsiteX16" fmla="*/ 5878872 w 5976170"/>
            <a:gd name="connsiteY16" fmla="*/ 4467190 h 4513279"/>
            <a:gd name="connsiteX17" fmla="*/ 5899356 w 5976170"/>
            <a:gd name="connsiteY17" fmla="*/ 4016545 h 4513279"/>
            <a:gd name="connsiteX18" fmla="*/ 5151694 w 5976170"/>
            <a:gd name="connsiteY18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151695 w 5976170"/>
            <a:gd name="connsiteY13" fmla="*/ 4456948 h 4513279"/>
            <a:gd name="connsiteX14" fmla="*/ 5264356 w 5976170"/>
            <a:gd name="connsiteY14" fmla="*/ 4487674 h 4513279"/>
            <a:gd name="connsiteX15" fmla="*/ 5878872 w 5976170"/>
            <a:gd name="connsiteY15" fmla="*/ 4467190 h 4513279"/>
            <a:gd name="connsiteX16" fmla="*/ 5899356 w 5976170"/>
            <a:gd name="connsiteY16" fmla="*/ 4016545 h 4513279"/>
            <a:gd name="connsiteX17" fmla="*/ 5151694 w 5976170"/>
            <a:gd name="connsiteY17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069759 w 5976170"/>
            <a:gd name="connsiteY12" fmla="*/ 4426223 h 4513279"/>
            <a:gd name="connsiteX13" fmla="*/ 5264356 w 5976170"/>
            <a:gd name="connsiteY13" fmla="*/ 4487674 h 4513279"/>
            <a:gd name="connsiteX14" fmla="*/ 5878872 w 5976170"/>
            <a:gd name="connsiteY14" fmla="*/ 4467190 h 4513279"/>
            <a:gd name="connsiteX15" fmla="*/ 5899356 w 5976170"/>
            <a:gd name="connsiteY15" fmla="*/ 4016545 h 4513279"/>
            <a:gd name="connsiteX16" fmla="*/ 5151694 w 5976170"/>
            <a:gd name="connsiteY16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4465485 w 5976170"/>
            <a:gd name="connsiteY11" fmla="*/ 4262352 h 4513279"/>
            <a:gd name="connsiteX12" fmla="*/ 5264356 w 5976170"/>
            <a:gd name="connsiteY12" fmla="*/ 4487674 h 4513279"/>
            <a:gd name="connsiteX13" fmla="*/ 5878872 w 5976170"/>
            <a:gd name="connsiteY13" fmla="*/ 4467190 h 4513279"/>
            <a:gd name="connsiteX14" fmla="*/ 5899356 w 5976170"/>
            <a:gd name="connsiteY14" fmla="*/ 4016545 h 4513279"/>
            <a:gd name="connsiteX15" fmla="*/ 5151694 w 5976170"/>
            <a:gd name="connsiteY15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4363065 w 5976170"/>
            <a:gd name="connsiteY10" fmla="*/ 4190658 h 4513279"/>
            <a:gd name="connsiteX11" fmla="*/ 5264356 w 5976170"/>
            <a:gd name="connsiteY11" fmla="*/ 4487674 h 4513279"/>
            <a:gd name="connsiteX12" fmla="*/ 5878872 w 5976170"/>
            <a:gd name="connsiteY12" fmla="*/ 4467190 h 4513279"/>
            <a:gd name="connsiteX13" fmla="*/ 5899356 w 5976170"/>
            <a:gd name="connsiteY13" fmla="*/ 4016545 h 4513279"/>
            <a:gd name="connsiteX14" fmla="*/ 5151694 w 5976170"/>
            <a:gd name="connsiteY14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3646130 w 5976170"/>
            <a:gd name="connsiteY9" fmla="*/ 385267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5264356 w 5976170"/>
            <a:gd name="connsiteY9" fmla="*/ 4487674 h 4513279"/>
            <a:gd name="connsiteX10" fmla="*/ 5878872 w 5976170"/>
            <a:gd name="connsiteY10" fmla="*/ 4467190 h 4513279"/>
            <a:gd name="connsiteX11" fmla="*/ 5899356 w 5976170"/>
            <a:gd name="connsiteY11" fmla="*/ 4016545 h 4513279"/>
            <a:gd name="connsiteX12" fmla="*/ 5151694 w 5976170"/>
            <a:gd name="connsiteY12" fmla="*/ 2551949 h 4513279"/>
            <a:gd name="connsiteX0" fmla="*/ 5151694 w 5976170"/>
            <a:gd name="connsiteY0" fmla="*/ 2551949 h 4513279"/>
            <a:gd name="connsiteX1" fmla="*/ 4342581 w 5976170"/>
            <a:gd name="connsiteY1" fmla="*/ 1609691 h 4513279"/>
            <a:gd name="connsiteX2" fmla="*/ 3093064 w 5976170"/>
            <a:gd name="connsiteY2" fmla="*/ 657191 h 4513279"/>
            <a:gd name="connsiteX3" fmla="*/ 1618226 w 5976170"/>
            <a:gd name="connsiteY3" fmla="*/ 73400 h 4513279"/>
            <a:gd name="connsiteX4" fmla="*/ 348226 w 5976170"/>
            <a:gd name="connsiteY4" fmla="*/ 155337 h 4513279"/>
            <a:gd name="connsiteX5" fmla="*/ 112661 w 5976170"/>
            <a:gd name="connsiteY5" fmla="*/ 984933 h 4513279"/>
            <a:gd name="connsiteX6" fmla="*/ 1024195 w 5976170"/>
            <a:gd name="connsiteY6" fmla="*/ 1681384 h 4513279"/>
            <a:gd name="connsiteX7" fmla="*/ 1915243 w 5976170"/>
            <a:gd name="connsiteY7" fmla="*/ 2326626 h 4513279"/>
            <a:gd name="connsiteX8" fmla="*/ 2447824 w 5976170"/>
            <a:gd name="connsiteY8" fmla="*/ 2838723 h 4513279"/>
            <a:gd name="connsiteX9" fmla="*/ 4762500 w 5976170"/>
            <a:gd name="connsiteY9" fmla="*/ 4426224 h 4513279"/>
            <a:gd name="connsiteX10" fmla="*/ 5264356 w 5976170"/>
            <a:gd name="connsiteY10" fmla="*/ 4487674 h 4513279"/>
            <a:gd name="connsiteX11" fmla="*/ 5878872 w 5976170"/>
            <a:gd name="connsiteY11" fmla="*/ 4467190 h 4513279"/>
            <a:gd name="connsiteX12" fmla="*/ 5899356 w 5976170"/>
            <a:gd name="connsiteY12" fmla="*/ 4016545 h 4513279"/>
            <a:gd name="connsiteX13" fmla="*/ 5151694 w 5976170"/>
            <a:gd name="connsiteY13" fmla="*/ 2551949 h 4513279"/>
            <a:gd name="connsiteX0" fmla="*/ 5151694 w 5976170"/>
            <a:gd name="connsiteY0" fmla="*/ 2551949 h 4467190"/>
            <a:gd name="connsiteX1" fmla="*/ 4342581 w 5976170"/>
            <a:gd name="connsiteY1" fmla="*/ 1609691 h 4467190"/>
            <a:gd name="connsiteX2" fmla="*/ 3093064 w 5976170"/>
            <a:gd name="connsiteY2" fmla="*/ 657191 h 4467190"/>
            <a:gd name="connsiteX3" fmla="*/ 1618226 w 5976170"/>
            <a:gd name="connsiteY3" fmla="*/ 73400 h 4467190"/>
            <a:gd name="connsiteX4" fmla="*/ 348226 w 5976170"/>
            <a:gd name="connsiteY4" fmla="*/ 155337 h 4467190"/>
            <a:gd name="connsiteX5" fmla="*/ 112661 w 5976170"/>
            <a:gd name="connsiteY5" fmla="*/ 984933 h 4467190"/>
            <a:gd name="connsiteX6" fmla="*/ 1024195 w 5976170"/>
            <a:gd name="connsiteY6" fmla="*/ 1681384 h 4467190"/>
            <a:gd name="connsiteX7" fmla="*/ 1915243 w 5976170"/>
            <a:gd name="connsiteY7" fmla="*/ 2326626 h 4467190"/>
            <a:gd name="connsiteX8" fmla="*/ 2447824 w 5976170"/>
            <a:gd name="connsiteY8" fmla="*/ 2838723 h 4467190"/>
            <a:gd name="connsiteX9" fmla="*/ 4762500 w 5976170"/>
            <a:gd name="connsiteY9" fmla="*/ 4426224 h 4467190"/>
            <a:gd name="connsiteX10" fmla="*/ 5878872 w 5976170"/>
            <a:gd name="connsiteY10" fmla="*/ 4467190 h 4467190"/>
            <a:gd name="connsiteX11" fmla="*/ 5899356 w 5976170"/>
            <a:gd name="connsiteY11" fmla="*/ 4016545 h 4467190"/>
            <a:gd name="connsiteX12" fmla="*/ 5151694 w 5976170"/>
            <a:gd name="connsiteY12" fmla="*/ 2551949 h 4467190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447824 w 5976170"/>
            <a:gd name="connsiteY8" fmla="*/ 2838723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15243 w 5976170"/>
            <a:gd name="connsiteY7" fmla="*/ 2326626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1956211 w 5976170"/>
            <a:gd name="connsiteY7" fmla="*/ 1937432 h 4518401"/>
            <a:gd name="connsiteX8" fmla="*/ 2980404 w 5976170"/>
            <a:gd name="connsiteY8" fmla="*/ 2541707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1024195 w 5976170"/>
            <a:gd name="connsiteY6" fmla="*/ 1681384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2980404 w 5976170"/>
            <a:gd name="connsiteY6" fmla="*/ 2541707 h 4518401"/>
            <a:gd name="connsiteX7" fmla="*/ 4762500 w 5976170"/>
            <a:gd name="connsiteY7" fmla="*/ 4426224 h 4518401"/>
            <a:gd name="connsiteX8" fmla="*/ 5039032 w 5976170"/>
            <a:gd name="connsiteY8" fmla="*/ 4518401 h 4518401"/>
            <a:gd name="connsiteX9" fmla="*/ 5878872 w 5976170"/>
            <a:gd name="connsiteY9" fmla="*/ 4467190 h 4518401"/>
            <a:gd name="connsiteX10" fmla="*/ 5899356 w 5976170"/>
            <a:gd name="connsiteY10" fmla="*/ 4016545 h 4518401"/>
            <a:gd name="connsiteX11" fmla="*/ 5151694 w 5976170"/>
            <a:gd name="connsiteY11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4762500 w 5976170"/>
            <a:gd name="connsiteY8" fmla="*/ 4426224 h 4518401"/>
            <a:gd name="connsiteX9" fmla="*/ 5039032 w 5976170"/>
            <a:gd name="connsiteY9" fmla="*/ 4518401 h 4518401"/>
            <a:gd name="connsiteX10" fmla="*/ 5878872 w 5976170"/>
            <a:gd name="connsiteY10" fmla="*/ 4467190 h 4518401"/>
            <a:gd name="connsiteX11" fmla="*/ 5899356 w 5976170"/>
            <a:gd name="connsiteY11" fmla="*/ 4016545 h 4518401"/>
            <a:gd name="connsiteX12" fmla="*/ 5151694 w 5976170"/>
            <a:gd name="connsiteY12" fmla="*/ 2551949 h 4518401"/>
            <a:gd name="connsiteX0" fmla="*/ 5151694 w 5976170"/>
            <a:gd name="connsiteY0" fmla="*/ 2551949 h 4518401"/>
            <a:gd name="connsiteX1" fmla="*/ 4342581 w 5976170"/>
            <a:gd name="connsiteY1" fmla="*/ 1609691 h 4518401"/>
            <a:gd name="connsiteX2" fmla="*/ 3093064 w 5976170"/>
            <a:gd name="connsiteY2" fmla="*/ 657191 h 4518401"/>
            <a:gd name="connsiteX3" fmla="*/ 1618226 w 5976170"/>
            <a:gd name="connsiteY3" fmla="*/ 73400 h 4518401"/>
            <a:gd name="connsiteX4" fmla="*/ 348226 w 5976170"/>
            <a:gd name="connsiteY4" fmla="*/ 155337 h 4518401"/>
            <a:gd name="connsiteX5" fmla="*/ 112661 w 5976170"/>
            <a:gd name="connsiteY5" fmla="*/ 984933 h 4518401"/>
            <a:gd name="connsiteX6" fmla="*/ 706694 w 5976170"/>
            <a:gd name="connsiteY6" fmla="*/ 1527756 h 4518401"/>
            <a:gd name="connsiteX7" fmla="*/ 2980404 w 5976170"/>
            <a:gd name="connsiteY7" fmla="*/ 2541707 h 4518401"/>
            <a:gd name="connsiteX8" fmla="*/ 3994355 w 5976170"/>
            <a:gd name="connsiteY8" fmla="*/ 3422514 h 4518401"/>
            <a:gd name="connsiteX9" fmla="*/ 4762500 w 5976170"/>
            <a:gd name="connsiteY9" fmla="*/ 4426224 h 4518401"/>
            <a:gd name="connsiteX10" fmla="*/ 5039032 w 5976170"/>
            <a:gd name="connsiteY10" fmla="*/ 4518401 h 4518401"/>
            <a:gd name="connsiteX11" fmla="*/ 5878872 w 5976170"/>
            <a:gd name="connsiteY11" fmla="*/ 4467190 h 4518401"/>
            <a:gd name="connsiteX12" fmla="*/ 5899356 w 5976170"/>
            <a:gd name="connsiteY12" fmla="*/ 4016545 h 4518401"/>
            <a:gd name="connsiteX13" fmla="*/ 5151694 w 5976170"/>
            <a:gd name="connsiteY13" fmla="*/ 2551949 h 4518401"/>
            <a:gd name="connsiteX0" fmla="*/ 5190955 w 6015431"/>
            <a:gd name="connsiteY0" fmla="*/ 2478549 h 4445001"/>
            <a:gd name="connsiteX1" fmla="*/ 4381842 w 6015431"/>
            <a:gd name="connsiteY1" fmla="*/ 1536291 h 4445001"/>
            <a:gd name="connsiteX2" fmla="*/ 3132325 w 6015431"/>
            <a:gd name="connsiteY2" fmla="*/ 583791 h 4445001"/>
            <a:gd name="connsiteX3" fmla="*/ 1657487 w 6015431"/>
            <a:gd name="connsiteY3" fmla="*/ 0 h 4445001"/>
            <a:gd name="connsiteX4" fmla="*/ 151922 w 6015431"/>
            <a:gd name="connsiteY4" fmla="*/ 911533 h 4445001"/>
            <a:gd name="connsiteX5" fmla="*/ 745955 w 6015431"/>
            <a:gd name="connsiteY5" fmla="*/ 1454356 h 4445001"/>
            <a:gd name="connsiteX6" fmla="*/ 3019665 w 6015431"/>
            <a:gd name="connsiteY6" fmla="*/ 2468307 h 4445001"/>
            <a:gd name="connsiteX7" fmla="*/ 4033616 w 6015431"/>
            <a:gd name="connsiteY7" fmla="*/ 3349114 h 4445001"/>
            <a:gd name="connsiteX8" fmla="*/ 4801761 w 6015431"/>
            <a:gd name="connsiteY8" fmla="*/ 4352824 h 4445001"/>
            <a:gd name="connsiteX9" fmla="*/ 5078293 w 6015431"/>
            <a:gd name="connsiteY9" fmla="*/ 4445001 h 4445001"/>
            <a:gd name="connsiteX10" fmla="*/ 5918133 w 6015431"/>
            <a:gd name="connsiteY10" fmla="*/ 4393790 h 4445001"/>
            <a:gd name="connsiteX11" fmla="*/ 5938617 w 6015431"/>
            <a:gd name="connsiteY11" fmla="*/ 3943145 h 4445001"/>
            <a:gd name="connsiteX12" fmla="*/ 5190955 w 6015431"/>
            <a:gd name="connsiteY12" fmla="*/ 2478549 h 4445001"/>
            <a:gd name="connsiteX0" fmla="*/ 4672030 w 5496506"/>
            <a:gd name="connsiteY0" fmla="*/ 2478549 h 4445001"/>
            <a:gd name="connsiteX1" fmla="*/ 3862917 w 5496506"/>
            <a:gd name="connsiteY1" fmla="*/ 1536291 h 4445001"/>
            <a:gd name="connsiteX2" fmla="*/ 2613400 w 5496506"/>
            <a:gd name="connsiteY2" fmla="*/ 583791 h 4445001"/>
            <a:gd name="connsiteX3" fmla="*/ 1138562 w 5496506"/>
            <a:gd name="connsiteY3" fmla="*/ 0 h 4445001"/>
            <a:gd name="connsiteX4" fmla="*/ 227030 w 5496506"/>
            <a:gd name="connsiteY4" fmla="*/ 1454356 h 4445001"/>
            <a:gd name="connsiteX5" fmla="*/ 2500740 w 5496506"/>
            <a:gd name="connsiteY5" fmla="*/ 2468307 h 4445001"/>
            <a:gd name="connsiteX6" fmla="*/ 3514691 w 5496506"/>
            <a:gd name="connsiteY6" fmla="*/ 3349114 h 4445001"/>
            <a:gd name="connsiteX7" fmla="*/ 4282836 w 5496506"/>
            <a:gd name="connsiteY7" fmla="*/ 4352824 h 4445001"/>
            <a:gd name="connsiteX8" fmla="*/ 4559368 w 5496506"/>
            <a:gd name="connsiteY8" fmla="*/ 4445001 h 4445001"/>
            <a:gd name="connsiteX9" fmla="*/ 5399208 w 5496506"/>
            <a:gd name="connsiteY9" fmla="*/ 4393790 h 4445001"/>
            <a:gd name="connsiteX10" fmla="*/ 5419692 w 5496506"/>
            <a:gd name="connsiteY10" fmla="*/ 3943145 h 4445001"/>
            <a:gd name="connsiteX11" fmla="*/ 4672030 w 5496506"/>
            <a:gd name="connsiteY11" fmla="*/ 2478549 h 4445001"/>
            <a:gd name="connsiteX0" fmla="*/ 3552245 w 4376721"/>
            <a:gd name="connsiteY0" fmla="*/ 2478549 h 4445001"/>
            <a:gd name="connsiteX1" fmla="*/ 2743132 w 4376721"/>
            <a:gd name="connsiteY1" fmla="*/ 1536291 h 4445001"/>
            <a:gd name="connsiteX2" fmla="*/ 1493615 w 4376721"/>
            <a:gd name="connsiteY2" fmla="*/ 583791 h 4445001"/>
            <a:gd name="connsiteX3" fmla="*/ 18777 w 4376721"/>
            <a:gd name="connsiteY3" fmla="*/ 0 h 4445001"/>
            <a:gd name="connsiteX4" fmla="*/ 1380955 w 4376721"/>
            <a:gd name="connsiteY4" fmla="*/ 2468307 h 4445001"/>
            <a:gd name="connsiteX5" fmla="*/ 2394906 w 4376721"/>
            <a:gd name="connsiteY5" fmla="*/ 3349114 h 4445001"/>
            <a:gd name="connsiteX6" fmla="*/ 3163051 w 4376721"/>
            <a:gd name="connsiteY6" fmla="*/ 4352824 h 4445001"/>
            <a:gd name="connsiteX7" fmla="*/ 3439583 w 4376721"/>
            <a:gd name="connsiteY7" fmla="*/ 4445001 h 4445001"/>
            <a:gd name="connsiteX8" fmla="*/ 4279423 w 4376721"/>
            <a:gd name="connsiteY8" fmla="*/ 4393790 h 4445001"/>
            <a:gd name="connsiteX9" fmla="*/ 4299907 w 4376721"/>
            <a:gd name="connsiteY9" fmla="*/ 3943145 h 4445001"/>
            <a:gd name="connsiteX10" fmla="*/ 3552245 w 4376721"/>
            <a:gd name="connsiteY10" fmla="*/ 2478549 h 4445001"/>
            <a:gd name="connsiteX0" fmla="*/ 2567311 w 3391787"/>
            <a:gd name="connsiteY0" fmla="*/ 2458065 h 4424517"/>
            <a:gd name="connsiteX1" fmla="*/ 1758198 w 3391787"/>
            <a:gd name="connsiteY1" fmla="*/ 1515807 h 4424517"/>
            <a:gd name="connsiteX2" fmla="*/ 508681 w 3391787"/>
            <a:gd name="connsiteY2" fmla="*/ 563307 h 4424517"/>
            <a:gd name="connsiteX3" fmla="*/ 27311 w 3391787"/>
            <a:gd name="connsiteY3" fmla="*/ 0 h 4424517"/>
            <a:gd name="connsiteX4" fmla="*/ 396021 w 3391787"/>
            <a:gd name="connsiteY4" fmla="*/ 2447823 h 4424517"/>
            <a:gd name="connsiteX5" fmla="*/ 1409972 w 3391787"/>
            <a:gd name="connsiteY5" fmla="*/ 3328630 h 4424517"/>
            <a:gd name="connsiteX6" fmla="*/ 2178117 w 3391787"/>
            <a:gd name="connsiteY6" fmla="*/ 4332340 h 4424517"/>
            <a:gd name="connsiteX7" fmla="*/ 2454649 w 3391787"/>
            <a:gd name="connsiteY7" fmla="*/ 4424517 h 4424517"/>
            <a:gd name="connsiteX8" fmla="*/ 3294489 w 3391787"/>
            <a:gd name="connsiteY8" fmla="*/ 4373306 h 4424517"/>
            <a:gd name="connsiteX9" fmla="*/ 3314973 w 3391787"/>
            <a:gd name="connsiteY9" fmla="*/ 3922661 h 4424517"/>
            <a:gd name="connsiteX10" fmla="*/ 2567311 w 3391787"/>
            <a:gd name="connsiteY10" fmla="*/ 2458065 h 4424517"/>
            <a:gd name="connsiteX0" fmla="*/ 2321505 w 3145981"/>
            <a:gd name="connsiteY0" fmla="*/ 1894758 h 3861210"/>
            <a:gd name="connsiteX1" fmla="*/ 1512392 w 3145981"/>
            <a:gd name="connsiteY1" fmla="*/ 952500 h 3861210"/>
            <a:gd name="connsiteX2" fmla="*/ 262875 w 3145981"/>
            <a:gd name="connsiteY2" fmla="*/ 0 h 3861210"/>
            <a:gd name="connsiteX3" fmla="*/ 150215 w 3145981"/>
            <a:gd name="connsiteY3" fmla="*/ 1884516 h 3861210"/>
            <a:gd name="connsiteX4" fmla="*/ 1164166 w 3145981"/>
            <a:gd name="connsiteY4" fmla="*/ 2765323 h 3861210"/>
            <a:gd name="connsiteX5" fmla="*/ 1932311 w 3145981"/>
            <a:gd name="connsiteY5" fmla="*/ 3769033 h 3861210"/>
            <a:gd name="connsiteX6" fmla="*/ 2208843 w 3145981"/>
            <a:gd name="connsiteY6" fmla="*/ 3861210 h 3861210"/>
            <a:gd name="connsiteX7" fmla="*/ 3048683 w 3145981"/>
            <a:gd name="connsiteY7" fmla="*/ 3809999 h 3861210"/>
            <a:gd name="connsiteX8" fmla="*/ 3069167 w 3145981"/>
            <a:gd name="connsiteY8" fmla="*/ 3359354 h 3861210"/>
            <a:gd name="connsiteX9" fmla="*/ 2321505 w 3145981"/>
            <a:gd name="connsiteY9" fmla="*/ 1894758 h 3861210"/>
            <a:gd name="connsiteX0" fmla="*/ 2321505 w 3145981"/>
            <a:gd name="connsiteY0" fmla="*/ 2601451 h 4567903"/>
            <a:gd name="connsiteX1" fmla="*/ 1512392 w 3145981"/>
            <a:gd name="connsiteY1" fmla="*/ 1659193 h 4567903"/>
            <a:gd name="connsiteX2" fmla="*/ 303842 w 3145981"/>
            <a:gd name="connsiteY2" fmla="*/ 0 h 4567903"/>
            <a:gd name="connsiteX3" fmla="*/ 150215 w 3145981"/>
            <a:gd name="connsiteY3" fmla="*/ 2591209 h 4567903"/>
            <a:gd name="connsiteX4" fmla="*/ 1164166 w 3145981"/>
            <a:gd name="connsiteY4" fmla="*/ 3472016 h 4567903"/>
            <a:gd name="connsiteX5" fmla="*/ 1932311 w 3145981"/>
            <a:gd name="connsiteY5" fmla="*/ 4475726 h 4567903"/>
            <a:gd name="connsiteX6" fmla="*/ 2208843 w 3145981"/>
            <a:gd name="connsiteY6" fmla="*/ 4567903 h 4567903"/>
            <a:gd name="connsiteX7" fmla="*/ 3048683 w 3145981"/>
            <a:gd name="connsiteY7" fmla="*/ 4516692 h 4567903"/>
            <a:gd name="connsiteX8" fmla="*/ 3069167 w 3145981"/>
            <a:gd name="connsiteY8" fmla="*/ 4066047 h 4567903"/>
            <a:gd name="connsiteX9" fmla="*/ 2321505 w 3145981"/>
            <a:gd name="connsiteY9" fmla="*/ 2601451 h 4567903"/>
            <a:gd name="connsiteX0" fmla="*/ 2386370 w 3210846"/>
            <a:gd name="connsiteY0" fmla="*/ 2770727 h 4737179"/>
            <a:gd name="connsiteX1" fmla="*/ 1577257 w 3210846"/>
            <a:gd name="connsiteY1" fmla="*/ 1828469 h 4737179"/>
            <a:gd name="connsiteX2" fmla="*/ 368707 w 3210846"/>
            <a:gd name="connsiteY2" fmla="*/ 169276 h 4737179"/>
            <a:gd name="connsiteX3" fmla="*/ 25604 w 3210846"/>
            <a:gd name="connsiteY3" fmla="*/ 812811 h 4737179"/>
            <a:gd name="connsiteX4" fmla="*/ 215080 w 3210846"/>
            <a:gd name="connsiteY4" fmla="*/ 2760485 h 4737179"/>
            <a:gd name="connsiteX5" fmla="*/ 1229031 w 3210846"/>
            <a:gd name="connsiteY5" fmla="*/ 3641292 h 4737179"/>
            <a:gd name="connsiteX6" fmla="*/ 1997176 w 3210846"/>
            <a:gd name="connsiteY6" fmla="*/ 4645002 h 4737179"/>
            <a:gd name="connsiteX7" fmla="*/ 2273708 w 3210846"/>
            <a:gd name="connsiteY7" fmla="*/ 4737179 h 4737179"/>
            <a:gd name="connsiteX8" fmla="*/ 3113548 w 3210846"/>
            <a:gd name="connsiteY8" fmla="*/ 4685968 h 4737179"/>
            <a:gd name="connsiteX9" fmla="*/ 3134032 w 3210846"/>
            <a:gd name="connsiteY9" fmla="*/ 4235323 h 4737179"/>
            <a:gd name="connsiteX10" fmla="*/ 2386370 w 3210846"/>
            <a:gd name="connsiteY10" fmla="*/ 2770727 h 4737179"/>
            <a:gd name="connsiteX0" fmla="*/ 2435873 w 3260349"/>
            <a:gd name="connsiteY0" fmla="*/ 2432743 h 4399195"/>
            <a:gd name="connsiteX1" fmla="*/ 1626760 w 3260349"/>
            <a:gd name="connsiteY1" fmla="*/ 1490485 h 4399195"/>
            <a:gd name="connsiteX2" fmla="*/ 715226 w 3260349"/>
            <a:gd name="connsiteY2" fmla="*/ 169276 h 4399195"/>
            <a:gd name="connsiteX3" fmla="*/ 75107 w 3260349"/>
            <a:gd name="connsiteY3" fmla="*/ 474827 h 4399195"/>
            <a:gd name="connsiteX4" fmla="*/ 264583 w 3260349"/>
            <a:gd name="connsiteY4" fmla="*/ 2422501 h 4399195"/>
            <a:gd name="connsiteX5" fmla="*/ 1278534 w 3260349"/>
            <a:gd name="connsiteY5" fmla="*/ 3303308 h 4399195"/>
            <a:gd name="connsiteX6" fmla="*/ 2046679 w 3260349"/>
            <a:gd name="connsiteY6" fmla="*/ 4307018 h 4399195"/>
            <a:gd name="connsiteX7" fmla="*/ 2323211 w 3260349"/>
            <a:gd name="connsiteY7" fmla="*/ 4399195 h 4399195"/>
            <a:gd name="connsiteX8" fmla="*/ 3163051 w 3260349"/>
            <a:gd name="connsiteY8" fmla="*/ 4347984 h 4399195"/>
            <a:gd name="connsiteX9" fmla="*/ 3183535 w 3260349"/>
            <a:gd name="connsiteY9" fmla="*/ 3897339 h 4399195"/>
            <a:gd name="connsiteX10" fmla="*/ 2435873 w 3260349"/>
            <a:gd name="connsiteY10" fmla="*/ 2432743 h 4399195"/>
            <a:gd name="connsiteX0" fmla="*/ 2341135 w 3165611"/>
            <a:gd name="connsiteY0" fmla="*/ 2425915 h 4392367"/>
            <a:gd name="connsiteX1" fmla="*/ 1532022 w 3165611"/>
            <a:gd name="connsiteY1" fmla="*/ 1483657 h 4392367"/>
            <a:gd name="connsiteX2" fmla="*/ 620488 w 3165611"/>
            <a:gd name="connsiteY2" fmla="*/ 162448 h 4392367"/>
            <a:gd name="connsiteX3" fmla="*/ 133998 w 3165611"/>
            <a:gd name="connsiteY3" fmla="*/ 508967 h 4392367"/>
            <a:gd name="connsiteX4" fmla="*/ 169845 w 3165611"/>
            <a:gd name="connsiteY4" fmla="*/ 2415673 h 4392367"/>
            <a:gd name="connsiteX5" fmla="*/ 1183796 w 3165611"/>
            <a:gd name="connsiteY5" fmla="*/ 3296480 h 4392367"/>
            <a:gd name="connsiteX6" fmla="*/ 1951941 w 3165611"/>
            <a:gd name="connsiteY6" fmla="*/ 4300190 h 4392367"/>
            <a:gd name="connsiteX7" fmla="*/ 2228473 w 3165611"/>
            <a:gd name="connsiteY7" fmla="*/ 4392367 h 4392367"/>
            <a:gd name="connsiteX8" fmla="*/ 3068313 w 3165611"/>
            <a:gd name="connsiteY8" fmla="*/ 4341156 h 4392367"/>
            <a:gd name="connsiteX9" fmla="*/ 3088797 w 3165611"/>
            <a:gd name="connsiteY9" fmla="*/ 3890511 h 4392367"/>
            <a:gd name="connsiteX10" fmla="*/ 2341135 w 3165611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111250 w 3093065"/>
            <a:gd name="connsiteY5" fmla="*/ 3296480 h 4392367"/>
            <a:gd name="connsiteX6" fmla="*/ 1879395 w 3093065"/>
            <a:gd name="connsiteY6" fmla="*/ 4300190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602863 w 3093065"/>
            <a:gd name="connsiteY5" fmla="*/ 2774141 h 4392367"/>
            <a:gd name="connsiteX6" fmla="*/ 1879395 w 3093065"/>
            <a:gd name="connsiteY6" fmla="*/ 4300190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92367"/>
            <a:gd name="connsiteX1" fmla="*/ 1459476 w 3093065"/>
            <a:gd name="connsiteY1" fmla="*/ 1483657 h 4392367"/>
            <a:gd name="connsiteX2" fmla="*/ 547942 w 3093065"/>
            <a:gd name="connsiteY2" fmla="*/ 162448 h 4392367"/>
            <a:gd name="connsiteX3" fmla="*/ 61452 w 3093065"/>
            <a:gd name="connsiteY3" fmla="*/ 508967 h 4392367"/>
            <a:gd name="connsiteX4" fmla="*/ 916654 w 3093065"/>
            <a:gd name="connsiteY4" fmla="*/ 1995753 h 4392367"/>
            <a:gd name="connsiteX5" fmla="*/ 1602863 w 3093065"/>
            <a:gd name="connsiteY5" fmla="*/ 2774141 h 4392367"/>
            <a:gd name="connsiteX6" fmla="*/ 1695040 w 3093065"/>
            <a:gd name="connsiteY6" fmla="*/ 3419383 h 4392367"/>
            <a:gd name="connsiteX7" fmla="*/ 2155927 w 3093065"/>
            <a:gd name="connsiteY7" fmla="*/ 4392367 h 4392367"/>
            <a:gd name="connsiteX8" fmla="*/ 2995767 w 3093065"/>
            <a:gd name="connsiteY8" fmla="*/ 4341156 h 4392367"/>
            <a:gd name="connsiteX9" fmla="*/ 3016251 w 3093065"/>
            <a:gd name="connsiteY9" fmla="*/ 3890511 h 4392367"/>
            <a:gd name="connsiteX10" fmla="*/ 2268589 w 3093065"/>
            <a:gd name="connsiteY10" fmla="*/ 2425915 h 4392367"/>
            <a:gd name="connsiteX0" fmla="*/ 2268589 w 3093065"/>
            <a:gd name="connsiteY0" fmla="*/ 2425915 h 4341156"/>
            <a:gd name="connsiteX1" fmla="*/ 1459476 w 3093065"/>
            <a:gd name="connsiteY1" fmla="*/ 1483657 h 4341156"/>
            <a:gd name="connsiteX2" fmla="*/ 547942 w 3093065"/>
            <a:gd name="connsiteY2" fmla="*/ 162448 h 4341156"/>
            <a:gd name="connsiteX3" fmla="*/ 61452 w 3093065"/>
            <a:gd name="connsiteY3" fmla="*/ 508967 h 4341156"/>
            <a:gd name="connsiteX4" fmla="*/ 916654 w 3093065"/>
            <a:gd name="connsiteY4" fmla="*/ 1995753 h 4341156"/>
            <a:gd name="connsiteX5" fmla="*/ 1602863 w 3093065"/>
            <a:gd name="connsiteY5" fmla="*/ 2774141 h 4341156"/>
            <a:gd name="connsiteX6" fmla="*/ 1695040 w 3093065"/>
            <a:gd name="connsiteY6" fmla="*/ 3419383 h 4341156"/>
            <a:gd name="connsiteX7" fmla="*/ 2330040 w 3093065"/>
            <a:gd name="connsiteY7" fmla="*/ 4187528 h 4341156"/>
            <a:gd name="connsiteX8" fmla="*/ 2995767 w 3093065"/>
            <a:gd name="connsiteY8" fmla="*/ 4341156 h 4341156"/>
            <a:gd name="connsiteX9" fmla="*/ 3016251 w 3093065"/>
            <a:gd name="connsiteY9" fmla="*/ 3890511 h 4341156"/>
            <a:gd name="connsiteX10" fmla="*/ 2268589 w 3093065"/>
            <a:gd name="connsiteY10" fmla="*/ 2425915 h 4341156"/>
            <a:gd name="connsiteX0" fmla="*/ 2268589 w 3093065"/>
            <a:gd name="connsiteY0" fmla="*/ 2425915 h 4771318"/>
            <a:gd name="connsiteX1" fmla="*/ 1459476 w 3093065"/>
            <a:gd name="connsiteY1" fmla="*/ 1483657 h 4771318"/>
            <a:gd name="connsiteX2" fmla="*/ 547942 w 3093065"/>
            <a:gd name="connsiteY2" fmla="*/ 162448 h 4771318"/>
            <a:gd name="connsiteX3" fmla="*/ 61452 w 3093065"/>
            <a:gd name="connsiteY3" fmla="*/ 508967 h 4771318"/>
            <a:gd name="connsiteX4" fmla="*/ 916654 w 3093065"/>
            <a:gd name="connsiteY4" fmla="*/ 1995753 h 4771318"/>
            <a:gd name="connsiteX5" fmla="*/ 1602863 w 3093065"/>
            <a:gd name="connsiteY5" fmla="*/ 2774141 h 4771318"/>
            <a:gd name="connsiteX6" fmla="*/ 1695040 w 3093065"/>
            <a:gd name="connsiteY6" fmla="*/ 3419383 h 4771318"/>
            <a:gd name="connsiteX7" fmla="*/ 2330040 w 3093065"/>
            <a:gd name="connsiteY7" fmla="*/ 4187528 h 4771318"/>
            <a:gd name="connsiteX8" fmla="*/ 2995767 w 3093065"/>
            <a:gd name="connsiteY8" fmla="*/ 4341156 h 4771318"/>
            <a:gd name="connsiteX9" fmla="*/ 3016251 w 3093065"/>
            <a:gd name="connsiteY9" fmla="*/ 3890511 h 4771318"/>
            <a:gd name="connsiteX10" fmla="*/ 2268589 w 3093065"/>
            <a:gd name="connsiteY10" fmla="*/ 2425915 h 4771318"/>
            <a:gd name="connsiteX0" fmla="*/ 2268589 w 3036735"/>
            <a:gd name="connsiteY0" fmla="*/ 2425915 h 4771318"/>
            <a:gd name="connsiteX1" fmla="*/ 1459476 w 3036735"/>
            <a:gd name="connsiteY1" fmla="*/ 1483657 h 4771318"/>
            <a:gd name="connsiteX2" fmla="*/ 547942 w 3036735"/>
            <a:gd name="connsiteY2" fmla="*/ 162448 h 4771318"/>
            <a:gd name="connsiteX3" fmla="*/ 61452 w 3036735"/>
            <a:gd name="connsiteY3" fmla="*/ 508967 h 4771318"/>
            <a:gd name="connsiteX4" fmla="*/ 916654 w 3036735"/>
            <a:gd name="connsiteY4" fmla="*/ 1995753 h 4771318"/>
            <a:gd name="connsiteX5" fmla="*/ 1602863 w 3036735"/>
            <a:gd name="connsiteY5" fmla="*/ 2774141 h 4771318"/>
            <a:gd name="connsiteX6" fmla="*/ 1695040 w 3036735"/>
            <a:gd name="connsiteY6" fmla="*/ 3419383 h 4771318"/>
            <a:gd name="connsiteX7" fmla="*/ 2330040 w 3036735"/>
            <a:gd name="connsiteY7" fmla="*/ 4187528 h 4771318"/>
            <a:gd name="connsiteX8" fmla="*/ 2852380 w 3036735"/>
            <a:gd name="connsiteY8" fmla="*/ 4494785 h 4771318"/>
            <a:gd name="connsiteX9" fmla="*/ 3016251 w 3036735"/>
            <a:gd name="connsiteY9" fmla="*/ 3890511 h 4771318"/>
            <a:gd name="connsiteX10" fmla="*/ 2268589 w 3036735"/>
            <a:gd name="connsiteY10" fmla="*/ 2425915 h 4771318"/>
            <a:gd name="connsiteX0" fmla="*/ 2268589 w 2949678"/>
            <a:gd name="connsiteY0" fmla="*/ 2425915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268589 w 2949678"/>
            <a:gd name="connsiteY10" fmla="*/ 2425915 h 4771318"/>
            <a:gd name="connsiteX0" fmla="*/ 2391492 w 2949678"/>
            <a:gd name="connsiteY0" fmla="*/ 2343979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391492 w 2949678"/>
            <a:gd name="connsiteY10" fmla="*/ 2343979 h 4771318"/>
            <a:gd name="connsiteX0" fmla="*/ 2063750 w 2949678"/>
            <a:gd name="connsiteY0" fmla="*/ 2446398 h 4771318"/>
            <a:gd name="connsiteX1" fmla="*/ 1459476 w 2949678"/>
            <a:gd name="connsiteY1" fmla="*/ 1483657 h 4771318"/>
            <a:gd name="connsiteX2" fmla="*/ 547942 w 2949678"/>
            <a:gd name="connsiteY2" fmla="*/ 162448 h 4771318"/>
            <a:gd name="connsiteX3" fmla="*/ 61452 w 2949678"/>
            <a:gd name="connsiteY3" fmla="*/ 508967 h 4771318"/>
            <a:gd name="connsiteX4" fmla="*/ 916654 w 2949678"/>
            <a:gd name="connsiteY4" fmla="*/ 1995753 h 4771318"/>
            <a:gd name="connsiteX5" fmla="*/ 1602863 w 2949678"/>
            <a:gd name="connsiteY5" fmla="*/ 2774141 h 4771318"/>
            <a:gd name="connsiteX6" fmla="*/ 1695040 w 2949678"/>
            <a:gd name="connsiteY6" fmla="*/ 3419383 h 4771318"/>
            <a:gd name="connsiteX7" fmla="*/ 2330040 w 2949678"/>
            <a:gd name="connsiteY7" fmla="*/ 4187528 h 4771318"/>
            <a:gd name="connsiteX8" fmla="*/ 2852380 w 2949678"/>
            <a:gd name="connsiteY8" fmla="*/ 4494785 h 4771318"/>
            <a:gd name="connsiteX9" fmla="*/ 2872864 w 2949678"/>
            <a:gd name="connsiteY9" fmla="*/ 3931479 h 4771318"/>
            <a:gd name="connsiteX10" fmla="*/ 2063750 w 2949678"/>
            <a:gd name="connsiteY10" fmla="*/ 2446398 h 4771318"/>
            <a:gd name="connsiteX0" fmla="*/ 2063750 w 2917246"/>
            <a:gd name="connsiteY0" fmla="*/ 2446398 h 4272877"/>
            <a:gd name="connsiteX1" fmla="*/ 1459476 w 2917246"/>
            <a:gd name="connsiteY1" fmla="*/ 1483657 h 4272877"/>
            <a:gd name="connsiteX2" fmla="*/ 547942 w 2917246"/>
            <a:gd name="connsiteY2" fmla="*/ 162448 h 4272877"/>
            <a:gd name="connsiteX3" fmla="*/ 61452 w 2917246"/>
            <a:gd name="connsiteY3" fmla="*/ 508967 h 4272877"/>
            <a:gd name="connsiteX4" fmla="*/ 916654 w 2917246"/>
            <a:gd name="connsiteY4" fmla="*/ 1995753 h 4272877"/>
            <a:gd name="connsiteX5" fmla="*/ 1602863 w 2917246"/>
            <a:gd name="connsiteY5" fmla="*/ 2774141 h 4272877"/>
            <a:gd name="connsiteX6" fmla="*/ 1695040 w 2917246"/>
            <a:gd name="connsiteY6" fmla="*/ 3419383 h 4272877"/>
            <a:gd name="connsiteX7" fmla="*/ 2330040 w 2917246"/>
            <a:gd name="connsiteY7" fmla="*/ 4187528 h 4272877"/>
            <a:gd name="connsiteX8" fmla="*/ 2872864 w 2917246"/>
            <a:gd name="connsiteY8" fmla="*/ 3931479 h 4272877"/>
            <a:gd name="connsiteX9" fmla="*/ 2063750 w 2917246"/>
            <a:gd name="connsiteY9" fmla="*/ 2446398 h 4272877"/>
            <a:gd name="connsiteX0" fmla="*/ 2063750 w 2977844"/>
            <a:gd name="connsiteY0" fmla="*/ 2446398 h 4586965"/>
            <a:gd name="connsiteX1" fmla="*/ 1459476 w 2977844"/>
            <a:gd name="connsiteY1" fmla="*/ 1483657 h 4586965"/>
            <a:gd name="connsiteX2" fmla="*/ 547942 w 2977844"/>
            <a:gd name="connsiteY2" fmla="*/ 162448 h 4586965"/>
            <a:gd name="connsiteX3" fmla="*/ 61452 w 2977844"/>
            <a:gd name="connsiteY3" fmla="*/ 508967 h 4586965"/>
            <a:gd name="connsiteX4" fmla="*/ 916654 w 2977844"/>
            <a:gd name="connsiteY4" fmla="*/ 1995753 h 4586965"/>
            <a:gd name="connsiteX5" fmla="*/ 1602863 w 2977844"/>
            <a:gd name="connsiteY5" fmla="*/ 2774141 h 4586965"/>
            <a:gd name="connsiteX6" fmla="*/ 1695040 w 2977844"/>
            <a:gd name="connsiteY6" fmla="*/ 3419383 h 4586965"/>
            <a:gd name="connsiteX7" fmla="*/ 2330040 w 2977844"/>
            <a:gd name="connsiteY7" fmla="*/ 4187528 h 4586965"/>
            <a:gd name="connsiteX8" fmla="*/ 2816534 w 2977844"/>
            <a:gd name="connsiteY8" fmla="*/ 4544290 h 4586965"/>
            <a:gd name="connsiteX9" fmla="*/ 2872864 w 2977844"/>
            <a:gd name="connsiteY9" fmla="*/ 3931479 h 4586965"/>
            <a:gd name="connsiteX10" fmla="*/ 2063750 w 2977844"/>
            <a:gd name="connsiteY10" fmla="*/ 2446398 h 4586965"/>
            <a:gd name="connsiteX0" fmla="*/ 2063750 w 2977844"/>
            <a:gd name="connsiteY0" fmla="*/ 2446398 h 4699626"/>
            <a:gd name="connsiteX1" fmla="*/ 1459476 w 2977844"/>
            <a:gd name="connsiteY1" fmla="*/ 1483657 h 4699626"/>
            <a:gd name="connsiteX2" fmla="*/ 547942 w 2977844"/>
            <a:gd name="connsiteY2" fmla="*/ 162448 h 4699626"/>
            <a:gd name="connsiteX3" fmla="*/ 61452 w 2977844"/>
            <a:gd name="connsiteY3" fmla="*/ 508967 h 4699626"/>
            <a:gd name="connsiteX4" fmla="*/ 916654 w 2977844"/>
            <a:gd name="connsiteY4" fmla="*/ 1995753 h 4699626"/>
            <a:gd name="connsiteX5" fmla="*/ 1602863 w 2977844"/>
            <a:gd name="connsiteY5" fmla="*/ 2774141 h 4699626"/>
            <a:gd name="connsiteX6" fmla="*/ 1695040 w 2977844"/>
            <a:gd name="connsiteY6" fmla="*/ 3419383 h 4699626"/>
            <a:gd name="connsiteX7" fmla="*/ 2330040 w 2977844"/>
            <a:gd name="connsiteY7" fmla="*/ 4187528 h 4699626"/>
            <a:gd name="connsiteX8" fmla="*/ 2816534 w 2977844"/>
            <a:gd name="connsiteY8" fmla="*/ 4544290 h 4699626"/>
            <a:gd name="connsiteX9" fmla="*/ 2872864 w 2977844"/>
            <a:gd name="connsiteY9" fmla="*/ 3931479 h 4699626"/>
            <a:gd name="connsiteX10" fmla="*/ 2063750 w 2977844"/>
            <a:gd name="connsiteY10" fmla="*/ 2446398 h 4699626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602863 w 2977844"/>
            <a:gd name="connsiteY5" fmla="*/ 2774141 h 4544290"/>
            <a:gd name="connsiteX6" fmla="*/ 1695040 w 2977844"/>
            <a:gd name="connsiteY6" fmla="*/ 3419383 h 4544290"/>
            <a:gd name="connsiteX7" fmla="*/ 2816534 w 2977844"/>
            <a:gd name="connsiteY7" fmla="*/ 4544290 h 4544290"/>
            <a:gd name="connsiteX8" fmla="*/ 2872864 w 2977844"/>
            <a:gd name="connsiteY8" fmla="*/ 3931479 h 4544290"/>
            <a:gd name="connsiteX9" fmla="*/ 2063750 w 2977844"/>
            <a:gd name="connsiteY9" fmla="*/ 2446398 h 4544290"/>
            <a:gd name="connsiteX0" fmla="*/ 2063750 w 2977844"/>
            <a:gd name="connsiteY0" fmla="*/ 2446398 h 4794079"/>
            <a:gd name="connsiteX1" fmla="*/ 1459476 w 2977844"/>
            <a:gd name="connsiteY1" fmla="*/ 1483657 h 4794079"/>
            <a:gd name="connsiteX2" fmla="*/ 547942 w 2977844"/>
            <a:gd name="connsiteY2" fmla="*/ 162448 h 4794079"/>
            <a:gd name="connsiteX3" fmla="*/ 61452 w 2977844"/>
            <a:gd name="connsiteY3" fmla="*/ 508967 h 4794079"/>
            <a:gd name="connsiteX4" fmla="*/ 916654 w 2977844"/>
            <a:gd name="connsiteY4" fmla="*/ 1995753 h 4794079"/>
            <a:gd name="connsiteX5" fmla="*/ 1602863 w 2977844"/>
            <a:gd name="connsiteY5" fmla="*/ 2774141 h 4794079"/>
            <a:gd name="connsiteX6" fmla="*/ 1695040 w 2977844"/>
            <a:gd name="connsiteY6" fmla="*/ 3419383 h 4794079"/>
            <a:gd name="connsiteX7" fmla="*/ 2816534 w 2977844"/>
            <a:gd name="connsiteY7" fmla="*/ 4544290 h 4794079"/>
            <a:gd name="connsiteX8" fmla="*/ 2872864 w 2977844"/>
            <a:gd name="connsiteY8" fmla="*/ 3931479 h 4794079"/>
            <a:gd name="connsiteX9" fmla="*/ 2063750 w 2977844"/>
            <a:gd name="connsiteY9" fmla="*/ 2446398 h 4794079"/>
            <a:gd name="connsiteX0" fmla="*/ 2063750 w 2977844"/>
            <a:gd name="connsiteY0" fmla="*/ 2446398 h 4794079"/>
            <a:gd name="connsiteX1" fmla="*/ 1459476 w 2977844"/>
            <a:gd name="connsiteY1" fmla="*/ 1483657 h 4794079"/>
            <a:gd name="connsiteX2" fmla="*/ 547942 w 2977844"/>
            <a:gd name="connsiteY2" fmla="*/ 162448 h 4794079"/>
            <a:gd name="connsiteX3" fmla="*/ 61452 w 2977844"/>
            <a:gd name="connsiteY3" fmla="*/ 508967 h 4794079"/>
            <a:gd name="connsiteX4" fmla="*/ 916654 w 2977844"/>
            <a:gd name="connsiteY4" fmla="*/ 1995753 h 4794079"/>
            <a:gd name="connsiteX5" fmla="*/ 1531169 w 2977844"/>
            <a:gd name="connsiteY5" fmla="*/ 2825351 h 4794079"/>
            <a:gd name="connsiteX6" fmla="*/ 1695040 w 2977844"/>
            <a:gd name="connsiteY6" fmla="*/ 3419383 h 4794079"/>
            <a:gd name="connsiteX7" fmla="*/ 2816534 w 2977844"/>
            <a:gd name="connsiteY7" fmla="*/ 4544290 h 4794079"/>
            <a:gd name="connsiteX8" fmla="*/ 2872864 w 2977844"/>
            <a:gd name="connsiteY8" fmla="*/ 3931479 h 4794079"/>
            <a:gd name="connsiteX9" fmla="*/ 2063750 w 2977844"/>
            <a:gd name="connsiteY9" fmla="*/ 2446398 h 4794079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531169 w 2977844"/>
            <a:gd name="connsiteY5" fmla="*/ 2825351 h 4544290"/>
            <a:gd name="connsiteX6" fmla="*/ 2816534 w 2977844"/>
            <a:gd name="connsiteY6" fmla="*/ 4544290 h 4544290"/>
            <a:gd name="connsiteX7" fmla="*/ 2872864 w 2977844"/>
            <a:gd name="connsiteY7" fmla="*/ 3931479 h 4544290"/>
            <a:gd name="connsiteX8" fmla="*/ 2063750 w 2977844"/>
            <a:gd name="connsiteY8" fmla="*/ 2446398 h 4544290"/>
            <a:gd name="connsiteX0" fmla="*/ 2063750 w 2977844"/>
            <a:gd name="connsiteY0" fmla="*/ 2446398 h 4544290"/>
            <a:gd name="connsiteX1" fmla="*/ 1459476 w 2977844"/>
            <a:gd name="connsiteY1" fmla="*/ 1483657 h 4544290"/>
            <a:gd name="connsiteX2" fmla="*/ 547942 w 2977844"/>
            <a:gd name="connsiteY2" fmla="*/ 162448 h 4544290"/>
            <a:gd name="connsiteX3" fmla="*/ 61452 w 2977844"/>
            <a:gd name="connsiteY3" fmla="*/ 508967 h 4544290"/>
            <a:gd name="connsiteX4" fmla="*/ 916654 w 2977844"/>
            <a:gd name="connsiteY4" fmla="*/ 1995753 h 4544290"/>
            <a:gd name="connsiteX5" fmla="*/ 1531169 w 2977844"/>
            <a:gd name="connsiteY5" fmla="*/ 2825351 h 4544290"/>
            <a:gd name="connsiteX6" fmla="*/ 2816534 w 2977844"/>
            <a:gd name="connsiteY6" fmla="*/ 4544290 h 4544290"/>
            <a:gd name="connsiteX7" fmla="*/ 2872864 w 2977844"/>
            <a:gd name="connsiteY7" fmla="*/ 3931479 h 4544290"/>
            <a:gd name="connsiteX8" fmla="*/ 2063750 w 2977844"/>
            <a:gd name="connsiteY8" fmla="*/ 2446398 h 4544290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63750 w 2977844"/>
            <a:gd name="connsiteY0" fmla="*/ 2446398 h 4800906"/>
            <a:gd name="connsiteX1" fmla="*/ 1459476 w 2977844"/>
            <a:gd name="connsiteY1" fmla="*/ 1483657 h 4800906"/>
            <a:gd name="connsiteX2" fmla="*/ 547942 w 2977844"/>
            <a:gd name="connsiteY2" fmla="*/ 162448 h 4800906"/>
            <a:gd name="connsiteX3" fmla="*/ 61452 w 2977844"/>
            <a:gd name="connsiteY3" fmla="*/ 508967 h 4800906"/>
            <a:gd name="connsiteX4" fmla="*/ 916654 w 2977844"/>
            <a:gd name="connsiteY4" fmla="*/ 1995753 h 4800906"/>
            <a:gd name="connsiteX5" fmla="*/ 1531169 w 2977844"/>
            <a:gd name="connsiteY5" fmla="*/ 2825351 h 4800906"/>
            <a:gd name="connsiteX6" fmla="*/ 2816534 w 2977844"/>
            <a:gd name="connsiteY6" fmla="*/ 4544290 h 4800906"/>
            <a:gd name="connsiteX7" fmla="*/ 2872864 w 2977844"/>
            <a:gd name="connsiteY7" fmla="*/ 3931479 h 4800906"/>
            <a:gd name="connsiteX8" fmla="*/ 2063750 w 2977844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79113 w 2993207"/>
            <a:gd name="connsiteY0" fmla="*/ 2446398 h 4800906"/>
            <a:gd name="connsiteX1" fmla="*/ 1474839 w 2993207"/>
            <a:gd name="connsiteY1" fmla="*/ 1483657 h 4800906"/>
            <a:gd name="connsiteX2" fmla="*/ 563305 w 2993207"/>
            <a:gd name="connsiteY2" fmla="*/ 162448 h 4800906"/>
            <a:gd name="connsiteX3" fmla="*/ 76815 w 2993207"/>
            <a:gd name="connsiteY3" fmla="*/ 508967 h 4800906"/>
            <a:gd name="connsiteX4" fmla="*/ 1024195 w 2993207"/>
            <a:gd name="connsiteY4" fmla="*/ 2139140 h 4800906"/>
            <a:gd name="connsiteX5" fmla="*/ 1546532 w 2993207"/>
            <a:gd name="connsiteY5" fmla="*/ 2825351 h 4800906"/>
            <a:gd name="connsiteX6" fmla="*/ 2831897 w 2993207"/>
            <a:gd name="connsiteY6" fmla="*/ 4544290 h 4800906"/>
            <a:gd name="connsiteX7" fmla="*/ 2888227 w 2993207"/>
            <a:gd name="connsiteY7" fmla="*/ 3931479 h 4800906"/>
            <a:gd name="connsiteX8" fmla="*/ 2079113 w 2993207"/>
            <a:gd name="connsiteY8" fmla="*/ 2446398 h 4800906"/>
            <a:gd name="connsiteX0" fmla="*/ 2096183 w 3010277"/>
            <a:gd name="connsiteY0" fmla="*/ 2446398 h 4800906"/>
            <a:gd name="connsiteX1" fmla="*/ 1491909 w 3010277"/>
            <a:gd name="connsiteY1" fmla="*/ 1483657 h 4800906"/>
            <a:gd name="connsiteX2" fmla="*/ 580375 w 3010277"/>
            <a:gd name="connsiteY2" fmla="*/ 162448 h 4800906"/>
            <a:gd name="connsiteX3" fmla="*/ 93885 w 3010277"/>
            <a:gd name="connsiteY3" fmla="*/ 508967 h 4800906"/>
            <a:gd name="connsiteX4" fmla="*/ 1143684 w 3010277"/>
            <a:gd name="connsiteY4" fmla="*/ 2262043 h 4800906"/>
            <a:gd name="connsiteX5" fmla="*/ 1563602 w 3010277"/>
            <a:gd name="connsiteY5" fmla="*/ 2825351 h 4800906"/>
            <a:gd name="connsiteX6" fmla="*/ 2848967 w 3010277"/>
            <a:gd name="connsiteY6" fmla="*/ 4544290 h 4800906"/>
            <a:gd name="connsiteX7" fmla="*/ 2905297 w 3010277"/>
            <a:gd name="connsiteY7" fmla="*/ 3931479 h 4800906"/>
            <a:gd name="connsiteX8" fmla="*/ 2096183 w 3010277"/>
            <a:gd name="connsiteY8" fmla="*/ 2446398 h 4800906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544290"/>
            <a:gd name="connsiteX1" fmla="*/ 1491909 w 3010277"/>
            <a:gd name="connsiteY1" fmla="*/ 1483657 h 4544290"/>
            <a:gd name="connsiteX2" fmla="*/ 580375 w 3010277"/>
            <a:gd name="connsiteY2" fmla="*/ 162448 h 4544290"/>
            <a:gd name="connsiteX3" fmla="*/ 93885 w 3010277"/>
            <a:gd name="connsiteY3" fmla="*/ 508967 h 4544290"/>
            <a:gd name="connsiteX4" fmla="*/ 1143684 w 3010277"/>
            <a:gd name="connsiteY4" fmla="*/ 2262043 h 4544290"/>
            <a:gd name="connsiteX5" fmla="*/ 1563602 w 3010277"/>
            <a:gd name="connsiteY5" fmla="*/ 2825351 h 4544290"/>
            <a:gd name="connsiteX6" fmla="*/ 1783807 w 3010277"/>
            <a:gd name="connsiteY6" fmla="*/ 3489370 h 4544290"/>
            <a:gd name="connsiteX7" fmla="*/ 2848967 w 3010277"/>
            <a:gd name="connsiteY7" fmla="*/ 4544290 h 4544290"/>
            <a:gd name="connsiteX8" fmla="*/ 2905297 w 3010277"/>
            <a:gd name="connsiteY8" fmla="*/ 3931479 h 4544290"/>
            <a:gd name="connsiteX9" fmla="*/ 2096183 w 3010277"/>
            <a:gd name="connsiteY9" fmla="*/ 2446398 h 4544290"/>
            <a:gd name="connsiteX0" fmla="*/ 2096183 w 3010277"/>
            <a:gd name="connsiteY0" fmla="*/ 2446398 h 4776156"/>
            <a:gd name="connsiteX1" fmla="*/ 1491909 w 3010277"/>
            <a:gd name="connsiteY1" fmla="*/ 1483657 h 4776156"/>
            <a:gd name="connsiteX2" fmla="*/ 580375 w 3010277"/>
            <a:gd name="connsiteY2" fmla="*/ 162448 h 4776156"/>
            <a:gd name="connsiteX3" fmla="*/ 93885 w 3010277"/>
            <a:gd name="connsiteY3" fmla="*/ 508967 h 4776156"/>
            <a:gd name="connsiteX4" fmla="*/ 1143684 w 3010277"/>
            <a:gd name="connsiteY4" fmla="*/ 2262043 h 4776156"/>
            <a:gd name="connsiteX5" fmla="*/ 1563602 w 3010277"/>
            <a:gd name="connsiteY5" fmla="*/ 2825351 h 4776156"/>
            <a:gd name="connsiteX6" fmla="*/ 1783807 w 3010277"/>
            <a:gd name="connsiteY6" fmla="*/ 3489370 h 4776156"/>
            <a:gd name="connsiteX7" fmla="*/ 2848967 w 3010277"/>
            <a:gd name="connsiteY7" fmla="*/ 4544290 h 4776156"/>
            <a:gd name="connsiteX8" fmla="*/ 2905297 w 3010277"/>
            <a:gd name="connsiteY8" fmla="*/ 3931479 h 4776156"/>
            <a:gd name="connsiteX9" fmla="*/ 2096183 w 3010277"/>
            <a:gd name="connsiteY9" fmla="*/ 2446398 h 4776156"/>
            <a:gd name="connsiteX0" fmla="*/ 2096183 w 3010277"/>
            <a:gd name="connsiteY0" fmla="*/ 2446398 h 4847850"/>
            <a:gd name="connsiteX1" fmla="*/ 1491909 w 3010277"/>
            <a:gd name="connsiteY1" fmla="*/ 1483657 h 4847850"/>
            <a:gd name="connsiteX2" fmla="*/ 580375 w 3010277"/>
            <a:gd name="connsiteY2" fmla="*/ 162448 h 4847850"/>
            <a:gd name="connsiteX3" fmla="*/ 93885 w 3010277"/>
            <a:gd name="connsiteY3" fmla="*/ 508967 h 4847850"/>
            <a:gd name="connsiteX4" fmla="*/ 1143684 w 3010277"/>
            <a:gd name="connsiteY4" fmla="*/ 2262043 h 4847850"/>
            <a:gd name="connsiteX5" fmla="*/ 1563602 w 3010277"/>
            <a:gd name="connsiteY5" fmla="*/ 2825351 h 4847850"/>
            <a:gd name="connsiteX6" fmla="*/ 1783807 w 3010277"/>
            <a:gd name="connsiteY6" fmla="*/ 3489370 h 4847850"/>
            <a:gd name="connsiteX7" fmla="*/ 2807999 w 3010277"/>
            <a:gd name="connsiteY7" fmla="*/ 4615984 h 4847850"/>
            <a:gd name="connsiteX8" fmla="*/ 2905297 w 3010277"/>
            <a:gd name="connsiteY8" fmla="*/ 3931479 h 4847850"/>
            <a:gd name="connsiteX9" fmla="*/ 2096183 w 3010277"/>
            <a:gd name="connsiteY9" fmla="*/ 2446398 h 4847850"/>
            <a:gd name="connsiteX0" fmla="*/ 2096183 w 3010277"/>
            <a:gd name="connsiteY0" fmla="*/ 2446398 h 4847850"/>
            <a:gd name="connsiteX1" fmla="*/ 1491909 w 3010277"/>
            <a:gd name="connsiteY1" fmla="*/ 1483657 h 4847850"/>
            <a:gd name="connsiteX2" fmla="*/ 580375 w 3010277"/>
            <a:gd name="connsiteY2" fmla="*/ 162448 h 4847850"/>
            <a:gd name="connsiteX3" fmla="*/ 93885 w 3010277"/>
            <a:gd name="connsiteY3" fmla="*/ 508967 h 4847850"/>
            <a:gd name="connsiteX4" fmla="*/ 1143684 w 3010277"/>
            <a:gd name="connsiteY4" fmla="*/ 2262043 h 4847850"/>
            <a:gd name="connsiteX5" fmla="*/ 1563602 w 3010277"/>
            <a:gd name="connsiteY5" fmla="*/ 2825351 h 4847850"/>
            <a:gd name="connsiteX6" fmla="*/ 1783807 w 3010277"/>
            <a:gd name="connsiteY6" fmla="*/ 3489370 h 4847850"/>
            <a:gd name="connsiteX7" fmla="*/ 2807999 w 3010277"/>
            <a:gd name="connsiteY7" fmla="*/ 4615984 h 4847850"/>
            <a:gd name="connsiteX8" fmla="*/ 2905297 w 3010277"/>
            <a:gd name="connsiteY8" fmla="*/ 3931479 h 4847850"/>
            <a:gd name="connsiteX9" fmla="*/ 2096183 w 3010277"/>
            <a:gd name="connsiteY9" fmla="*/ 2446398 h 4847850"/>
            <a:gd name="connsiteX0" fmla="*/ 2096183 w 3010277"/>
            <a:gd name="connsiteY0" fmla="*/ 2446398 h 4636183"/>
            <a:gd name="connsiteX1" fmla="*/ 1491909 w 3010277"/>
            <a:gd name="connsiteY1" fmla="*/ 1483657 h 4636183"/>
            <a:gd name="connsiteX2" fmla="*/ 580375 w 3010277"/>
            <a:gd name="connsiteY2" fmla="*/ 162448 h 4636183"/>
            <a:gd name="connsiteX3" fmla="*/ 93885 w 3010277"/>
            <a:gd name="connsiteY3" fmla="*/ 508967 h 4636183"/>
            <a:gd name="connsiteX4" fmla="*/ 1143684 w 3010277"/>
            <a:gd name="connsiteY4" fmla="*/ 2262043 h 4636183"/>
            <a:gd name="connsiteX5" fmla="*/ 1563602 w 3010277"/>
            <a:gd name="connsiteY5" fmla="*/ 2825351 h 4636183"/>
            <a:gd name="connsiteX6" fmla="*/ 1783807 w 3010277"/>
            <a:gd name="connsiteY6" fmla="*/ 3489370 h 4636183"/>
            <a:gd name="connsiteX7" fmla="*/ 2213968 w 3010277"/>
            <a:gd name="connsiteY7" fmla="*/ 4042434 h 4636183"/>
            <a:gd name="connsiteX8" fmla="*/ 2807999 w 3010277"/>
            <a:gd name="connsiteY8" fmla="*/ 4615984 h 4636183"/>
            <a:gd name="connsiteX9" fmla="*/ 2905297 w 3010277"/>
            <a:gd name="connsiteY9" fmla="*/ 3931479 h 4636183"/>
            <a:gd name="connsiteX10" fmla="*/ 2096183 w 3010277"/>
            <a:gd name="connsiteY10" fmla="*/ 2446398 h 4636183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096183 w 3010277"/>
            <a:gd name="connsiteY0" fmla="*/ 2446398 h 4677150"/>
            <a:gd name="connsiteX1" fmla="*/ 1491909 w 3010277"/>
            <a:gd name="connsiteY1" fmla="*/ 1483657 h 4677150"/>
            <a:gd name="connsiteX2" fmla="*/ 580375 w 3010277"/>
            <a:gd name="connsiteY2" fmla="*/ 162448 h 4677150"/>
            <a:gd name="connsiteX3" fmla="*/ 93885 w 3010277"/>
            <a:gd name="connsiteY3" fmla="*/ 508967 h 4677150"/>
            <a:gd name="connsiteX4" fmla="*/ 1143684 w 3010277"/>
            <a:gd name="connsiteY4" fmla="*/ 2262043 h 4677150"/>
            <a:gd name="connsiteX5" fmla="*/ 1563602 w 3010277"/>
            <a:gd name="connsiteY5" fmla="*/ 2825351 h 4677150"/>
            <a:gd name="connsiteX6" fmla="*/ 1783807 w 3010277"/>
            <a:gd name="connsiteY6" fmla="*/ 3489370 h 4677150"/>
            <a:gd name="connsiteX7" fmla="*/ 2213968 w 3010277"/>
            <a:gd name="connsiteY7" fmla="*/ 4042434 h 4677150"/>
            <a:gd name="connsiteX8" fmla="*/ 2807999 w 3010277"/>
            <a:gd name="connsiteY8" fmla="*/ 4615984 h 4677150"/>
            <a:gd name="connsiteX9" fmla="*/ 2905297 w 3010277"/>
            <a:gd name="connsiteY9" fmla="*/ 3931479 h 4677150"/>
            <a:gd name="connsiteX10" fmla="*/ 2096183 w 3010277"/>
            <a:gd name="connsiteY10" fmla="*/ 2446398 h 4677150"/>
            <a:gd name="connsiteX0" fmla="*/ 2184589 w 3098683"/>
            <a:gd name="connsiteY0" fmla="*/ 2445265 h 4676017"/>
            <a:gd name="connsiteX1" fmla="*/ 1580315 w 3098683"/>
            <a:gd name="connsiteY1" fmla="*/ 1482524 h 4676017"/>
            <a:gd name="connsiteX2" fmla="*/ 668781 w 3098683"/>
            <a:gd name="connsiteY2" fmla="*/ 161315 h 4676017"/>
            <a:gd name="connsiteX3" fmla="*/ 93885 w 3098683"/>
            <a:gd name="connsiteY3" fmla="*/ 514633 h 4676017"/>
            <a:gd name="connsiteX4" fmla="*/ 1232090 w 3098683"/>
            <a:gd name="connsiteY4" fmla="*/ 2260910 h 4676017"/>
            <a:gd name="connsiteX5" fmla="*/ 1652008 w 3098683"/>
            <a:gd name="connsiteY5" fmla="*/ 2824218 h 4676017"/>
            <a:gd name="connsiteX6" fmla="*/ 1872213 w 3098683"/>
            <a:gd name="connsiteY6" fmla="*/ 3488237 h 4676017"/>
            <a:gd name="connsiteX7" fmla="*/ 2302374 w 3098683"/>
            <a:gd name="connsiteY7" fmla="*/ 4041301 h 4676017"/>
            <a:gd name="connsiteX8" fmla="*/ 2896405 w 3098683"/>
            <a:gd name="connsiteY8" fmla="*/ 4614851 h 4676017"/>
            <a:gd name="connsiteX9" fmla="*/ 2993703 w 3098683"/>
            <a:gd name="connsiteY9" fmla="*/ 3930346 h 4676017"/>
            <a:gd name="connsiteX10" fmla="*/ 2184589 w 3098683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1184654 w 3051247"/>
            <a:gd name="connsiteY5" fmla="*/ 2260910 h 4676017"/>
            <a:gd name="connsiteX6" fmla="*/ 1604572 w 3051247"/>
            <a:gd name="connsiteY6" fmla="*/ 2824218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604572 w 3051247"/>
            <a:gd name="connsiteY6" fmla="*/ 2824218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339356 w 3051247"/>
            <a:gd name="connsiteY6" fmla="*/ 3014604 h 4676017"/>
            <a:gd name="connsiteX7" fmla="*/ 1824777 w 3051247"/>
            <a:gd name="connsiteY7" fmla="*/ 3488237 h 4676017"/>
            <a:gd name="connsiteX8" fmla="*/ 2254938 w 3051247"/>
            <a:gd name="connsiteY8" fmla="*/ 4041301 h 4676017"/>
            <a:gd name="connsiteX9" fmla="*/ 2848969 w 3051247"/>
            <a:gd name="connsiteY9" fmla="*/ 4614851 h 4676017"/>
            <a:gd name="connsiteX10" fmla="*/ 2946267 w 3051247"/>
            <a:gd name="connsiteY10" fmla="*/ 3930346 h 4676017"/>
            <a:gd name="connsiteX11" fmla="*/ 2137153 w 3051247"/>
            <a:gd name="connsiteY11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824777 w 3051247"/>
            <a:gd name="connsiteY6" fmla="*/ 3488237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80643 w 3051247"/>
            <a:gd name="connsiteY5" fmla="*/ 2437697 h 4676017"/>
            <a:gd name="connsiteX6" fmla="*/ 1722771 w 3051247"/>
            <a:gd name="connsiteY6" fmla="*/ 3515435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919439 w 3051247"/>
            <a:gd name="connsiteY5" fmla="*/ 2417300 h 4676017"/>
            <a:gd name="connsiteX6" fmla="*/ 1722771 w 3051247"/>
            <a:gd name="connsiteY6" fmla="*/ 3515435 h 4676017"/>
            <a:gd name="connsiteX7" fmla="*/ 2254938 w 3051247"/>
            <a:gd name="connsiteY7" fmla="*/ 4041301 h 4676017"/>
            <a:gd name="connsiteX8" fmla="*/ 2848969 w 3051247"/>
            <a:gd name="connsiteY8" fmla="*/ 4614851 h 4676017"/>
            <a:gd name="connsiteX9" fmla="*/ 2946267 w 3051247"/>
            <a:gd name="connsiteY9" fmla="*/ 3930346 h 4676017"/>
            <a:gd name="connsiteX10" fmla="*/ 2137153 w 3051247"/>
            <a:gd name="connsiteY10" fmla="*/ 2445265 h 4676017"/>
            <a:gd name="connsiteX0" fmla="*/ 2137153 w 3051247"/>
            <a:gd name="connsiteY0" fmla="*/ 2445265 h 4676017"/>
            <a:gd name="connsiteX1" fmla="*/ 1532879 w 3051247"/>
            <a:gd name="connsiteY1" fmla="*/ 1482524 h 4676017"/>
            <a:gd name="connsiteX2" fmla="*/ 621345 w 3051247"/>
            <a:gd name="connsiteY2" fmla="*/ 161315 h 4676017"/>
            <a:gd name="connsiteX3" fmla="*/ 46449 w 3051247"/>
            <a:gd name="connsiteY3" fmla="*/ 514633 h 4676017"/>
            <a:gd name="connsiteX4" fmla="*/ 342652 w 3051247"/>
            <a:gd name="connsiteY4" fmla="*/ 1454816 h 4676017"/>
            <a:gd name="connsiteX5" fmla="*/ 1722771 w 3051247"/>
            <a:gd name="connsiteY5" fmla="*/ 3515435 h 4676017"/>
            <a:gd name="connsiteX6" fmla="*/ 2254938 w 3051247"/>
            <a:gd name="connsiteY6" fmla="*/ 4041301 h 4676017"/>
            <a:gd name="connsiteX7" fmla="*/ 2848969 w 3051247"/>
            <a:gd name="connsiteY7" fmla="*/ 4614851 h 4676017"/>
            <a:gd name="connsiteX8" fmla="*/ 2946267 w 3051247"/>
            <a:gd name="connsiteY8" fmla="*/ 3930346 h 4676017"/>
            <a:gd name="connsiteX9" fmla="*/ 2137153 w 3051247"/>
            <a:gd name="connsiteY9" fmla="*/ 2445265 h 4676017"/>
            <a:gd name="connsiteX0" fmla="*/ 2137153 w 3051247"/>
            <a:gd name="connsiteY0" fmla="*/ 2445265 h 4614851"/>
            <a:gd name="connsiteX1" fmla="*/ 1532879 w 3051247"/>
            <a:gd name="connsiteY1" fmla="*/ 1482524 h 4614851"/>
            <a:gd name="connsiteX2" fmla="*/ 621345 w 3051247"/>
            <a:gd name="connsiteY2" fmla="*/ 161315 h 4614851"/>
            <a:gd name="connsiteX3" fmla="*/ 46449 w 3051247"/>
            <a:gd name="connsiteY3" fmla="*/ 514633 h 4614851"/>
            <a:gd name="connsiteX4" fmla="*/ 342652 w 3051247"/>
            <a:gd name="connsiteY4" fmla="*/ 1454816 h 4614851"/>
            <a:gd name="connsiteX5" fmla="*/ 1722771 w 3051247"/>
            <a:gd name="connsiteY5" fmla="*/ 3515435 h 4614851"/>
            <a:gd name="connsiteX6" fmla="*/ 2848969 w 3051247"/>
            <a:gd name="connsiteY6" fmla="*/ 4614851 h 4614851"/>
            <a:gd name="connsiteX7" fmla="*/ 2946267 w 3051247"/>
            <a:gd name="connsiteY7" fmla="*/ 3930346 h 4614851"/>
            <a:gd name="connsiteX8" fmla="*/ 2137153 w 3051247"/>
            <a:gd name="connsiteY8" fmla="*/ 2445265 h 4614851"/>
            <a:gd name="connsiteX0" fmla="*/ 2137153 w 3051247"/>
            <a:gd name="connsiteY0" fmla="*/ 2445265 h 4574054"/>
            <a:gd name="connsiteX1" fmla="*/ 1532879 w 3051247"/>
            <a:gd name="connsiteY1" fmla="*/ 1482524 h 4574054"/>
            <a:gd name="connsiteX2" fmla="*/ 621345 w 3051247"/>
            <a:gd name="connsiteY2" fmla="*/ 161315 h 4574054"/>
            <a:gd name="connsiteX3" fmla="*/ 46449 w 3051247"/>
            <a:gd name="connsiteY3" fmla="*/ 514633 h 4574054"/>
            <a:gd name="connsiteX4" fmla="*/ 342652 w 3051247"/>
            <a:gd name="connsiteY4" fmla="*/ 1454816 h 4574054"/>
            <a:gd name="connsiteX5" fmla="*/ 1722771 w 3051247"/>
            <a:gd name="connsiteY5" fmla="*/ 3515435 h 4574054"/>
            <a:gd name="connsiteX6" fmla="*/ 2753763 w 3051247"/>
            <a:gd name="connsiteY6" fmla="*/ 4574054 h 4574054"/>
            <a:gd name="connsiteX7" fmla="*/ 2946267 w 3051247"/>
            <a:gd name="connsiteY7" fmla="*/ 3930346 h 4574054"/>
            <a:gd name="connsiteX8" fmla="*/ 2137153 w 3051247"/>
            <a:gd name="connsiteY8" fmla="*/ 2445265 h 4574054"/>
            <a:gd name="connsiteX0" fmla="*/ 2141686 w 3055780"/>
            <a:gd name="connsiteY0" fmla="*/ 2445265 h 4574054"/>
            <a:gd name="connsiteX1" fmla="*/ 1537412 w 3055780"/>
            <a:gd name="connsiteY1" fmla="*/ 1482524 h 4574054"/>
            <a:gd name="connsiteX2" fmla="*/ 625878 w 3055780"/>
            <a:gd name="connsiteY2" fmla="*/ 161315 h 4574054"/>
            <a:gd name="connsiteX3" fmla="*/ 50982 w 3055780"/>
            <a:gd name="connsiteY3" fmla="*/ 514633 h 4574054"/>
            <a:gd name="connsiteX4" fmla="*/ 319984 w 3055780"/>
            <a:gd name="connsiteY4" fmla="*/ 1454817 h 4574054"/>
            <a:gd name="connsiteX5" fmla="*/ 1727304 w 3055780"/>
            <a:gd name="connsiteY5" fmla="*/ 3515435 h 4574054"/>
            <a:gd name="connsiteX6" fmla="*/ 2758296 w 3055780"/>
            <a:gd name="connsiteY6" fmla="*/ 4574054 h 4574054"/>
            <a:gd name="connsiteX7" fmla="*/ 2950800 w 3055780"/>
            <a:gd name="connsiteY7" fmla="*/ 3930346 h 4574054"/>
            <a:gd name="connsiteX8" fmla="*/ 2141686 w 3055780"/>
            <a:gd name="connsiteY8" fmla="*/ 2445265 h 4574054"/>
            <a:gd name="connsiteX0" fmla="*/ 2141686 w 3055780"/>
            <a:gd name="connsiteY0" fmla="*/ 2445265 h 4574054"/>
            <a:gd name="connsiteX1" fmla="*/ 1537412 w 3055780"/>
            <a:gd name="connsiteY1" fmla="*/ 1482524 h 4574054"/>
            <a:gd name="connsiteX2" fmla="*/ 625878 w 3055780"/>
            <a:gd name="connsiteY2" fmla="*/ 161315 h 4574054"/>
            <a:gd name="connsiteX3" fmla="*/ 50982 w 3055780"/>
            <a:gd name="connsiteY3" fmla="*/ 514633 h 4574054"/>
            <a:gd name="connsiteX4" fmla="*/ 319984 w 3055780"/>
            <a:gd name="connsiteY4" fmla="*/ 1454817 h 4574054"/>
            <a:gd name="connsiteX5" fmla="*/ 1672900 w 3055780"/>
            <a:gd name="connsiteY5" fmla="*/ 3508636 h 4574054"/>
            <a:gd name="connsiteX6" fmla="*/ 2758296 w 3055780"/>
            <a:gd name="connsiteY6" fmla="*/ 4574054 h 4574054"/>
            <a:gd name="connsiteX7" fmla="*/ 2950800 w 3055780"/>
            <a:gd name="connsiteY7" fmla="*/ 3930346 h 4574054"/>
            <a:gd name="connsiteX8" fmla="*/ 2141686 w 3055780"/>
            <a:gd name="connsiteY8" fmla="*/ 2445265 h 4574054"/>
            <a:gd name="connsiteX0" fmla="*/ 2141686 w 3055780"/>
            <a:gd name="connsiteY0" fmla="*/ 2445265 h 4627294"/>
            <a:gd name="connsiteX1" fmla="*/ 1537412 w 3055780"/>
            <a:gd name="connsiteY1" fmla="*/ 1482524 h 4627294"/>
            <a:gd name="connsiteX2" fmla="*/ 625878 w 3055780"/>
            <a:gd name="connsiteY2" fmla="*/ 161315 h 4627294"/>
            <a:gd name="connsiteX3" fmla="*/ 50982 w 3055780"/>
            <a:gd name="connsiteY3" fmla="*/ 514633 h 4627294"/>
            <a:gd name="connsiteX4" fmla="*/ 319984 w 3055780"/>
            <a:gd name="connsiteY4" fmla="*/ 1454817 h 4627294"/>
            <a:gd name="connsiteX5" fmla="*/ 1672900 w 3055780"/>
            <a:gd name="connsiteY5" fmla="*/ 3508636 h 4627294"/>
            <a:gd name="connsiteX6" fmla="*/ 2758296 w 3055780"/>
            <a:gd name="connsiteY6" fmla="*/ 4574054 h 4627294"/>
            <a:gd name="connsiteX7" fmla="*/ 2950800 w 3055780"/>
            <a:gd name="connsiteY7" fmla="*/ 3930346 h 4627294"/>
            <a:gd name="connsiteX8" fmla="*/ 2141686 w 3055780"/>
            <a:gd name="connsiteY8" fmla="*/ 2445265 h 4627294"/>
            <a:gd name="connsiteX0" fmla="*/ 2141686 w 3055780"/>
            <a:gd name="connsiteY0" fmla="*/ 2445265 h 4627294"/>
            <a:gd name="connsiteX1" fmla="*/ 1537412 w 3055780"/>
            <a:gd name="connsiteY1" fmla="*/ 1482524 h 4627294"/>
            <a:gd name="connsiteX2" fmla="*/ 625878 w 3055780"/>
            <a:gd name="connsiteY2" fmla="*/ 161315 h 4627294"/>
            <a:gd name="connsiteX3" fmla="*/ 50982 w 3055780"/>
            <a:gd name="connsiteY3" fmla="*/ 514633 h 4627294"/>
            <a:gd name="connsiteX4" fmla="*/ 319984 w 3055780"/>
            <a:gd name="connsiteY4" fmla="*/ 1454817 h 4627294"/>
            <a:gd name="connsiteX5" fmla="*/ 1672900 w 3055780"/>
            <a:gd name="connsiteY5" fmla="*/ 3508636 h 4627294"/>
            <a:gd name="connsiteX6" fmla="*/ 2758296 w 3055780"/>
            <a:gd name="connsiteY6" fmla="*/ 4574054 h 4627294"/>
            <a:gd name="connsiteX7" fmla="*/ 2950800 w 3055780"/>
            <a:gd name="connsiteY7" fmla="*/ 3930346 h 4627294"/>
            <a:gd name="connsiteX8" fmla="*/ 2141686 w 3055780"/>
            <a:gd name="connsiteY8" fmla="*/ 2445265 h 46272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1672900 w 3055780"/>
            <a:gd name="connsiteY5" fmla="*/ 3508636 h 4620494"/>
            <a:gd name="connsiteX6" fmla="*/ 2758296 w 3055780"/>
            <a:gd name="connsiteY6" fmla="*/ 4574054 h 4620494"/>
            <a:gd name="connsiteX7" fmla="*/ 2950800 w 3055780"/>
            <a:gd name="connsiteY7" fmla="*/ 3930346 h 4620494"/>
            <a:gd name="connsiteX8" fmla="*/ 2141686 w 3055780"/>
            <a:gd name="connsiteY8" fmla="*/ 2445265 h 46204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1720503 w 3055780"/>
            <a:gd name="connsiteY5" fmla="*/ 3667291 h 4620494"/>
            <a:gd name="connsiteX6" fmla="*/ 2758296 w 3055780"/>
            <a:gd name="connsiteY6" fmla="*/ 4574054 h 4620494"/>
            <a:gd name="connsiteX7" fmla="*/ 2950800 w 3055780"/>
            <a:gd name="connsiteY7" fmla="*/ 3930346 h 4620494"/>
            <a:gd name="connsiteX8" fmla="*/ 2141686 w 3055780"/>
            <a:gd name="connsiteY8" fmla="*/ 2445265 h 4620494"/>
            <a:gd name="connsiteX0" fmla="*/ 2141686 w 3055780"/>
            <a:gd name="connsiteY0" fmla="*/ 2445265 h 4620494"/>
            <a:gd name="connsiteX1" fmla="*/ 1537412 w 3055780"/>
            <a:gd name="connsiteY1" fmla="*/ 1482524 h 4620494"/>
            <a:gd name="connsiteX2" fmla="*/ 625878 w 3055780"/>
            <a:gd name="connsiteY2" fmla="*/ 161315 h 4620494"/>
            <a:gd name="connsiteX3" fmla="*/ 50982 w 3055780"/>
            <a:gd name="connsiteY3" fmla="*/ 514633 h 4620494"/>
            <a:gd name="connsiteX4" fmla="*/ 319984 w 3055780"/>
            <a:gd name="connsiteY4" fmla="*/ 1454817 h 4620494"/>
            <a:gd name="connsiteX5" fmla="*/ 743874 w 3055780"/>
            <a:gd name="connsiteY5" fmla="*/ 2260181 h 4620494"/>
            <a:gd name="connsiteX6" fmla="*/ 1720503 w 3055780"/>
            <a:gd name="connsiteY6" fmla="*/ 3667291 h 4620494"/>
            <a:gd name="connsiteX7" fmla="*/ 2758296 w 3055780"/>
            <a:gd name="connsiteY7" fmla="*/ 4574054 h 4620494"/>
            <a:gd name="connsiteX8" fmla="*/ 2950800 w 3055780"/>
            <a:gd name="connsiteY8" fmla="*/ 3930346 h 4620494"/>
            <a:gd name="connsiteX9" fmla="*/ 2141686 w 3055780"/>
            <a:gd name="connsiteY9" fmla="*/ 2445265 h 4620494"/>
            <a:gd name="connsiteX0" fmla="*/ 2150502 w 3064596"/>
            <a:gd name="connsiteY0" fmla="*/ 2445265 h 4620494"/>
            <a:gd name="connsiteX1" fmla="*/ 1546228 w 3064596"/>
            <a:gd name="connsiteY1" fmla="*/ 1482524 h 4620494"/>
            <a:gd name="connsiteX2" fmla="*/ 634694 w 3064596"/>
            <a:gd name="connsiteY2" fmla="*/ 161315 h 4620494"/>
            <a:gd name="connsiteX3" fmla="*/ 59798 w 3064596"/>
            <a:gd name="connsiteY3" fmla="*/ 514633 h 4620494"/>
            <a:gd name="connsiteX4" fmla="*/ 275908 w 3064596"/>
            <a:gd name="connsiteY4" fmla="*/ 1444241 h 4620494"/>
            <a:gd name="connsiteX5" fmla="*/ 752690 w 3064596"/>
            <a:gd name="connsiteY5" fmla="*/ 2260181 h 4620494"/>
            <a:gd name="connsiteX6" fmla="*/ 1729319 w 3064596"/>
            <a:gd name="connsiteY6" fmla="*/ 3667291 h 4620494"/>
            <a:gd name="connsiteX7" fmla="*/ 2767112 w 3064596"/>
            <a:gd name="connsiteY7" fmla="*/ 4574054 h 4620494"/>
            <a:gd name="connsiteX8" fmla="*/ 2959616 w 3064596"/>
            <a:gd name="connsiteY8" fmla="*/ 3930346 h 4620494"/>
            <a:gd name="connsiteX9" fmla="*/ 2150502 w 3064596"/>
            <a:gd name="connsiteY9" fmla="*/ 2445265 h 4620494"/>
            <a:gd name="connsiteX0" fmla="*/ 2150502 w 3064596"/>
            <a:gd name="connsiteY0" fmla="*/ 2445265 h 4620494"/>
            <a:gd name="connsiteX1" fmla="*/ 1546228 w 3064596"/>
            <a:gd name="connsiteY1" fmla="*/ 1482524 h 4620494"/>
            <a:gd name="connsiteX2" fmla="*/ 634694 w 3064596"/>
            <a:gd name="connsiteY2" fmla="*/ 161315 h 4620494"/>
            <a:gd name="connsiteX3" fmla="*/ 59798 w 3064596"/>
            <a:gd name="connsiteY3" fmla="*/ 514633 h 4620494"/>
            <a:gd name="connsiteX4" fmla="*/ 275908 w 3064596"/>
            <a:gd name="connsiteY4" fmla="*/ 1444241 h 4620494"/>
            <a:gd name="connsiteX5" fmla="*/ 752690 w 3064596"/>
            <a:gd name="connsiteY5" fmla="*/ 2260181 h 4620494"/>
            <a:gd name="connsiteX6" fmla="*/ 1660559 w 3064596"/>
            <a:gd name="connsiteY6" fmla="*/ 3619694 h 4620494"/>
            <a:gd name="connsiteX7" fmla="*/ 2767112 w 3064596"/>
            <a:gd name="connsiteY7" fmla="*/ 4574054 h 4620494"/>
            <a:gd name="connsiteX8" fmla="*/ 2959616 w 3064596"/>
            <a:gd name="connsiteY8" fmla="*/ 3930346 h 4620494"/>
            <a:gd name="connsiteX9" fmla="*/ 2150502 w 3064596"/>
            <a:gd name="connsiteY9" fmla="*/ 2445265 h 4620494"/>
            <a:gd name="connsiteX0" fmla="*/ 2150502 w 3625888"/>
            <a:gd name="connsiteY0" fmla="*/ 2445265 h 5021449"/>
            <a:gd name="connsiteX1" fmla="*/ 1546228 w 3625888"/>
            <a:gd name="connsiteY1" fmla="*/ 1482524 h 5021449"/>
            <a:gd name="connsiteX2" fmla="*/ 634694 w 3625888"/>
            <a:gd name="connsiteY2" fmla="*/ 161315 h 5021449"/>
            <a:gd name="connsiteX3" fmla="*/ 59798 w 3625888"/>
            <a:gd name="connsiteY3" fmla="*/ 514633 h 5021449"/>
            <a:gd name="connsiteX4" fmla="*/ 275908 w 3625888"/>
            <a:gd name="connsiteY4" fmla="*/ 1444241 h 5021449"/>
            <a:gd name="connsiteX5" fmla="*/ 752690 w 3625888"/>
            <a:gd name="connsiteY5" fmla="*/ 2260181 h 5021449"/>
            <a:gd name="connsiteX6" fmla="*/ 1660559 w 3625888"/>
            <a:gd name="connsiteY6" fmla="*/ 3619694 h 5021449"/>
            <a:gd name="connsiteX7" fmla="*/ 3433164 w 3625888"/>
            <a:gd name="connsiteY7" fmla="*/ 4975008 h 5021449"/>
            <a:gd name="connsiteX8" fmla="*/ 2959616 w 3625888"/>
            <a:gd name="connsiteY8" fmla="*/ 3930346 h 5021449"/>
            <a:gd name="connsiteX9" fmla="*/ 2150502 w 3625888"/>
            <a:gd name="connsiteY9" fmla="*/ 2445265 h 5021449"/>
            <a:gd name="connsiteX0" fmla="*/ 2150502 w 3625888"/>
            <a:gd name="connsiteY0" fmla="*/ 2445265 h 5021447"/>
            <a:gd name="connsiteX1" fmla="*/ 1546228 w 3625888"/>
            <a:gd name="connsiteY1" fmla="*/ 1482524 h 5021447"/>
            <a:gd name="connsiteX2" fmla="*/ 634694 w 3625888"/>
            <a:gd name="connsiteY2" fmla="*/ 161315 h 5021447"/>
            <a:gd name="connsiteX3" fmla="*/ 59798 w 3625888"/>
            <a:gd name="connsiteY3" fmla="*/ 514633 h 5021447"/>
            <a:gd name="connsiteX4" fmla="*/ 275908 w 3625888"/>
            <a:gd name="connsiteY4" fmla="*/ 1444241 h 5021447"/>
            <a:gd name="connsiteX5" fmla="*/ 752690 w 3625888"/>
            <a:gd name="connsiteY5" fmla="*/ 2260181 h 5021447"/>
            <a:gd name="connsiteX6" fmla="*/ 1828110 w 3625888"/>
            <a:gd name="connsiteY6" fmla="*/ 3582390 h 5021447"/>
            <a:gd name="connsiteX7" fmla="*/ 3433164 w 3625888"/>
            <a:gd name="connsiteY7" fmla="*/ 4975008 h 5021447"/>
            <a:gd name="connsiteX8" fmla="*/ 2959616 w 3625888"/>
            <a:gd name="connsiteY8" fmla="*/ 3930346 h 5021447"/>
            <a:gd name="connsiteX9" fmla="*/ 2150502 w 3625888"/>
            <a:gd name="connsiteY9" fmla="*/ 2445265 h 5021447"/>
            <a:gd name="connsiteX0" fmla="*/ 2155249 w 3630635"/>
            <a:gd name="connsiteY0" fmla="*/ 2281777 h 4857960"/>
            <a:gd name="connsiteX1" fmla="*/ 1550975 w 3630635"/>
            <a:gd name="connsiteY1" fmla="*/ 1319036 h 4857960"/>
            <a:gd name="connsiteX2" fmla="*/ 667917 w 3630635"/>
            <a:gd name="connsiteY2" fmla="*/ 161316 h 4857960"/>
            <a:gd name="connsiteX3" fmla="*/ 64545 w 3630635"/>
            <a:gd name="connsiteY3" fmla="*/ 351145 h 4857960"/>
            <a:gd name="connsiteX4" fmla="*/ 280655 w 3630635"/>
            <a:gd name="connsiteY4" fmla="*/ 1280753 h 4857960"/>
            <a:gd name="connsiteX5" fmla="*/ 757437 w 3630635"/>
            <a:gd name="connsiteY5" fmla="*/ 2096693 h 4857960"/>
            <a:gd name="connsiteX6" fmla="*/ 1832857 w 3630635"/>
            <a:gd name="connsiteY6" fmla="*/ 3418902 h 4857960"/>
            <a:gd name="connsiteX7" fmla="*/ 3437911 w 3630635"/>
            <a:gd name="connsiteY7" fmla="*/ 4811520 h 4857960"/>
            <a:gd name="connsiteX8" fmla="*/ 2964363 w 3630635"/>
            <a:gd name="connsiteY8" fmla="*/ 3766858 h 4857960"/>
            <a:gd name="connsiteX9" fmla="*/ 2155249 w 3630635"/>
            <a:gd name="connsiteY9" fmla="*/ 2281777 h 4857960"/>
            <a:gd name="connsiteX0" fmla="*/ 2155247 w 3732967"/>
            <a:gd name="connsiteY0" fmla="*/ 2281775 h 4857958"/>
            <a:gd name="connsiteX1" fmla="*/ 1550973 w 3732967"/>
            <a:gd name="connsiteY1" fmla="*/ 1319034 h 4857958"/>
            <a:gd name="connsiteX2" fmla="*/ 667915 w 3732967"/>
            <a:gd name="connsiteY2" fmla="*/ 161314 h 4857958"/>
            <a:gd name="connsiteX3" fmla="*/ 64543 w 3732967"/>
            <a:gd name="connsiteY3" fmla="*/ 351143 h 4857958"/>
            <a:gd name="connsiteX4" fmla="*/ 280653 w 3732967"/>
            <a:gd name="connsiteY4" fmla="*/ 1280751 h 4857958"/>
            <a:gd name="connsiteX5" fmla="*/ 757435 w 3732967"/>
            <a:gd name="connsiteY5" fmla="*/ 2096691 h 4857958"/>
            <a:gd name="connsiteX6" fmla="*/ 1832855 w 3732967"/>
            <a:gd name="connsiteY6" fmla="*/ 3418900 h 4857958"/>
            <a:gd name="connsiteX7" fmla="*/ 3437909 w 3732967"/>
            <a:gd name="connsiteY7" fmla="*/ 4811518 h 4857958"/>
            <a:gd name="connsiteX8" fmla="*/ 2964361 w 3732967"/>
            <a:gd name="connsiteY8" fmla="*/ 3766856 h 4857958"/>
            <a:gd name="connsiteX9" fmla="*/ 2155247 w 3732967"/>
            <a:gd name="connsiteY9" fmla="*/ 2281775 h 4857958"/>
            <a:gd name="connsiteX0" fmla="*/ 2155249 w 3732967"/>
            <a:gd name="connsiteY0" fmla="*/ 2281777 h 4917315"/>
            <a:gd name="connsiteX1" fmla="*/ 1550975 w 3732967"/>
            <a:gd name="connsiteY1" fmla="*/ 1319036 h 4917315"/>
            <a:gd name="connsiteX2" fmla="*/ 667917 w 3732967"/>
            <a:gd name="connsiteY2" fmla="*/ 161316 h 4917315"/>
            <a:gd name="connsiteX3" fmla="*/ 64545 w 3732967"/>
            <a:gd name="connsiteY3" fmla="*/ 351145 h 4917315"/>
            <a:gd name="connsiteX4" fmla="*/ 280655 w 3732967"/>
            <a:gd name="connsiteY4" fmla="*/ 1280753 h 4917315"/>
            <a:gd name="connsiteX5" fmla="*/ 757437 w 3732967"/>
            <a:gd name="connsiteY5" fmla="*/ 2096693 h 4917315"/>
            <a:gd name="connsiteX6" fmla="*/ 1832857 w 3732967"/>
            <a:gd name="connsiteY6" fmla="*/ 3418902 h 4917315"/>
            <a:gd name="connsiteX7" fmla="*/ 3437911 w 3732967"/>
            <a:gd name="connsiteY7" fmla="*/ 4811520 h 4917315"/>
            <a:gd name="connsiteX8" fmla="*/ 2964363 w 3732967"/>
            <a:gd name="connsiteY8" fmla="*/ 3766858 h 4917315"/>
            <a:gd name="connsiteX9" fmla="*/ 2155249 w 3732967"/>
            <a:gd name="connsiteY9" fmla="*/ 2281777 h 4917315"/>
            <a:gd name="connsiteX0" fmla="*/ 2155247 w 3491640"/>
            <a:gd name="connsiteY0" fmla="*/ 2281775 h 4917315"/>
            <a:gd name="connsiteX1" fmla="*/ 1550973 w 3491640"/>
            <a:gd name="connsiteY1" fmla="*/ 1319034 h 4917315"/>
            <a:gd name="connsiteX2" fmla="*/ 667915 w 3491640"/>
            <a:gd name="connsiteY2" fmla="*/ 161314 h 4917315"/>
            <a:gd name="connsiteX3" fmla="*/ 64543 w 3491640"/>
            <a:gd name="connsiteY3" fmla="*/ 351143 h 4917315"/>
            <a:gd name="connsiteX4" fmla="*/ 280653 w 3491640"/>
            <a:gd name="connsiteY4" fmla="*/ 1280751 h 4917315"/>
            <a:gd name="connsiteX5" fmla="*/ 757435 w 3491640"/>
            <a:gd name="connsiteY5" fmla="*/ 2096691 h 4917315"/>
            <a:gd name="connsiteX6" fmla="*/ 1832855 w 3491640"/>
            <a:gd name="connsiteY6" fmla="*/ 3418900 h 4917315"/>
            <a:gd name="connsiteX7" fmla="*/ 3437909 w 3491640"/>
            <a:gd name="connsiteY7" fmla="*/ 4811518 h 4917315"/>
            <a:gd name="connsiteX8" fmla="*/ 2155247 w 3491640"/>
            <a:gd name="connsiteY8" fmla="*/ 2281775 h 4917315"/>
            <a:gd name="connsiteX0" fmla="*/ 2155249 w 3582353"/>
            <a:gd name="connsiteY0" fmla="*/ 2281777 h 4917315"/>
            <a:gd name="connsiteX1" fmla="*/ 1550975 w 3582353"/>
            <a:gd name="connsiteY1" fmla="*/ 1319036 h 4917315"/>
            <a:gd name="connsiteX2" fmla="*/ 667917 w 3582353"/>
            <a:gd name="connsiteY2" fmla="*/ 161316 h 4917315"/>
            <a:gd name="connsiteX3" fmla="*/ 64545 w 3582353"/>
            <a:gd name="connsiteY3" fmla="*/ 351145 h 4917315"/>
            <a:gd name="connsiteX4" fmla="*/ 280655 w 3582353"/>
            <a:gd name="connsiteY4" fmla="*/ 1280753 h 4917315"/>
            <a:gd name="connsiteX5" fmla="*/ 757437 w 3582353"/>
            <a:gd name="connsiteY5" fmla="*/ 2096693 h 4917315"/>
            <a:gd name="connsiteX6" fmla="*/ 1832857 w 3582353"/>
            <a:gd name="connsiteY6" fmla="*/ 3418902 h 4917315"/>
            <a:gd name="connsiteX7" fmla="*/ 3437911 w 3582353"/>
            <a:gd name="connsiteY7" fmla="*/ 4811520 h 4917315"/>
            <a:gd name="connsiteX8" fmla="*/ 2155249 w 3582353"/>
            <a:gd name="connsiteY8" fmla="*/ 2281777 h 4917315"/>
            <a:gd name="connsiteX0" fmla="*/ 2155247 w 3686179"/>
            <a:gd name="connsiteY0" fmla="*/ 2281775 h 4917315"/>
            <a:gd name="connsiteX1" fmla="*/ 1550973 w 3686179"/>
            <a:gd name="connsiteY1" fmla="*/ 1319034 h 4917315"/>
            <a:gd name="connsiteX2" fmla="*/ 667915 w 3686179"/>
            <a:gd name="connsiteY2" fmla="*/ 161314 h 4917315"/>
            <a:gd name="connsiteX3" fmla="*/ 64543 w 3686179"/>
            <a:gd name="connsiteY3" fmla="*/ 351143 h 4917315"/>
            <a:gd name="connsiteX4" fmla="*/ 280653 w 3686179"/>
            <a:gd name="connsiteY4" fmla="*/ 1280751 h 4917315"/>
            <a:gd name="connsiteX5" fmla="*/ 757435 w 3686179"/>
            <a:gd name="connsiteY5" fmla="*/ 2096691 h 4917315"/>
            <a:gd name="connsiteX6" fmla="*/ 1832855 w 3686179"/>
            <a:gd name="connsiteY6" fmla="*/ 3418900 h 4917315"/>
            <a:gd name="connsiteX7" fmla="*/ 3437909 w 3686179"/>
            <a:gd name="connsiteY7" fmla="*/ 4811518 h 4917315"/>
            <a:gd name="connsiteX8" fmla="*/ 2155247 w 3686179"/>
            <a:gd name="connsiteY8" fmla="*/ 2281775 h 4917315"/>
            <a:gd name="connsiteX0" fmla="*/ 2155249 w 3686179"/>
            <a:gd name="connsiteY0" fmla="*/ 2442233 h 5077771"/>
            <a:gd name="connsiteX1" fmla="*/ 667917 w 3686179"/>
            <a:gd name="connsiteY1" fmla="*/ 321772 h 5077771"/>
            <a:gd name="connsiteX2" fmla="*/ 64545 w 3686179"/>
            <a:gd name="connsiteY2" fmla="*/ 511601 h 5077771"/>
            <a:gd name="connsiteX3" fmla="*/ 280655 w 3686179"/>
            <a:gd name="connsiteY3" fmla="*/ 1441209 h 5077771"/>
            <a:gd name="connsiteX4" fmla="*/ 757437 w 3686179"/>
            <a:gd name="connsiteY4" fmla="*/ 2257149 h 5077771"/>
            <a:gd name="connsiteX5" fmla="*/ 1832857 w 3686179"/>
            <a:gd name="connsiteY5" fmla="*/ 3579358 h 5077771"/>
            <a:gd name="connsiteX6" fmla="*/ 3437911 w 3686179"/>
            <a:gd name="connsiteY6" fmla="*/ 4971976 h 5077771"/>
            <a:gd name="connsiteX7" fmla="*/ 2155249 w 3686179"/>
            <a:gd name="connsiteY7" fmla="*/ 2442233 h 5077771"/>
            <a:gd name="connsiteX0" fmla="*/ 2169313 w 3700245"/>
            <a:gd name="connsiteY0" fmla="*/ 2442233 h 5077773"/>
            <a:gd name="connsiteX1" fmla="*/ 681981 w 3700245"/>
            <a:gd name="connsiteY1" fmla="*/ 321772 h 5077773"/>
            <a:gd name="connsiteX2" fmla="*/ 78609 w 3700245"/>
            <a:gd name="connsiteY2" fmla="*/ 511601 h 5077773"/>
            <a:gd name="connsiteX3" fmla="*/ 294719 w 3700245"/>
            <a:gd name="connsiteY3" fmla="*/ 1441209 h 5077773"/>
            <a:gd name="connsiteX4" fmla="*/ 1846921 w 3700245"/>
            <a:gd name="connsiteY4" fmla="*/ 3579358 h 5077773"/>
            <a:gd name="connsiteX5" fmla="*/ 3451975 w 3700245"/>
            <a:gd name="connsiteY5" fmla="*/ 4971976 h 5077773"/>
            <a:gd name="connsiteX6" fmla="*/ 2169313 w 3700245"/>
            <a:gd name="connsiteY6" fmla="*/ 2442233 h 5077773"/>
            <a:gd name="connsiteX0" fmla="*/ 2406223 w 3937153"/>
            <a:gd name="connsiteY0" fmla="*/ 2442233 h 5077771"/>
            <a:gd name="connsiteX1" fmla="*/ 918891 w 3937153"/>
            <a:gd name="connsiteY1" fmla="*/ 321772 h 5077771"/>
            <a:gd name="connsiteX2" fmla="*/ 315519 w 3937153"/>
            <a:gd name="connsiteY2" fmla="*/ 511601 h 5077771"/>
            <a:gd name="connsiteX3" fmla="*/ 294718 w 3937153"/>
            <a:gd name="connsiteY3" fmla="*/ 1725214 h 5077771"/>
            <a:gd name="connsiteX4" fmla="*/ 2083831 w 3937153"/>
            <a:gd name="connsiteY4" fmla="*/ 3579358 h 5077771"/>
            <a:gd name="connsiteX5" fmla="*/ 3688885 w 3937153"/>
            <a:gd name="connsiteY5" fmla="*/ 4971976 h 5077771"/>
            <a:gd name="connsiteX6" fmla="*/ 2406223 w 3937153"/>
            <a:gd name="connsiteY6" fmla="*/ 2442233 h 5077771"/>
            <a:gd name="connsiteX0" fmla="*/ 2378939 w 3909871"/>
            <a:gd name="connsiteY0" fmla="*/ 2442233 h 5077773"/>
            <a:gd name="connsiteX1" fmla="*/ 891607 w 3909871"/>
            <a:gd name="connsiteY1" fmla="*/ 321772 h 5077773"/>
            <a:gd name="connsiteX2" fmla="*/ 288235 w 3909871"/>
            <a:gd name="connsiteY2" fmla="*/ 511601 h 5077773"/>
            <a:gd name="connsiteX3" fmla="*/ 267434 w 3909871"/>
            <a:gd name="connsiteY3" fmla="*/ 1725214 h 5077773"/>
            <a:gd name="connsiteX4" fmla="*/ 1892838 w 3909871"/>
            <a:gd name="connsiteY4" fmla="*/ 4127707 h 5077773"/>
            <a:gd name="connsiteX5" fmla="*/ 3661601 w 3909871"/>
            <a:gd name="connsiteY5" fmla="*/ 4971976 h 5077773"/>
            <a:gd name="connsiteX6" fmla="*/ 2378939 w 3909871"/>
            <a:gd name="connsiteY6" fmla="*/ 2442233 h 5077773"/>
            <a:gd name="connsiteX0" fmla="*/ 2378939 w 3999318"/>
            <a:gd name="connsiteY0" fmla="*/ 2442233 h 5279481"/>
            <a:gd name="connsiteX1" fmla="*/ 891607 w 3999318"/>
            <a:gd name="connsiteY1" fmla="*/ 321772 h 5279481"/>
            <a:gd name="connsiteX2" fmla="*/ 288235 w 3999318"/>
            <a:gd name="connsiteY2" fmla="*/ 511601 h 5279481"/>
            <a:gd name="connsiteX3" fmla="*/ 267434 w 3999318"/>
            <a:gd name="connsiteY3" fmla="*/ 1725214 h 5279481"/>
            <a:gd name="connsiteX4" fmla="*/ 1892838 w 3999318"/>
            <a:gd name="connsiteY4" fmla="*/ 4127707 h 5279481"/>
            <a:gd name="connsiteX5" fmla="*/ 3751049 w 3999318"/>
            <a:gd name="connsiteY5" fmla="*/ 5173685 h 5279481"/>
            <a:gd name="connsiteX6" fmla="*/ 2378939 w 3999318"/>
            <a:gd name="connsiteY6" fmla="*/ 2442233 h 5279481"/>
            <a:gd name="connsiteX0" fmla="*/ 2378939 w 3999318"/>
            <a:gd name="connsiteY0" fmla="*/ 2442233 h 5516000"/>
            <a:gd name="connsiteX1" fmla="*/ 891607 w 3999318"/>
            <a:gd name="connsiteY1" fmla="*/ 321772 h 5516000"/>
            <a:gd name="connsiteX2" fmla="*/ 288235 w 3999318"/>
            <a:gd name="connsiteY2" fmla="*/ 511601 h 5516000"/>
            <a:gd name="connsiteX3" fmla="*/ 267434 w 3999318"/>
            <a:gd name="connsiteY3" fmla="*/ 1725214 h 5516000"/>
            <a:gd name="connsiteX4" fmla="*/ 1892838 w 3999318"/>
            <a:gd name="connsiteY4" fmla="*/ 4127707 h 5516000"/>
            <a:gd name="connsiteX5" fmla="*/ 3751049 w 3999318"/>
            <a:gd name="connsiteY5" fmla="*/ 5173685 h 5516000"/>
            <a:gd name="connsiteX6" fmla="*/ 2378939 w 3999318"/>
            <a:gd name="connsiteY6" fmla="*/ 2442233 h 5516000"/>
            <a:gd name="connsiteX0" fmla="*/ 2414340 w 4034719"/>
            <a:gd name="connsiteY0" fmla="*/ 2409258 h 5483025"/>
            <a:gd name="connsiteX1" fmla="*/ 927008 w 4034719"/>
            <a:gd name="connsiteY1" fmla="*/ 288797 h 5483025"/>
            <a:gd name="connsiteX2" fmla="*/ 111221 w 4034719"/>
            <a:gd name="connsiteY2" fmla="*/ 676477 h 5483025"/>
            <a:gd name="connsiteX3" fmla="*/ 302835 w 4034719"/>
            <a:gd name="connsiteY3" fmla="*/ 1692239 h 5483025"/>
            <a:gd name="connsiteX4" fmla="*/ 1928239 w 4034719"/>
            <a:gd name="connsiteY4" fmla="*/ 4094732 h 5483025"/>
            <a:gd name="connsiteX5" fmla="*/ 3786450 w 4034719"/>
            <a:gd name="connsiteY5" fmla="*/ 5140710 h 5483025"/>
            <a:gd name="connsiteX6" fmla="*/ 2414340 w 4034719"/>
            <a:gd name="connsiteY6" fmla="*/ 2409258 h 5483025"/>
            <a:gd name="connsiteX0" fmla="*/ 2442462 w 4062841"/>
            <a:gd name="connsiteY0" fmla="*/ 2099908 h 5173675"/>
            <a:gd name="connsiteX1" fmla="*/ 1167016 w 4062841"/>
            <a:gd name="connsiteY1" fmla="*/ 288797 h 5173675"/>
            <a:gd name="connsiteX2" fmla="*/ 139343 w 4062841"/>
            <a:gd name="connsiteY2" fmla="*/ 367127 h 5173675"/>
            <a:gd name="connsiteX3" fmla="*/ 330957 w 4062841"/>
            <a:gd name="connsiteY3" fmla="*/ 1382889 h 5173675"/>
            <a:gd name="connsiteX4" fmla="*/ 1956361 w 4062841"/>
            <a:gd name="connsiteY4" fmla="*/ 3785382 h 5173675"/>
            <a:gd name="connsiteX5" fmla="*/ 3814572 w 4062841"/>
            <a:gd name="connsiteY5" fmla="*/ 4831360 h 5173675"/>
            <a:gd name="connsiteX6" fmla="*/ 2442462 w 4062841"/>
            <a:gd name="connsiteY6" fmla="*/ 2099908 h 5173675"/>
            <a:gd name="connsiteX0" fmla="*/ 2395434 w 4015813"/>
            <a:gd name="connsiteY0" fmla="*/ 2085849 h 5159616"/>
            <a:gd name="connsiteX1" fmla="*/ 1119988 w 4015813"/>
            <a:gd name="connsiteY1" fmla="*/ 274738 h 5159616"/>
            <a:gd name="connsiteX2" fmla="*/ 205757 w 4015813"/>
            <a:gd name="connsiteY2" fmla="*/ 437419 h 5159616"/>
            <a:gd name="connsiteX3" fmla="*/ 283929 w 4015813"/>
            <a:gd name="connsiteY3" fmla="*/ 1368830 h 5159616"/>
            <a:gd name="connsiteX4" fmla="*/ 1909333 w 4015813"/>
            <a:gd name="connsiteY4" fmla="*/ 3771323 h 5159616"/>
            <a:gd name="connsiteX5" fmla="*/ 3767544 w 4015813"/>
            <a:gd name="connsiteY5" fmla="*/ 4817301 h 5159616"/>
            <a:gd name="connsiteX6" fmla="*/ 2395434 w 4015813"/>
            <a:gd name="connsiteY6" fmla="*/ 2085849 h 5159616"/>
            <a:gd name="connsiteX0" fmla="*/ 2395434 w 4017059"/>
            <a:gd name="connsiteY0" fmla="*/ 2085849 h 5237629"/>
            <a:gd name="connsiteX1" fmla="*/ 1119988 w 4017059"/>
            <a:gd name="connsiteY1" fmla="*/ 274738 h 5237629"/>
            <a:gd name="connsiteX2" fmla="*/ 205757 w 4017059"/>
            <a:gd name="connsiteY2" fmla="*/ 437419 h 5237629"/>
            <a:gd name="connsiteX3" fmla="*/ 283929 w 4017059"/>
            <a:gd name="connsiteY3" fmla="*/ 1368830 h 5237629"/>
            <a:gd name="connsiteX4" fmla="*/ 1909333 w 4017059"/>
            <a:gd name="connsiteY4" fmla="*/ 3771323 h 5237629"/>
            <a:gd name="connsiteX5" fmla="*/ 3768790 w 4017059"/>
            <a:gd name="connsiteY5" fmla="*/ 4895314 h 5237629"/>
            <a:gd name="connsiteX6" fmla="*/ 2395434 w 4017059"/>
            <a:gd name="connsiteY6" fmla="*/ 2085849 h 5237629"/>
            <a:gd name="connsiteX0" fmla="*/ 2369943 w 4017059"/>
            <a:gd name="connsiteY0" fmla="*/ 2113546 h 5241586"/>
            <a:gd name="connsiteX1" fmla="*/ 1119988 w 4017059"/>
            <a:gd name="connsiteY1" fmla="*/ 278695 h 5241586"/>
            <a:gd name="connsiteX2" fmla="*/ 205757 w 4017059"/>
            <a:gd name="connsiteY2" fmla="*/ 441376 h 5241586"/>
            <a:gd name="connsiteX3" fmla="*/ 283929 w 4017059"/>
            <a:gd name="connsiteY3" fmla="*/ 1372787 h 5241586"/>
            <a:gd name="connsiteX4" fmla="*/ 1909333 w 4017059"/>
            <a:gd name="connsiteY4" fmla="*/ 3775280 h 5241586"/>
            <a:gd name="connsiteX5" fmla="*/ 3768790 w 4017059"/>
            <a:gd name="connsiteY5" fmla="*/ 4899271 h 5241586"/>
            <a:gd name="connsiteX6" fmla="*/ 2369943 w 4017059"/>
            <a:gd name="connsiteY6" fmla="*/ 2113546 h 5241586"/>
            <a:gd name="connsiteX0" fmla="*/ 2366116 w 3798294"/>
            <a:gd name="connsiteY0" fmla="*/ 2014717 h 4869734"/>
            <a:gd name="connsiteX1" fmla="*/ 1116161 w 3798294"/>
            <a:gd name="connsiteY1" fmla="*/ 179866 h 4869734"/>
            <a:gd name="connsiteX2" fmla="*/ 77617 w 3798294"/>
            <a:gd name="connsiteY2" fmla="*/ 192672 h 4869734"/>
            <a:gd name="connsiteX3" fmla="*/ 280102 w 3798294"/>
            <a:gd name="connsiteY3" fmla="*/ 1273958 h 4869734"/>
            <a:gd name="connsiteX4" fmla="*/ 1905506 w 3798294"/>
            <a:gd name="connsiteY4" fmla="*/ 3676451 h 4869734"/>
            <a:gd name="connsiteX5" fmla="*/ 3764963 w 3798294"/>
            <a:gd name="connsiteY5" fmla="*/ 4800442 h 4869734"/>
            <a:gd name="connsiteX6" fmla="*/ 2366116 w 3798294"/>
            <a:gd name="connsiteY6" fmla="*/ 2014717 h 4869734"/>
            <a:gd name="connsiteX0" fmla="*/ 2465150 w 3897328"/>
            <a:gd name="connsiteY0" fmla="*/ 2094737 h 4949754"/>
            <a:gd name="connsiteX1" fmla="*/ 1215195 w 3897328"/>
            <a:gd name="connsiteY1" fmla="*/ 259886 h 4949754"/>
            <a:gd name="connsiteX2" fmla="*/ 176651 w 3897328"/>
            <a:gd name="connsiteY2" fmla="*/ 272692 h 4949754"/>
            <a:gd name="connsiteX3" fmla="*/ 379136 w 3897328"/>
            <a:gd name="connsiteY3" fmla="*/ 1353978 h 4949754"/>
            <a:gd name="connsiteX4" fmla="*/ 2004540 w 3897328"/>
            <a:gd name="connsiteY4" fmla="*/ 3756471 h 4949754"/>
            <a:gd name="connsiteX5" fmla="*/ 3863997 w 3897328"/>
            <a:gd name="connsiteY5" fmla="*/ 4880462 h 4949754"/>
            <a:gd name="connsiteX6" fmla="*/ 2465150 w 3897328"/>
            <a:gd name="connsiteY6" fmla="*/ 2094737 h 4949754"/>
            <a:gd name="connsiteX0" fmla="*/ 2402663 w 3834841"/>
            <a:gd name="connsiteY0" fmla="*/ 2195273 h 5050290"/>
            <a:gd name="connsiteX1" fmla="*/ 1152708 w 3834841"/>
            <a:gd name="connsiteY1" fmla="*/ 360422 h 5050290"/>
            <a:gd name="connsiteX2" fmla="*/ 199077 w 3834841"/>
            <a:gd name="connsiteY2" fmla="*/ 220434 h 5050290"/>
            <a:gd name="connsiteX3" fmla="*/ 316649 w 3834841"/>
            <a:gd name="connsiteY3" fmla="*/ 1454514 h 5050290"/>
            <a:gd name="connsiteX4" fmla="*/ 1942053 w 3834841"/>
            <a:gd name="connsiteY4" fmla="*/ 3857007 h 5050290"/>
            <a:gd name="connsiteX5" fmla="*/ 3801510 w 3834841"/>
            <a:gd name="connsiteY5" fmla="*/ 4980998 h 5050290"/>
            <a:gd name="connsiteX6" fmla="*/ 2402663 w 3834841"/>
            <a:gd name="connsiteY6" fmla="*/ 2195273 h 5050290"/>
            <a:gd name="connsiteX0" fmla="*/ 2418302 w 3850480"/>
            <a:gd name="connsiteY0" fmla="*/ 2166199 h 5021216"/>
            <a:gd name="connsiteX1" fmla="*/ 1168347 w 3850480"/>
            <a:gd name="connsiteY1" fmla="*/ 331348 h 5021216"/>
            <a:gd name="connsiteX2" fmla="*/ 214716 w 3850480"/>
            <a:gd name="connsiteY2" fmla="*/ 191360 h 5021216"/>
            <a:gd name="connsiteX3" fmla="*/ 332288 w 3850480"/>
            <a:gd name="connsiteY3" fmla="*/ 1425440 h 5021216"/>
            <a:gd name="connsiteX4" fmla="*/ 1957692 w 3850480"/>
            <a:gd name="connsiteY4" fmla="*/ 3827933 h 5021216"/>
            <a:gd name="connsiteX5" fmla="*/ 3817149 w 3850480"/>
            <a:gd name="connsiteY5" fmla="*/ 4951924 h 5021216"/>
            <a:gd name="connsiteX6" fmla="*/ 2418302 w 3850480"/>
            <a:gd name="connsiteY6" fmla="*/ 2166199 h 5021216"/>
            <a:gd name="connsiteX0" fmla="*/ 2360533 w 3792711"/>
            <a:gd name="connsiteY0" fmla="*/ 2307798 h 5162815"/>
            <a:gd name="connsiteX1" fmla="*/ 1110578 w 3792711"/>
            <a:gd name="connsiteY1" fmla="*/ 472947 h 5162815"/>
            <a:gd name="connsiteX2" fmla="*/ 241356 w 3792711"/>
            <a:gd name="connsiteY2" fmla="*/ 146481 h 5162815"/>
            <a:gd name="connsiteX3" fmla="*/ 274519 w 3792711"/>
            <a:gd name="connsiteY3" fmla="*/ 1567039 h 5162815"/>
            <a:gd name="connsiteX4" fmla="*/ 1899923 w 3792711"/>
            <a:gd name="connsiteY4" fmla="*/ 3969532 h 5162815"/>
            <a:gd name="connsiteX5" fmla="*/ 3759380 w 3792711"/>
            <a:gd name="connsiteY5" fmla="*/ 5093523 h 5162815"/>
            <a:gd name="connsiteX6" fmla="*/ 2360533 w 3792711"/>
            <a:gd name="connsiteY6" fmla="*/ 2307798 h 51628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792711" h="5162815">
              <a:moveTo>
                <a:pt x="2360533" y="2307798"/>
              </a:moveTo>
              <a:cubicBezTo>
                <a:pt x="1919066" y="1537702"/>
                <a:pt x="1463774" y="833166"/>
                <a:pt x="1110578" y="472947"/>
              </a:cubicBezTo>
              <a:cubicBezTo>
                <a:pt x="757382" y="112728"/>
                <a:pt x="639967" y="-191092"/>
                <a:pt x="241356" y="146481"/>
              </a:cubicBezTo>
              <a:cubicBezTo>
                <a:pt x="-157255" y="484054"/>
                <a:pt x="-1909" y="929864"/>
                <a:pt x="274519" y="1567039"/>
              </a:cubicBezTo>
              <a:cubicBezTo>
                <a:pt x="550947" y="2204214"/>
                <a:pt x="1373714" y="3381071"/>
                <a:pt x="1899923" y="3969532"/>
              </a:cubicBezTo>
              <a:cubicBezTo>
                <a:pt x="2346669" y="4422003"/>
                <a:pt x="3346613" y="5435838"/>
                <a:pt x="3759380" y="5093523"/>
              </a:cubicBezTo>
              <a:cubicBezTo>
                <a:pt x="4007649" y="4936573"/>
                <a:pt x="2802000" y="3077894"/>
                <a:pt x="2360533" y="2307798"/>
              </a:cubicBezTo>
              <a:close/>
            </a:path>
          </a:pathLst>
        </a:custGeom>
        <a:solidFill xmlns:a="http://schemas.openxmlformats.org/drawingml/2006/main">
          <a:srgbClr val="C00000">
            <a:alpha val="25000"/>
          </a:srgbClr>
        </a:solidFill>
        <a:ln xmlns:a="http://schemas.openxmlformats.org/drawingml/2006/main" w="25400" cap="flat" cmpd="sng" algn="ctr">
          <a:solidFill>
            <a:srgbClr val="C0504D">
              <a:lumMod val="60000"/>
              <a:lumOff val="4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0.36346</cdr:x>
      <cdr:y>0.13857</cdr:y>
    </cdr:from>
    <cdr:to>
      <cdr:x>0.47339</cdr:x>
      <cdr:y>0.19883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150694" y="871915"/>
          <a:ext cx="952952" cy="37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 b="1"/>
            <a:t>Type I</a:t>
          </a:r>
        </a:p>
      </cdr:txBody>
    </cdr:sp>
  </cdr:relSizeAnchor>
  <cdr:relSizeAnchor xmlns:cdr="http://schemas.openxmlformats.org/drawingml/2006/chartDrawing">
    <cdr:from>
      <cdr:x>0.49477</cdr:x>
      <cdr:y>0.71982</cdr:y>
    </cdr:from>
    <cdr:to>
      <cdr:x>0.6047</cdr:x>
      <cdr:y>0.78008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41394" y="4196020"/>
          <a:ext cx="942375" cy="351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/>
            <a:t>Type II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</xdr:rowOff>
    </xdr:from>
    <xdr:to>
      <xdr:col>11</xdr:col>
      <xdr:colOff>278400</xdr:colOff>
      <xdr:row>36</xdr:row>
      <xdr:rowOff>132844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"/>
          <a:ext cx="6984000" cy="69908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</xdr:rowOff>
    </xdr:from>
    <xdr:to>
      <xdr:col>12</xdr:col>
      <xdr:colOff>388800</xdr:colOff>
      <xdr:row>40</xdr:row>
      <xdr:rowOff>136966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"/>
          <a:ext cx="7704000" cy="7756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tabSelected="1" workbookViewId="0">
      <selection activeCell="J20" sqref="J20"/>
    </sheetView>
  </sheetViews>
  <sheetFormatPr defaultColWidth="8.85546875" defaultRowHeight="15"/>
  <sheetData>
    <row r="1" spans="1:1" s="3" customFormat="1">
      <c r="A1" s="11" t="s">
        <v>104</v>
      </c>
    </row>
    <row r="2" spans="1:1" s="3" customFormat="1">
      <c r="A2" s="11"/>
    </row>
    <row r="3" spans="1:1">
      <c r="A3" s="39" t="s">
        <v>457</v>
      </c>
    </row>
    <row r="4" spans="1:1">
      <c r="A4" s="39" t="s">
        <v>458</v>
      </c>
    </row>
    <row r="5" spans="1:1">
      <c r="A5" s="39" t="s">
        <v>124</v>
      </c>
    </row>
    <row r="6" spans="1:1">
      <c r="A6" s="39" t="s">
        <v>125</v>
      </c>
    </row>
    <row r="7" spans="1:1">
      <c r="A7" s="39" t="s">
        <v>471</v>
      </c>
    </row>
    <row r="8" spans="1:1">
      <c r="A8" s="39" t="s">
        <v>419</v>
      </c>
    </row>
    <row r="9" spans="1:1">
      <c r="A9" s="39" t="s">
        <v>420</v>
      </c>
    </row>
    <row r="10" spans="1:1" s="3" customFormat="1">
      <c r="A10" s="39" t="s">
        <v>472</v>
      </c>
    </row>
    <row r="11" spans="1:1" s="3" customFormat="1">
      <c r="A11" s="39" t="s">
        <v>473</v>
      </c>
    </row>
    <row r="12" spans="1:1">
      <c r="A12" s="3" t="s">
        <v>459</v>
      </c>
    </row>
    <row r="13" spans="1:1">
      <c r="A13" s="3" t="s">
        <v>460</v>
      </c>
    </row>
    <row r="17" spans="1:1">
      <c r="A17" s="39" t="s">
        <v>105</v>
      </c>
    </row>
    <row r="18" spans="1:1">
      <c r="A18" s="39" t="s">
        <v>106</v>
      </c>
    </row>
    <row r="19" spans="1:1">
      <c r="A19" s="39" t="s">
        <v>107</v>
      </c>
    </row>
    <row r="20" spans="1:1">
      <c r="A20" s="39" t="s">
        <v>108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2"/>
  <sheetViews>
    <sheetView workbookViewId="0">
      <selection activeCell="S20" sqref="S20"/>
    </sheetView>
  </sheetViews>
  <sheetFormatPr defaultRowHeight="15"/>
  <sheetData>
    <row r="42" spans="1:1">
      <c r="A42" s="3" t="s">
        <v>470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/>
  </sheetViews>
  <sheetFormatPr defaultColWidth="8.85546875" defaultRowHeight="15"/>
  <cols>
    <col min="1" max="1" width="11.42578125" style="11" customWidth="1" collapsed="1"/>
    <col min="2" max="2" width="11.42578125" style="11" customWidth="1"/>
    <col min="3" max="16384" width="8.85546875" style="11" collapsed="1"/>
  </cols>
  <sheetData>
    <row r="1" spans="1:6">
      <c r="A1" s="10" t="s">
        <v>461</v>
      </c>
      <c r="B1" s="10"/>
    </row>
    <row r="2" spans="1:6" ht="15.75" thickBot="1"/>
    <row r="3" spans="1:6">
      <c r="A3" s="6" t="s">
        <v>46</v>
      </c>
      <c r="B3" s="246" t="s">
        <v>452</v>
      </c>
      <c r="C3" s="254" t="s">
        <v>36</v>
      </c>
      <c r="D3" s="254"/>
      <c r="E3" s="254" t="s">
        <v>37</v>
      </c>
      <c r="F3" s="254"/>
    </row>
    <row r="4" spans="1:6" ht="18" thickBot="1">
      <c r="A4" s="7" t="s">
        <v>14</v>
      </c>
      <c r="B4" s="7" t="s">
        <v>14</v>
      </c>
      <c r="C4" s="7" t="s">
        <v>38</v>
      </c>
      <c r="D4" s="7" t="s">
        <v>15</v>
      </c>
      <c r="E4" s="7" t="s">
        <v>38</v>
      </c>
      <c r="F4" s="7" t="s">
        <v>15</v>
      </c>
    </row>
    <row r="5" spans="1:6">
      <c r="A5" s="8">
        <v>0.25</v>
      </c>
      <c r="B5" s="8">
        <v>0.25</v>
      </c>
      <c r="C5" s="8">
        <v>287.63</v>
      </c>
      <c r="D5" s="8">
        <v>10.15</v>
      </c>
      <c r="E5" s="8">
        <v>5.22</v>
      </c>
      <c r="F5" s="8">
        <v>2.4300000000000002</v>
      </c>
    </row>
    <row r="6" spans="1:6">
      <c r="A6" s="8">
        <v>1.25</v>
      </c>
      <c r="B6" s="8">
        <v>1.25</v>
      </c>
      <c r="C6" s="8">
        <v>430.38</v>
      </c>
      <c r="D6" s="8">
        <v>10.73</v>
      </c>
      <c r="E6" s="8">
        <v>11.12</v>
      </c>
      <c r="F6" s="8">
        <v>2.58</v>
      </c>
    </row>
    <row r="7" spans="1:6">
      <c r="A7" s="8">
        <v>1.75</v>
      </c>
      <c r="B7" s="8">
        <v>1.75</v>
      </c>
      <c r="C7" s="8">
        <v>419.86</v>
      </c>
      <c r="D7" s="8">
        <v>16.079999999999998</v>
      </c>
      <c r="E7" s="8">
        <v>9.2100000000000009</v>
      </c>
      <c r="F7" s="8">
        <v>4.1500000000000004</v>
      </c>
    </row>
    <row r="8" spans="1:6">
      <c r="A8" s="8">
        <v>2.25</v>
      </c>
      <c r="B8" s="8">
        <v>2.25</v>
      </c>
      <c r="C8" s="8">
        <v>404.38</v>
      </c>
      <c r="D8" s="8">
        <v>14.08</v>
      </c>
      <c r="E8" s="8">
        <v>8.17</v>
      </c>
      <c r="F8" s="8">
        <v>3.22</v>
      </c>
    </row>
    <row r="9" spans="1:6">
      <c r="A9" s="8">
        <v>2.75</v>
      </c>
      <c r="B9" s="8">
        <v>2.75</v>
      </c>
      <c r="C9" s="8">
        <v>372.68</v>
      </c>
      <c r="D9" s="8">
        <v>15.57</v>
      </c>
      <c r="E9" s="8">
        <v>7.06</v>
      </c>
      <c r="F9" s="8">
        <v>3.85</v>
      </c>
    </row>
    <row r="10" spans="1:6">
      <c r="A10" s="8">
        <v>3.25</v>
      </c>
      <c r="B10" s="8">
        <v>3.25</v>
      </c>
      <c r="C10" s="8">
        <v>369.84</v>
      </c>
      <c r="D10" s="8">
        <v>16.579999999999998</v>
      </c>
      <c r="E10" s="8">
        <v>8.64</v>
      </c>
      <c r="F10" s="8">
        <v>4.08</v>
      </c>
    </row>
    <row r="11" spans="1:6">
      <c r="A11" s="8">
        <v>3.75</v>
      </c>
      <c r="B11" s="8">
        <v>3.75</v>
      </c>
      <c r="C11" s="8">
        <v>307.89999999999998</v>
      </c>
      <c r="D11" s="8">
        <v>14.51</v>
      </c>
      <c r="E11" s="8">
        <v>12.81</v>
      </c>
      <c r="F11" s="8">
        <v>3.82</v>
      </c>
    </row>
    <row r="12" spans="1:6">
      <c r="A12" s="8">
        <v>4.25</v>
      </c>
      <c r="B12" s="8">
        <v>4.25</v>
      </c>
      <c r="C12" s="8">
        <v>257.54000000000002</v>
      </c>
      <c r="D12" s="8">
        <v>12.8</v>
      </c>
      <c r="E12" s="8">
        <v>0</v>
      </c>
      <c r="F12" s="8">
        <v>0</v>
      </c>
    </row>
    <row r="13" spans="1:6">
      <c r="A13" s="8">
        <v>4.75</v>
      </c>
      <c r="B13" s="8">
        <v>4.75</v>
      </c>
      <c r="C13" s="8">
        <v>179.11</v>
      </c>
      <c r="D13" s="8">
        <v>5.48</v>
      </c>
      <c r="E13" s="8">
        <v>0</v>
      </c>
      <c r="F13" s="8">
        <v>0</v>
      </c>
    </row>
    <row r="14" spans="1:6">
      <c r="A14" s="8">
        <v>5.25</v>
      </c>
      <c r="B14" s="8">
        <v>5.25</v>
      </c>
      <c r="C14" s="8">
        <v>132.03</v>
      </c>
      <c r="D14" s="8">
        <v>7.47</v>
      </c>
      <c r="E14" s="8">
        <v>0</v>
      </c>
      <c r="F14" s="8">
        <v>0</v>
      </c>
    </row>
    <row r="15" spans="1:6">
      <c r="A15" s="8">
        <v>5.75</v>
      </c>
      <c r="B15" s="8">
        <v>5.75</v>
      </c>
      <c r="C15" s="8">
        <v>118.05</v>
      </c>
      <c r="D15" s="8">
        <v>4.97</v>
      </c>
      <c r="E15" s="8">
        <v>0</v>
      </c>
      <c r="F15" s="8">
        <v>0</v>
      </c>
    </row>
    <row r="16" spans="1:6">
      <c r="A16" s="8">
        <v>6.25</v>
      </c>
      <c r="B16" s="8">
        <v>6.25</v>
      </c>
      <c r="C16" s="8">
        <v>92.72</v>
      </c>
      <c r="D16" s="8">
        <v>4.4400000000000004</v>
      </c>
      <c r="E16" s="8">
        <v>0</v>
      </c>
      <c r="F16" s="8">
        <v>0</v>
      </c>
    </row>
    <row r="17" spans="1:11">
      <c r="A17" s="8">
        <v>6.75</v>
      </c>
      <c r="B17" s="8">
        <v>6.75</v>
      </c>
      <c r="C17" s="8">
        <v>73.319999999999993</v>
      </c>
      <c r="D17" s="8">
        <v>4.21</v>
      </c>
      <c r="E17" s="8">
        <v>0</v>
      </c>
      <c r="F17" s="8">
        <v>0</v>
      </c>
    </row>
    <row r="18" spans="1:11">
      <c r="A18" s="8">
        <v>7.25</v>
      </c>
      <c r="B18" s="8">
        <v>7.25</v>
      </c>
      <c r="C18" s="8">
        <v>73.849999999999994</v>
      </c>
      <c r="D18" s="8">
        <v>3.31</v>
      </c>
      <c r="E18" s="8">
        <v>0</v>
      </c>
      <c r="F18" s="8">
        <v>0</v>
      </c>
    </row>
    <row r="19" spans="1:11">
      <c r="A19" s="8">
        <v>7.75</v>
      </c>
      <c r="B19" s="8">
        <v>7.75</v>
      </c>
      <c r="C19" s="8">
        <v>61.79</v>
      </c>
      <c r="D19" s="8">
        <v>2.35</v>
      </c>
      <c r="E19" s="8">
        <v>0</v>
      </c>
      <c r="F19" s="8">
        <v>0</v>
      </c>
    </row>
    <row r="20" spans="1:11">
      <c r="A20" s="8">
        <v>8.25</v>
      </c>
      <c r="B20" s="8">
        <v>8.25</v>
      </c>
      <c r="C20" s="8">
        <v>51.31</v>
      </c>
      <c r="D20" s="8">
        <v>2.83</v>
      </c>
      <c r="E20" s="8">
        <v>0</v>
      </c>
      <c r="F20" s="8">
        <v>0</v>
      </c>
    </row>
    <row r="21" spans="1:11" ht="15.75" thickBot="1">
      <c r="A21" s="9">
        <v>9.25</v>
      </c>
      <c r="B21" s="9">
        <v>9.25</v>
      </c>
      <c r="C21" s="9">
        <v>44.21</v>
      </c>
      <c r="D21" s="9">
        <v>2.36</v>
      </c>
      <c r="E21" s="9">
        <v>0</v>
      </c>
      <c r="F21" s="9">
        <v>0</v>
      </c>
    </row>
    <row r="24" spans="1:11">
      <c r="A24" s="11" t="s">
        <v>462</v>
      </c>
    </row>
    <row r="25" spans="1:11" ht="15.75" thickBot="1"/>
    <row r="26" spans="1:11" ht="17.25">
      <c r="A26" s="12" t="s">
        <v>46</v>
      </c>
      <c r="B26" s="246" t="s">
        <v>452</v>
      </c>
      <c r="C26" s="12" t="s">
        <v>23</v>
      </c>
      <c r="D26" s="252" t="s">
        <v>39</v>
      </c>
      <c r="E26" s="252"/>
      <c r="F26" s="252"/>
      <c r="G26" s="252"/>
      <c r="H26" s="252"/>
      <c r="I26" s="252"/>
      <c r="J26" s="252" t="s">
        <v>24</v>
      </c>
      <c r="K26" s="252"/>
    </row>
    <row r="27" spans="1:11" ht="17.25">
      <c r="A27" s="13"/>
      <c r="C27" s="13"/>
      <c r="D27" s="253" t="s">
        <v>25</v>
      </c>
      <c r="E27" s="253"/>
      <c r="F27" s="253" t="s">
        <v>26</v>
      </c>
      <c r="G27" s="253"/>
      <c r="H27" s="253" t="s">
        <v>27</v>
      </c>
      <c r="I27" s="253"/>
      <c r="J27" s="253" t="s">
        <v>39</v>
      </c>
      <c r="K27" s="253"/>
    </row>
    <row r="28" spans="1:11" ht="18" thickBot="1">
      <c r="A28" s="14" t="s">
        <v>14</v>
      </c>
      <c r="B28" s="7" t="s">
        <v>14</v>
      </c>
      <c r="C28" s="14" t="s">
        <v>40</v>
      </c>
      <c r="D28" s="14" t="s">
        <v>38</v>
      </c>
      <c r="E28" s="14" t="s">
        <v>15</v>
      </c>
      <c r="F28" s="14" t="s">
        <v>38</v>
      </c>
      <c r="G28" s="14" t="s">
        <v>15</v>
      </c>
      <c r="H28" s="14" t="s">
        <v>38</v>
      </c>
      <c r="I28" s="14" t="s">
        <v>15</v>
      </c>
      <c r="J28" s="14" t="s">
        <v>41</v>
      </c>
      <c r="K28" s="14" t="s">
        <v>15</v>
      </c>
    </row>
    <row r="29" spans="1:11">
      <c r="A29" s="15">
        <v>0.25</v>
      </c>
      <c r="B29" s="15">
        <v>0.25</v>
      </c>
      <c r="C29" s="15">
        <v>0.1641</v>
      </c>
      <c r="D29" s="15">
        <v>1174.6300000000001</v>
      </c>
      <c r="E29" s="15">
        <v>45.19</v>
      </c>
      <c r="F29" s="15">
        <v>25.38</v>
      </c>
      <c r="G29" s="15">
        <v>5.56</v>
      </c>
      <c r="H29" s="15">
        <v>1149.25</v>
      </c>
      <c r="I29" s="15">
        <v>45.53</v>
      </c>
      <c r="J29" s="15">
        <v>1955</v>
      </c>
      <c r="K29" s="15">
        <v>111.1</v>
      </c>
    </row>
    <row r="30" spans="1:11">
      <c r="A30" s="15">
        <v>1.25</v>
      </c>
      <c r="B30" s="15">
        <v>1.25</v>
      </c>
      <c r="C30" s="15">
        <v>0.71150000000000002</v>
      </c>
      <c r="D30" s="15">
        <v>902.48</v>
      </c>
      <c r="E30" s="15">
        <v>38.72</v>
      </c>
      <c r="F30" s="15">
        <v>33.520000000000003</v>
      </c>
      <c r="G30" s="15">
        <v>6.24</v>
      </c>
      <c r="H30" s="15">
        <v>868.96</v>
      </c>
      <c r="I30" s="15">
        <v>39.22</v>
      </c>
      <c r="J30" s="15">
        <v>7443.1</v>
      </c>
      <c r="K30" s="15">
        <v>353.6</v>
      </c>
    </row>
    <row r="31" spans="1:11">
      <c r="A31" s="15">
        <v>1.75</v>
      </c>
      <c r="B31" s="15">
        <v>1.75</v>
      </c>
      <c r="C31" s="15">
        <v>0.99709999999999999</v>
      </c>
      <c r="D31" s="15">
        <v>832.55</v>
      </c>
      <c r="E31" s="15">
        <v>57.05</v>
      </c>
      <c r="F31" s="15">
        <v>41.85</v>
      </c>
      <c r="G31" s="15">
        <v>9.99</v>
      </c>
      <c r="H31" s="15">
        <v>790.7</v>
      </c>
      <c r="I31" s="15">
        <v>57.92</v>
      </c>
      <c r="J31" s="15">
        <v>9811.2999999999993</v>
      </c>
      <c r="K31" s="15">
        <v>401.3</v>
      </c>
    </row>
    <row r="32" spans="1:11">
      <c r="A32" s="15">
        <v>2.25</v>
      </c>
      <c r="B32" s="15">
        <v>2.25</v>
      </c>
      <c r="C32" s="15">
        <v>1.2955000000000001</v>
      </c>
      <c r="D32" s="15">
        <v>742.65</v>
      </c>
      <c r="E32" s="15">
        <v>47.58</v>
      </c>
      <c r="F32" s="15">
        <v>41.98</v>
      </c>
      <c r="G32" s="15">
        <v>8.1300000000000008</v>
      </c>
      <c r="H32" s="15">
        <v>700.67</v>
      </c>
      <c r="I32" s="15">
        <v>48.27</v>
      </c>
      <c r="J32" s="15">
        <v>12033.7</v>
      </c>
      <c r="K32" s="15">
        <v>447.6</v>
      </c>
    </row>
    <row r="33" spans="1:11">
      <c r="A33" s="15">
        <v>2.75</v>
      </c>
      <c r="B33" s="15">
        <v>2.75</v>
      </c>
      <c r="C33" s="15">
        <v>1.5983000000000001</v>
      </c>
      <c r="D33" s="15">
        <v>780.82</v>
      </c>
      <c r="E33" s="15">
        <v>56.37</v>
      </c>
      <c r="F33" s="15">
        <v>48.37</v>
      </c>
      <c r="G33" s="15">
        <v>10.86</v>
      </c>
      <c r="H33" s="15">
        <v>732.45</v>
      </c>
      <c r="I33" s="15">
        <v>57.41</v>
      </c>
      <c r="J33" s="15">
        <v>14203.1</v>
      </c>
      <c r="K33" s="15">
        <v>485.3</v>
      </c>
    </row>
    <row r="34" spans="1:11">
      <c r="A34" s="15">
        <v>3.25</v>
      </c>
      <c r="B34" s="15">
        <v>3.25</v>
      </c>
      <c r="C34" s="15">
        <v>1.9188000000000001</v>
      </c>
      <c r="D34" s="15">
        <v>735.85</v>
      </c>
      <c r="E34" s="15">
        <v>58.75</v>
      </c>
      <c r="F34" s="15">
        <v>41.56</v>
      </c>
      <c r="G34" s="15">
        <v>12.26</v>
      </c>
      <c r="H34" s="15">
        <v>694.29</v>
      </c>
      <c r="I34" s="15">
        <v>60.02</v>
      </c>
      <c r="J34" s="15">
        <v>16488.900000000001</v>
      </c>
      <c r="K34" s="15">
        <v>531.29999999999995</v>
      </c>
    </row>
    <row r="35" spans="1:11">
      <c r="A35" s="15">
        <v>3.75</v>
      </c>
      <c r="B35" s="15">
        <v>3.75</v>
      </c>
      <c r="C35" s="15">
        <v>2.2481</v>
      </c>
      <c r="D35" s="15">
        <v>526</v>
      </c>
      <c r="E35" s="15">
        <v>50.04</v>
      </c>
      <c r="F35" s="15">
        <v>42.31</v>
      </c>
      <c r="G35" s="15">
        <v>9.4600000000000009</v>
      </c>
      <c r="H35" s="15">
        <v>483.69</v>
      </c>
      <c r="I35" s="15">
        <v>50.93</v>
      </c>
      <c r="J35" s="15">
        <v>18407.599999999999</v>
      </c>
      <c r="K35" s="15">
        <v>572.29999999999995</v>
      </c>
    </row>
    <row r="36" spans="1:11">
      <c r="A36" s="15">
        <v>4.25</v>
      </c>
      <c r="B36" s="15">
        <v>4.25</v>
      </c>
      <c r="C36" s="15">
        <v>2.5861000000000001</v>
      </c>
      <c r="D36" s="15">
        <v>516.16</v>
      </c>
      <c r="E36" s="15">
        <v>47.93</v>
      </c>
      <c r="F36" s="15">
        <v>40.67</v>
      </c>
      <c r="G36" s="15">
        <v>9.35</v>
      </c>
      <c r="H36" s="15">
        <v>475.49</v>
      </c>
      <c r="I36" s="15">
        <v>48.83</v>
      </c>
      <c r="J36" s="15">
        <v>20028.599999999999</v>
      </c>
      <c r="K36" s="15">
        <v>602.29999999999995</v>
      </c>
    </row>
    <row r="37" spans="1:11">
      <c r="A37" s="15">
        <v>4.75</v>
      </c>
      <c r="B37" s="15">
        <v>4.75</v>
      </c>
      <c r="C37" s="15">
        <v>2.9121000000000001</v>
      </c>
      <c r="D37" s="15">
        <v>465.09</v>
      </c>
      <c r="E37" s="15">
        <v>24.73</v>
      </c>
      <c r="F37" s="15">
        <v>46.4</v>
      </c>
      <c r="G37" s="15">
        <v>4.68</v>
      </c>
      <c r="H37" s="15">
        <v>418.69</v>
      </c>
      <c r="I37" s="15">
        <v>25.17</v>
      </c>
      <c r="J37" s="15">
        <v>21484.2</v>
      </c>
      <c r="K37" s="15">
        <v>623.9</v>
      </c>
    </row>
    <row r="38" spans="1:11">
      <c r="A38" s="15">
        <v>5.25</v>
      </c>
      <c r="B38" s="15">
        <v>5.25</v>
      </c>
      <c r="C38" s="15">
        <v>3.2097000000000002</v>
      </c>
      <c r="D38" s="15">
        <v>351.41</v>
      </c>
      <c r="E38" s="15">
        <v>33.65</v>
      </c>
      <c r="F38" s="15">
        <v>47.55</v>
      </c>
      <c r="G38" s="15">
        <v>7.13</v>
      </c>
      <c r="H38" s="15">
        <v>303.86</v>
      </c>
      <c r="I38" s="15">
        <v>34.4</v>
      </c>
      <c r="J38" s="15">
        <v>22550.2</v>
      </c>
      <c r="K38" s="15">
        <v>631.79999999999995</v>
      </c>
    </row>
    <row r="39" spans="1:11">
      <c r="A39" s="15">
        <v>5.75</v>
      </c>
      <c r="B39" s="15">
        <v>5.75</v>
      </c>
      <c r="C39" s="15">
        <v>3.4731999999999998</v>
      </c>
      <c r="D39" s="15">
        <v>257.24</v>
      </c>
      <c r="E39" s="15">
        <v>21.57</v>
      </c>
      <c r="F39" s="15">
        <v>39.33</v>
      </c>
      <c r="G39" s="15">
        <v>4.5599999999999996</v>
      </c>
      <c r="H39" s="15">
        <v>217.91</v>
      </c>
      <c r="I39" s="15">
        <v>22.05</v>
      </c>
      <c r="J39" s="15">
        <v>23231.4</v>
      </c>
      <c r="K39" s="15">
        <v>638.70000000000005</v>
      </c>
    </row>
    <row r="40" spans="1:11">
      <c r="A40" s="15">
        <v>6.25</v>
      </c>
      <c r="B40" s="15">
        <v>6.25</v>
      </c>
      <c r="C40" s="15">
        <v>3.7414999999999998</v>
      </c>
      <c r="D40" s="15">
        <v>187.73</v>
      </c>
      <c r="E40" s="15">
        <v>19.77</v>
      </c>
      <c r="F40" s="15">
        <v>28.46</v>
      </c>
      <c r="G40" s="15">
        <v>4.3499999999999996</v>
      </c>
      <c r="H40" s="15">
        <v>159.27000000000001</v>
      </c>
      <c r="I40" s="15">
        <v>20.239999999999998</v>
      </c>
      <c r="J40" s="15">
        <v>23733.3</v>
      </c>
      <c r="K40" s="15">
        <v>641.79999999999995</v>
      </c>
    </row>
    <row r="41" spans="1:11">
      <c r="A41" s="15">
        <v>6.75</v>
      </c>
      <c r="B41" s="15">
        <v>6.75</v>
      </c>
      <c r="C41" s="15">
        <v>4.0214999999999996</v>
      </c>
      <c r="D41" s="15">
        <v>130.83000000000001</v>
      </c>
      <c r="E41" s="15">
        <v>20.079999999999998</v>
      </c>
      <c r="F41" s="15">
        <v>42.55</v>
      </c>
      <c r="G41" s="15">
        <v>4.8099999999999996</v>
      </c>
      <c r="H41" s="15">
        <v>88.28</v>
      </c>
      <c r="I41" s="15">
        <v>20.65</v>
      </c>
      <c r="J41" s="15">
        <v>24070.1</v>
      </c>
      <c r="K41" s="15">
        <v>644.5</v>
      </c>
    </row>
    <row r="42" spans="1:11">
      <c r="A42" s="15">
        <v>7.25</v>
      </c>
      <c r="B42" s="15">
        <v>7.25</v>
      </c>
      <c r="C42" s="15">
        <v>4.2950999999999997</v>
      </c>
      <c r="D42" s="15">
        <v>81.67</v>
      </c>
      <c r="E42" s="15">
        <v>15.22</v>
      </c>
      <c r="F42" s="15">
        <v>39.549999999999997</v>
      </c>
      <c r="G42" s="15">
        <v>3.65</v>
      </c>
      <c r="H42" s="15">
        <v>42.12</v>
      </c>
      <c r="I42" s="15">
        <v>15.65</v>
      </c>
      <c r="J42" s="15">
        <v>24240.799999999999</v>
      </c>
      <c r="K42" s="15">
        <v>646.79999999999995</v>
      </c>
    </row>
    <row r="43" spans="1:11">
      <c r="A43" s="15">
        <v>7.75</v>
      </c>
      <c r="B43" s="15">
        <v>7.75</v>
      </c>
      <c r="C43" s="15">
        <v>4.5740999999999996</v>
      </c>
      <c r="D43" s="15">
        <v>73.38</v>
      </c>
      <c r="E43" s="15">
        <v>10.8</v>
      </c>
      <c r="F43" s="15">
        <v>36.08</v>
      </c>
      <c r="G43" s="15">
        <v>2.65</v>
      </c>
      <c r="H43" s="15">
        <v>37.299999999999997</v>
      </c>
      <c r="I43" s="15">
        <v>11.12</v>
      </c>
      <c r="J43" s="15">
        <v>24351.4</v>
      </c>
      <c r="K43" s="15">
        <v>648.1</v>
      </c>
    </row>
    <row r="44" spans="1:11">
      <c r="A44" s="15">
        <v>8.25</v>
      </c>
      <c r="B44" s="15">
        <v>8.25</v>
      </c>
      <c r="C44" s="15">
        <v>4.8567</v>
      </c>
      <c r="D44" s="15">
        <v>67.59</v>
      </c>
      <c r="E44" s="15">
        <v>14.07</v>
      </c>
      <c r="F44" s="15">
        <v>39.799999999999997</v>
      </c>
      <c r="G44" s="15">
        <v>3.35</v>
      </c>
      <c r="H44" s="15">
        <v>27.79</v>
      </c>
      <c r="I44" s="15">
        <v>14.46</v>
      </c>
      <c r="J44" s="15">
        <v>24442.799999999999</v>
      </c>
      <c r="K44" s="15">
        <v>649</v>
      </c>
    </row>
    <row r="45" spans="1:11" ht="15.75" thickBot="1">
      <c r="A45" s="16">
        <v>9.25</v>
      </c>
      <c r="B45" s="16">
        <v>9.25</v>
      </c>
      <c r="C45" s="16">
        <v>5.4184000000000001</v>
      </c>
      <c r="D45" s="16">
        <v>41.41</v>
      </c>
      <c r="E45" s="16">
        <v>11.87</v>
      </c>
      <c r="F45" s="16">
        <v>42.56</v>
      </c>
      <c r="G45" s="16">
        <v>2.93</v>
      </c>
      <c r="H45" s="16">
        <v>-1.1499999999999999</v>
      </c>
      <c r="I45" s="16">
        <v>12.23</v>
      </c>
      <c r="J45" s="16">
        <v>24517.599999999999</v>
      </c>
      <c r="K45" s="16">
        <v>652.5</v>
      </c>
    </row>
    <row r="48" spans="1:11">
      <c r="A48" s="11" t="s">
        <v>463</v>
      </c>
    </row>
    <row r="49" spans="1:9" ht="15.75" thickBot="1"/>
    <row r="50" spans="1:9">
      <c r="A50" s="12" t="s">
        <v>46</v>
      </c>
      <c r="B50" s="246" t="s">
        <v>452</v>
      </c>
      <c r="C50" s="12" t="s">
        <v>16</v>
      </c>
      <c r="D50" s="252" t="s">
        <v>17</v>
      </c>
      <c r="E50" s="252"/>
      <c r="F50" s="252"/>
      <c r="G50" s="252" t="s">
        <v>18</v>
      </c>
      <c r="H50" s="252"/>
      <c r="I50" s="252"/>
    </row>
    <row r="51" spans="1:9">
      <c r="A51" s="13"/>
      <c r="C51" s="13"/>
      <c r="D51" s="13" t="s">
        <v>19</v>
      </c>
      <c r="E51" s="13" t="s">
        <v>20</v>
      </c>
      <c r="F51" s="13"/>
      <c r="G51" s="13"/>
      <c r="H51" s="13"/>
      <c r="I51" s="13"/>
    </row>
    <row r="52" spans="1:9" ht="18" thickBot="1">
      <c r="A52" s="14" t="s">
        <v>14</v>
      </c>
      <c r="B52" s="7" t="s">
        <v>14</v>
      </c>
      <c r="C52" s="14" t="s">
        <v>40</v>
      </c>
      <c r="D52" s="14" t="s">
        <v>10</v>
      </c>
      <c r="E52" s="14" t="s">
        <v>21</v>
      </c>
      <c r="F52" s="14" t="s">
        <v>15</v>
      </c>
      <c r="G52" s="14" t="s">
        <v>42</v>
      </c>
      <c r="H52" s="14" t="s">
        <v>43</v>
      </c>
      <c r="I52" s="14" t="s">
        <v>22</v>
      </c>
    </row>
    <row r="53" spans="1:9">
      <c r="A53" s="15">
        <v>0</v>
      </c>
      <c r="B53" s="15">
        <v>0</v>
      </c>
      <c r="C53" s="15">
        <v>0</v>
      </c>
      <c r="D53" s="15">
        <v>2011</v>
      </c>
      <c r="E53" s="15">
        <v>0</v>
      </c>
      <c r="F53" s="17"/>
      <c r="G53" s="17"/>
      <c r="H53" s="17"/>
      <c r="I53" s="17"/>
    </row>
    <row r="54" spans="1:9">
      <c r="A54" s="15">
        <v>0.25</v>
      </c>
      <c r="B54" s="15">
        <v>0.25</v>
      </c>
      <c r="C54" s="15">
        <v>0.1641</v>
      </c>
      <c r="D54" s="15">
        <v>2008</v>
      </c>
      <c r="E54" s="15">
        <v>3</v>
      </c>
      <c r="F54" s="15">
        <v>2</v>
      </c>
      <c r="G54" s="15">
        <v>5.2299999999999999E-2</v>
      </c>
      <c r="H54" s="15">
        <v>9.1999999999999998E-2</v>
      </c>
      <c r="I54" s="15">
        <v>10.3</v>
      </c>
    </row>
    <row r="55" spans="1:9">
      <c r="A55" s="15">
        <v>1.25</v>
      </c>
      <c r="B55" s="15">
        <v>1.25</v>
      </c>
      <c r="C55" s="15">
        <v>0.71150000000000002</v>
      </c>
      <c r="D55" s="15">
        <v>1997</v>
      </c>
      <c r="E55" s="15">
        <v>14</v>
      </c>
      <c r="F55" s="15">
        <v>2</v>
      </c>
      <c r="G55" s="15">
        <v>4.9500000000000002E-2</v>
      </c>
      <c r="H55" s="15">
        <v>8.8999999999999996E-2</v>
      </c>
      <c r="I55" s="15">
        <v>13.9</v>
      </c>
    </row>
    <row r="56" spans="1:9">
      <c r="A56" s="15">
        <v>1.75</v>
      </c>
      <c r="B56" s="15">
        <v>1.75</v>
      </c>
      <c r="C56" s="15">
        <v>0.99709999999999999</v>
      </c>
      <c r="D56" s="15">
        <v>1991</v>
      </c>
      <c r="E56" s="15">
        <v>20</v>
      </c>
      <c r="F56" s="15">
        <v>3</v>
      </c>
      <c r="G56" s="15">
        <v>4.5100000000000001E-2</v>
      </c>
      <c r="H56" s="15">
        <v>7.6999999999999999E-2</v>
      </c>
      <c r="I56" s="15">
        <v>17.3</v>
      </c>
    </row>
    <row r="57" spans="1:9">
      <c r="A57" s="15">
        <v>2.25</v>
      </c>
      <c r="B57" s="15">
        <v>2.25</v>
      </c>
      <c r="C57" s="15">
        <v>1.2955000000000001</v>
      </c>
      <c r="D57" s="15">
        <v>1984</v>
      </c>
      <c r="E57" s="15">
        <v>27</v>
      </c>
      <c r="F57" s="15">
        <v>4</v>
      </c>
      <c r="G57" s="15">
        <v>4.1000000000000002E-2</v>
      </c>
      <c r="H57" s="15">
        <v>6.8000000000000005E-2</v>
      </c>
      <c r="I57" s="15">
        <v>20.6</v>
      </c>
    </row>
    <row r="58" spans="1:9">
      <c r="A58" s="15">
        <v>2.75</v>
      </c>
      <c r="B58" s="15">
        <v>2.75</v>
      </c>
      <c r="C58" s="15">
        <v>1.5983000000000001</v>
      </c>
      <c r="D58" s="15">
        <v>1976</v>
      </c>
      <c r="E58" s="15">
        <v>35</v>
      </c>
      <c r="F58" s="15">
        <v>6</v>
      </c>
      <c r="G58" s="15">
        <v>0.03</v>
      </c>
      <c r="H58" s="15">
        <v>4.8000000000000001E-2</v>
      </c>
      <c r="I58" s="15">
        <v>26.4</v>
      </c>
    </row>
    <row r="59" spans="1:9">
      <c r="A59" s="15">
        <v>3.25</v>
      </c>
      <c r="B59" s="15">
        <v>3.25</v>
      </c>
      <c r="C59" s="15">
        <v>1.9188000000000001</v>
      </c>
      <c r="D59" s="15">
        <v>1963</v>
      </c>
      <c r="E59" s="15">
        <v>48</v>
      </c>
      <c r="F59" s="15">
        <v>6</v>
      </c>
      <c r="G59" s="15">
        <v>3.2500000000000001E-2</v>
      </c>
      <c r="H59" s="15">
        <v>0.05</v>
      </c>
      <c r="I59" s="15">
        <v>38.1</v>
      </c>
    </row>
    <row r="60" spans="1:9">
      <c r="A60" s="15">
        <v>3.75</v>
      </c>
      <c r="B60" s="15">
        <v>3.75</v>
      </c>
      <c r="C60" s="15">
        <v>2.2481</v>
      </c>
      <c r="D60" s="15">
        <v>1956</v>
      </c>
      <c r="E60" s="15">
        <v>55</v>
      </c>
      <c r="F60" s="15">
        <v>6</v>
      </c>
      <c r="G60" s="15">
        <v>4.1700000000000001E-2</v>
      </c>
      <c r="H60" s="15">
        <v>6.3E-2</v>
      </c>
      <c r="I60" s="15">
        <v>11.5</v>
      </c>
    </row>
    <row r="61" spans="1:9">
      <c r="A61" s="15">
        <v>4.25</v>
      </c>
      <c r="B61" s="15">
        <v>4.25</v>
      </c>
      <c r="C61" s="15">
        <v>2.5861000000000001</v>
      </c>
      <c r="D61" s="15">
        <v>1947</v>
      </c>
      <c r="E61" s="15">
        <v>64</v>
      </c>
      <c r="F61" s="15">
        <v>6</v>
      </c>
      <c r="G61" s="15">
        <v>3.1600000000000003E-2</v>
      </c>
      <c r="H61" s="15">
        <v>4.8000000000000001E-2</v>
      </c>
      <c r="I61" s="15">
        <v>11.4</v>
      </c>
    </row>
    <row r="62" spans="1:9">
      <c r="A62" s="15">
        <v>4.75</v>
      </c>
      <c r="B62" s="15">
        <v>4.75</v>
      </c>
      <c r="C62" s="15">
        <v>2.9121000000000001</v>
      </c>
      <c r="D62" s="15">
        <v>1935</v>
      </c>
      <c r="E62" s="15">
        <v>76</v>
      </c>
      <c r="F62" s="15">
        <v>7</v>
      </c>
      <c r="G62" s="15">
        <v>2.4899999999999999E-2</v>
      </c>
      <c r="H62" s="15">
        <v>0.04</v>
      </c>
      <c r="I62" s="15">
        <v>8.8000000000000007</v>
      </c>
    </row>
    <row r="63" spans="1:9">
      <c r="A63" s="15">
        <v>5.25</v>
      </c>
      <c r="B63" s="15">
        <v>5.25</v>
      </c>
      <c r="C63" s="15">
        <v>3.2097000000000002</v>
      </c>
      <c r="D63" s="15">
        <v>1922</v>
      </c>
      <c r="E63" s="15">
        <v>89</v>
      </c>
      <c r="F63" s="15">
        <v>7</v>
      </c>
      <c r="G63" s="15">
        <v>2.24E-2</v>
      </c>
      <c r="H63" s="15">
        <v>0.04</v>
      </c>
      <c r="I63" s="15">
        <v>13.9</v>
      </c>
    </row>
    <row r="64" spans="1:9">
      <c r="A64" s="15">
        <v>5.75</v>
      </c>
      <c r="B64" s="15">
        <v>5.75</v>
      </c>
      <c r="C64" s="15">
        <v>3.4731999999999998</v>
      </c>
      <c r="D64" s="15">
        <v>1910</v>
      </c>
      <c r="E64" s="15">
        <v>101</v>
      </c>
      <c r="F64" s="15">
        <v>8</v>
      </c>
      <c r="G64" s="15">
        <v>2.06E-2</v>
      </c>
      <c r="H64" s="15">
        <v>3.7999999999999999E-2</v>
      </c>
      <c r="I64" s="15">
        <v>15.1</v>
      </c>
    </row>
    <row r="65" spans="1:9">
      <c r="A65" s="15">
        <v>6.25</v>
      </c>
      <c r="B65" s="15">
        <v>6.25</v>
      </c>
      <c r="C65" s="15">
        <v>3.7414999999999998</v>
      </c>
      <c r="D65" s="15">
        <v>1896</v>
      </c>
      <c r="E65" s="15">
        <v>115</v>
      </c>
      <c r="F65" s="15">
        <v>9</v>
      </c>
      <c r="G65" s="15">
        <v>1.89E-2</v>
      </c>
      <c r="H65" s="15">
        <v>3.4000000000000002E-2</v>
      </c>
      <c r="I65" s="15">
        <v>20.9</v>
      </c>
    </row>
    <row r="66" spans="1:9">
      <c r="A66" s="15">
        <v>6.75</v>
      </c>
      <c r="B66" s="15">
        <v>6.75</v>
      </c>
      <c r="C66" s="15">
        <v>4.0214999999999996</v>
      </c>
      <c r="D66" s="15">
        <v>1881</v>
      </c>
      <c r="E66" s="15">
        <v>130</v>
      </c>
      <c r="F66" s="15">
        <v>12</v>
      </c>
      <c r="G66" s="15">
        <v>1.9E-2</v>
      </c>
      <c r="H66" s="15">
        <v>3.4000000000000002E-2</v>
      </c>
      <c r="I66" s="15">
        <v>34.799999999999997</v>
      </c>
    </row>
    <row r="67" spans="1:9">
      <c r="A67" s="15">
        <v>7.25</v>
      </c>
      <c r="B67" s="15">
        <v>7.25</v>
      </c>
      <c r="C67" s="15">
        <v>4.2950999999999997</v>
      </c>
      <c r="D67" s="15">
        <v>1867</v>
      </c>
      <c r="E67" s="15">
        <v>144</v>
      </c>
      <c r="F67" s="15">
        <v>15</v>
      </c>
      <c r="G67" s="15">
        <v>1.9E-2</v>
      </c>
      <c r="H67" s="15">
        <v>3.4000000000000002E-2</v>
      </c>
      <c r="I67" s="15">
        <v>53.1</v>
      </c>
    </row>
    <row r="68" spans="1:9">
      <c r="A68" s="15">
        <v>7.75</v>
      </c>
      <c r="B68" s="15">
        <v>7.75</v>
      </c>
      <c r="C68" s="15">
        <v>4.5740999999999996</v>
      </c>
      <c r="D68" s="15">
        <v>1852</v>
      </c>
      <c r="E68" s="15">
        <v>159</v>
      </c>
      <c r="F68" s="15">
        <v>24</v>
      </c>
      <c r="G68" s="15">
        <v>1.4E-2</v>
      </c>
      <c r="H68" s="15">
        <v>2.5000000000000001E-2</v>
      </c>
      <c r="I68" s="15">
        <v>66.7</v>
      </c>
    </row>
    <row r="69" spans="1:9" ht="15.75" thickBot="1">
      <c r="A69" s="16">
        <v>8.25</v>
      </c>
      <c r="B69" s="16">
        <v>8.25</v>
      </c>
      <c r="C69" s="16">
        <v>4.8567</v>
      </c>
      <c r="D69" s="16">
        <v>1827</v>
      </c>
      <c r="E69" s="16">
        <v>184</v>
      </c>
      <c r="F69" s="16">
        <v>28</v>
      </c>
      <c r="G69" s="16">
        <v>1.1299999999999999E-2</v>
      </c>
      <c r="H69" s="16">
        <v>0.02</v>
      </c>
      <c r="I69" s="16">
        <v>82.6</v>
      </c>
    </row>
    <row r="71" spans="1:9">
      <c r="A71" s="10" t="s">
        <v>28</v>
      </c>
      <c r="B71" s="10"/>
    </row>
  </sheetData>
  <mergeCells count="10">
    <mergeCell ref="C3:D3"/>
    <mergeCell ref="E3:F3"/>
    <mergeCell ref="G50:I50"/>
    <mergeCell ref="D50:F50"/>
    <mergeCell ref="D26:I26"/>
    <mergeCell ref="J26:K26"/>
    <mergeCell ref="D27:E27"/>
    <mergeCell ref="F27:G27"/>
    <mergeCell ref="H27:I27"/>
    <mergeCell ref="J27:K27"/>
  </mergeCells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selection activeCell="J19" sqref="J19"/>
    </sheetView>
  </sheetViews>
  <sheetFormatPr defaultColWidth="8.85546875" defaultRowHeight="15"/>
  <cols>
    <col min="1" max="1" width="8.85546875" style="19" collapsed="1"/>
    <col min="2" max="2" width="15.85546875" style="19" bestFit="1" customWidth="1" collapsed="1"/>
    <col min="3" max="3" width="15.85546875" style="19" customWidth="1"/>
    <col min="4" max="6" width="8.85546875" style="19" collapsed="1"/>
    <col min="7" max="7" width="15.85546875" style="19" bestFit="1" customWidth="1" collapsed="1"/>
    <col min="8" max="8" width="15.85546875" style="19" customWidth="1"/>
    <col min="9" max="16384" width="8.85546875" style="19" collapsed="1"/>
  </cols>
  <sheetData>
    <row r="1" spans="1:10">
      <c r="A1" s="23" t="s">
        <v>464</v>
      </c>
      <c r="B1" s="5"/>
      <c r="C1" s="5"/>
      <c r="D1" s="5"/>
      <c r="E1" s="5"/>
    </row>
    <row r="2" spans="1:10">
      <c r="A2" s="23"/>
      <c r="B2" s="5"/>
      <c r="C2" s="5"/>
      <c r="D2" s="5"/>
      <c r="E2" s="5"/>
    </row>
    <row r="3" spans="1:10">
      <c r="A3" s="255" t="s">
        <v>45</v>
      </c>
      <c r="B3" s="255"/>
      <c r="C3" s="255"/>
      <c r="D3" s="255"/>
      <c r="E3" s="255"/>
      <c r="F3" s="256" t="s">
        <v>44</v>
      </c>
      <c r="G3" s="257"/>
      <c r="H3" s="257"/>
      <c r="I3" s="257"/>
      <c r="J3" s="257"/>
    </row>
    <row r="4" spans="1:10">
      <c r="A4" s="20" t="s">
        <v>29</v>
      </c>
      <c r="B4" s="40" t="s">
        <v>109</v>
      </c>
      <c r="C4" s="40" t="s">
        <v>110</v>
      </c>
      <c r="D4" s="20" t="s">
        <v>30</v>
      </c>
      <c r="E4" s="20" t="s">
        <v>31</v>
      </c>
      <c r="F4" s="20" t="s">
        <v>29</v>
      </c>
      <c r="G4" s="40" t="s">
        <v>109</v>
      </c>
      <c r="H4" s="40" t="s">
        <v>110</v>
      </c>
      <c r="I4" s="20" t="s">
        <v>30</v>
      </c>
      <c r="J4" s="20" t="s">
        <v>31</v>
      </c>
    </row>
    <row r="5" spans="1:10">
      <c r="A5" s="23" t="s">
        <v>32</v>
      </c>
      <c r="B5" s="5"/>
      <c r="C5" s="5"/>
      <c r="D5" s="5"/>
      <c r="E5" s="5"/>
    </row>
    <row r="6" spans="1:10">
      <c r="A6" s="18">
        <v>13</v>
      </c>
      <c r="B6" s="18">
        <v>0.1</v>
      </c>
      <c r="C6" s="18">
        <v>0.1</v>
      </c>
      <c r="D6" s="21">
        <v>3.7760899999999999</v>
      </c>
      <c r="E6" s="22">
        <v>0.13478999999999999</v>
      </c>
      <c r="F6" s="11">
        <v>93</v>
      </c>
      <c r="G6" s="19">
        <v>0.1</v>
      </c>
      <c r="H6" s="19">
        <v>0.1</v>
      </c>
      <c r="I6" s="19">
        <v>7.7</v>
      </c>
      <c r="J6" s="19">
        <v>0.1</v>
      </c>
    </row>
    <row r="7" spans="1:10">
      <c r="A7" s="18">
        <v>14</v>
      </c>
      <c r="B7" s="18">
        <v>0.3</v>
      </c>
      <c r="C7" s="18">
        <v>0.3</v>
      </c>
      <c r="D7" s="21">
        <v>3.4190999999999998</v>
      </c>
      <c r="E7" s="22">
        <v>0.13865</v>
      </c>
      <c r="F7" s="19">
        <v>94</v>
      </c>
      <c r="G7" s="19">
        <v>0.3</v>
      </c>
      <c r="H7" s="19">
        <v>0.3</v>
      </c>
      <c r="I7" s="19">
        <v>14.9</v>
      </c>
      <c r="J7" s="19">
        <v>0.7</v>
      </c>
    </row>
    <row r="8" spans="1:10">
      <c r="A8" s="18">
        <v>15</v>
      </c>
      <c r="B8" s="18">
        <v>0.5</v>
      </c>
      <c r="C8" s="18">
        <v>0.5</v>
      </c>
      <c r="D8" s="21">
        <v>3.3711899999999999</v>
      </c>
      <c r="E8" s="22">
        <v>0.11928999999999999</v>
      </c>
      <c r="F8" s="19">
        <v>95</v>
      </c>
      <c r="G8" s="19">
        <v>0.5</v>
      </c>
      <c r="H8" s="19">
        <v>0.5</v>
      </c>
      <c r="I8" s="19">
        <v>18.100000000000001</v>
      </c>
      <c r="J8" s="19">
        <v>0.7</v>
      </c>
    </row>
    <row r="9" spans="1:10">
      <c r="A9" s="18">
        <v>16</v>
      </c>
      <c r="B9" s="18">
        <v>0.7</v>
      </c>
      <c r="C9" s="18">
        <v>0.7</v>
      </c>
      <c r="D9" s="21">
        <v>2.86002</v>
      </c>
      <c r="E9" s="22">
        <v>0.26973000000000003</v>
      </c>
      <c r="F9" s="19">
        <v>96</v>
      </c>
      <c r="G9" s="19">
        <v>0.7</v>
      </c>
      <c r="H9" s="19">
        <v>0.7</v>
      </c>
      <c r="I9" s="19">
        <v>21.8</v>
      </c>
      <c r="J9" s="19">
        <v>0.3</v>
      </c>
    </row>
    <row r="10" spans="1:10">
      <c r="A10" s="18">
        <v>17</v>
      </c>
      <c r="B10" s="18">
        <v>0.9</v>
      </c>
      <c r="C10" s="18">
        <v>0.9</v>
      </c>
      <c r="D10" s="21">
        <v>3.1210800000000001</v>
      </c>
      <c r="E10" s="22">
        <v>5.0389999999999997E-2</v>
      </c>
      <c r="F10" s="19">
        <v>97</v>
      </c>
      <c r="G10" s="19">
        <v>0.9</v>
      </c>
      <c r="H10" s="19">
        <v>0.9</v>
      </c>
      <c r="I10" s="19">
        <v>24.4</v>
      </c>
      <c r="J10" s="19">
        <v>0.8</v>
      </c>
    </row>
    <row r="11" spans="1:10">
      <c r="A11" s="18">
        <v>18</v>
      </c>
      <c r="B11" s="18">
        <v>1.1000000000000001</v>
      </c>
      <c r="C11" s="18">
        <v>1.1000000000000001</v>
      </c>
      <c r="D11" s="21">
        <v>3.5935299999999999</v>
      </c>
      <c r="E11" s="22">
        <v>0.17002</v>
      </c>
      <c r="F11" s="19">
        <v>98</v>
      </c>
      <c r="G11" s="19">
        <v>1.1000000000000001</v>
      </c>
      <c r="H11" s="19">
        <v>1.1000000000000001</v>
      </c>
      <c r="I11" s="19">
        <v>25.9</v>
      </c>
      <c r="J11" s="19">
        <v>0.7</v>
      </c>
    </row>
    <row r="12" spans="1:10">
      <c r="A12" s="18">
        <v>19</v>
      </c>
      <c r="B12" s="18">
        <v>1.3</v>
      </c>
      <c r="C12" s="18">
        <v>1.3</v>
      </c>
      <c r="D12" s="21">
        <v>4.1115199999999996</v>
      </c>
      <c r="E12" s="22">
        <v>2.1440000000000001E-2</v>
      </c>
      <c r="F12" s="19">
        <v>99</v>
      </c>
      <c r="G12" s="19">
        <v>1.3</v>
      </c>
      <c r="H12" s="19">
        <v>1.3</v>
      </c>
      <c r="I12" s="19">
        <v>27.2</v>
      </c>
      <c r="J12" s="19">
        <v>0.6</v>
      </c>
    </row>
    <row r="13" spans="1:10">
      <c r="A13" s="18">
        <v>20</v>
      </c>
      <c r="B13" s="18">
        <v>1.5</v>
      </c>
      <c r="C13" s="18">
        <v>1.5</v>
      </c>
      <c r="D13" s="21">
        <v>4.1412399999999998</v>
      </c>
      <c r="E13" s="22">
        <v>0.48174</v>
      </c>
      <c r="F13" s="19">
        <v>100</v>
      </c>
      <c r="G13" s="19">
        <v>1.5</v>
      </c>
      <c r="H13" s="19">
        <v>1.5</v>
      </c>
      <c r="I13" s="19">
        <v>26.9</v>
      </c>
      <c r="J13" s="19">
        <v>0.5</v>
      </c>
    </row>
    <row r="14" spans="1:10">
      <c r="A14" s="18">
        <v>21</v>
      </c>
      <c r="B14" s="18">
        <v>1.7</v>
      </c>
      <c r="C14" s="18">
        <v>1.7</v>
      </c>
      <c r="D14" s="21">
        <v>4.2820299999999998</v>
      </c>
      <c r="E14" s="22">
        <v>0.24378</v>
      </c>
      <c r="F14" s="19">
        <v>101</v>
      </c>
      <c r="G14" s="19">
        <v>1.7</v>
      </c>
      <c r="H14" s="19">
        <v>1.7</v>
      </c>
      <c r="I14" s="19">
        <v>27.9</v>
      </c>
      <c r="J14" s="19">
        <v>0.8</v>
      </c>
    </row>
    <row r="15" spans="1:10">
      <c r="A15" s="18">
        <v>22</v>
      </c>
      <c r="B15" s="18">
        <v>1.9</v>
      </c>
      <c r="C15" s="18">
        <v>1.9</v>
      </c>
      <c r="D15" s="21">
        <v>3.488</v>
      </c>
      <c r="E15" s="22">
        <v>9.042E-2</v>
      </c>
      <c r="F15" s="19">
        <v>102</v>
      </c>
      <c r="G15" s="19">
        <v>1.9</v>
      </c>
      <c r="H15" s="19">
        <v>1.9</v>
      </c>
      <c r="I15" s="19">
        <v>30.2</v>
      </c>
      <c r="J15" s="19">
        <v>0.1</v>
      </c>
    </row>
    <row r="16" spans="1:10">
      <c r="A16" s="18">
        <v>23</v>
      </c>
      <c r="B16" s="18">
        <v>2.1</v>
      </c>
      <c r="C16" s="18">
        <v>2.1</v>
      </c>
      <c r="D16" s="21">
        <v>3.7176399999999998</v>
      </c>
      <c r="E16" s="22">
        <v>0.17663999999999999</v>
      </c>
      <c r="F16" s="19">
        <v>103</v>
      </c>
      <c r="G16" s="19">
        <v>2.1</v>
      </c>
      <c r="H16" s="19">
        <v>2.1</v>
      </c>
      <c r="I16" s="19">
        <v>28.3</v>
      </c>
      <c r="J16" s="19">
        <v>1</v>
      </c>
    </row>
    <row r="17" spans="1:10">
      <c r="A17" s="18">
        <v>24</v>
      </c>
      <c r="B17" s="18">
        <v>2.2999999999999998</v>
      </c>
      <c r="C17" s="18">
        <v>2.2999999999999998</v>
      </c>
      <c r="D17" s="21">
        <v>3.9056700000000002</v>
      </c>
      <c r="E17" s="22">
        <v>8.4169999999999995E-2</v>
      </c>
      <c r="F17" s="19">
        <v>104</v>
      </c>
      <c r="G17" s="19">
        <v>2.2999999999999998</v>
      </c>
      <c r="H17" s="19">
        <v>2.2999999999999998</v>
      </c>
      <c r="I17" s="19">
        <v>28.2</v>
      </c>
      <c r="J17" s="19">
        <v>0.5</v>
      </c>
    </row>
    <row r="18" spans="1:10">
      <c r="A18" s="18">
        <v>25</v>
      </c>
      <c r="B18" s="18">
        <v>2.5</v>
      </c>
      <c r="C18" s="18">
        <v>2.5</v>
      </c>
      <c r="D18" s="21">
        <v>3.3068</v>
      </c>
      <c r="E18" s="22">
        <v>7.8729999999999994E-2</v>
      </c>
      <c r="F18" s="19">
        <v>105</v>
      </c>
      <c r="G18" s="19">
        <v>2.5</v>
      </c>
      <c r="H18" s="19">
        <v>2.5</v>
      </c>
      <c r="I18" s="19">
        <v>27.2</v>
      </c>
      <c r="J18" s="19">
        <v>0.8</v>
      </c>
    </row>
    <row r="19" spans="1:10">
      <c r="A19" s="18">
        <v>26</v>
      </c>
      <c r="B19" s="18">
        <v>2.7</v>
      </c>
      <c r="C19" s="18">
        <v>2.7</v>
      </c>
      <c r="D19" s="21">
        <v>2.7576499999999999</v>
      </c>
      <c r="E19" s="22">
        <v>7.1480000000000002E-2</v>
      </c>
      <c r="F19" s="19">
        <v>106</v>
      </c>
      <c r="G19" s="19">
        <v>2.7</v>
      </c>
      <c r="H19" s="19">
        <v>2.7</v>
      </c>
      <c r="I19" s="19">
        <v>30</v>
      </c>
      <c r="J19" s="19">
        <v>0.6</v>
      </c>
    </row>
    <row r="20" spans="1:10">
      <c r="A20" s="18">
        <v>27</v>
      </c>
      <c r="B20" s="18">
        <v>2.9</v>
      </c>
      <c r="C20" s="18">
        <v>2.9</v>
      </c>
      <c r="D20" s="21">
        <v>3.3633299999999999</v>
      </c>
      <c r="E20" s="22">
        <v>9.7610000000000002E-2</v>
      </c>
      <c r="F20" s="248">
        <v>107</v>
      </c>
      <c r="G20" s="248">
        <v>2.9</v>
      </c>
      <c r="H20" s="248">
        <v>2.9</v>
      </c>
      <c r="I20" s="248">
        <v>26.7</v>
      </c>
      <c r="J20" s="248">
        <v>0.6</v>
      </c>
    </row>
    <row r="21" spans="1:10">
      <c r="A21" s="18">
        <v>28</v>
      </c>
      <c r="B21" s="18">
        <v>3.1</v>
      </c>
      <c r="C21" s="18">
        <v>3.1</v>
      </c>
      <c r="D21" s="21">
        <v>3.3893499999999999</v>
      </c>
      <c r="E21" s="22">
        <v>3.9129999999999998E-2</v>
      </c>
    </row>
    <row r="22" spans="1:10">
      <c r="A22" s="18">
        <v>29</v>
      </c>
      <c r="B22" s="18">
        <v>3.3</v>
      </c>
      <c r="C22" s="18">
        <v>3.3</v>
      </c>
      <c r="D22" s="21">
        <v>3.5767600000000002</v>
      </c>
      <c r="E22" s="22">
        <v>7.4959999999999999E-2</v>
      </c>
      <c r="F22" s="11" t="s">
        <v>33</v>
      </c>
    </row>
    <row r="23" spans="1:10">
      <c r="A23" s="18">
        <v>30</v>
      </c>
      <c r="B23" s="18">
        <v>3.5</v>
      </c>
      <c r="C23" s="18">
        <v>3.5</v>
      </c>
      <c r="D23" s="21">
        <v>3.75563</v>
      </c>
      <c r="E23" s="22">
        <v>4.8039999999999999E-2</v>
      </c>
      <c r="F23" s="19" t="s">
        <v>29</v>
      </c>
      <c r="G23" s="19" t="s">
        <v>453</v>
      </c>
    </row>
    <row r="24" spans="1:10">
      <c r="A24" s="18">
        <v>31</v>
      </c>
      <c r="B24" s="18">
        <v>3.7</v>
      </c>
      <c r="C24" s="18">
        <v>3.7</v>
      </c>
      <c r="D24" s="21">
        <v>3.5599099999999999</v>
      </c>
      <c r="E24" s="22">
        <v>0.16408</v>
      </c>
      <c r="F24" s="19">
        <v>1</v>
      </c>
      <c r="G24" s="19">
        <v>1.25</v>
      </c>
      <c r="H24" s="19">
        <v>1.25</v>
      </c>
      <c r="I24" s="19">
        <v>21.5</v>
      </c>
      <c r="J24" s="19">
        <v>0.8</v>
      </c>
    </row>
    <row r="25" spans="1:10">
      <c r="A25" s="18">
        <v>32</v>
      </c>
      <c r="B25" s="18">
        <v>3.9</v>
      </c>
      <c r="C25" s="18">
        <v>3.9</v>
      </c>
      <c r="D25" s="22">
        <v>3.00861</v>
      </c>
      <c r="E25" s="22">
        <v>0.14252999999999999</v>
      </c>
      <c r="F25" s="19">
        <v>2</v>
      </c>
      <c r="G25" s="19">
        <v>1.75</v>
      </c>
      <c r="H25" s="19">
        <v>1.75</v>
      </c>
      <c r="I25" s="19">
        <v>26.2</v>
      </c>
      <c r="J25" s="19">
        <v>0.4</v>
      </c>
    </row>
    <row r="26" spans="1:10">
      <c r="A26" s="5"/>
      <c r="B26" s="5"/>
      <c r="C26" s="5"/>
      <c r="D26" s="22"/>
      <c r="E26" s="22"/>
      <c r="F26" s="19">
        <v>3</v>
      </c>
      <c r="G26" s="19">
        <v>2.25</v>
      </c>
      <c r="H26" s="19">
        <v>2.25</v>
      </c>
      <c r="I26" s="19">
        <v>25.8</v>
      </c>
      <c r="J26" s="19">
        <v>0.6</v>
      </c>
    </row>
    <row r="27" spans="1:10">
      <c r="A27" s="18" t="s">
        <v>33</v>
      </c>
      <c r="B27" s="5"/>
      <c r="C27" s="5"/>
      <c r="D27" s="22"/>
      <c r="E27" s="22"/>
      <c r="F27" s="19">
        <v>4</v>
      </c>
      <c r="G27" s="19">
        <v>2.75</v>
      </c>
      <c r="H27" s="19">
        <v>2.75</v>
      </c>
      <c r="I27" s="19">
        <v>24.4</v>
      </c>
      <c r="J27" s="19">
        <v>0.5</v>
      </c>
    </row>
    <row r="28" spans="1:10">
      <c r="A28" s="18">
        <v>63</v>
      </c>
      <c r="B28" s="18">
        <v>1</v>
      </c>
      <c r="C28" s="18">
        <v>1</v>
      </c>
      <c r="D28" s="21">
        <v>3.5108600000000001</v>
      </c>
      <c r="E28" s="22">
        <v>5.0899999999999999E-3</v>
      </c>
      <c r="F28" s="19">
        <v>5</v>
      </c>
      <c r="G28" s="19">
        <v>3.25</v>
      </c>
      <c r="H28" s="19">
        <v>3.25</v>
      </c>
      <c r="I28" s="19">
        <v>22.3</v>
      </c>
      <c r="J28" s="19">
        <v>0.8</v>
      </c>
    </row>
    <row r="29" spans="1:10">
      <c r="A29" s="18">
        <v>64</v>
      </c>
      <c r="B29" s="18">
        <v>2</v>
      </c>
      <c r="C29" s="18">
        <v>2</v>
      </c>
      <c r="D29" s="21">
        <v>5.3076800000000004</v>
      </c>
      <c r="E29" s="22">
        <v>8.4029999999999994E-2</v>
      </c>
      <c r="F29" s="19">
        <v>6</v>
      </c>
      <c r="G29" s="19">
        <v>3.75</v>
      </c>
      <c r="H29" s="19">
        <v>3.75</v>
      </c>
      <c r="I29" s="19">
        <v>19.8</v>
      </c>
      <c r="J29" s="19">
        <v>0.5</v>
      </c>
    </row>
    <row r="30" spans="1:10">
      <c r="A30" s="18">
        <v>65</v>
      </c>
      <c r="B30" s="18">
        <v>3</v>
      </c>
      <c r="C30" s="18">
        <v>3</v>
      </c>
      <c r="D30" s="21">
        <v>3.4157600000000001</v>
      </c>
      <c r="E30" s="22">
        <v>4.4019999999999997E-2</v>
      </c>
      <c r="F30" s="19">
        <v>7</v>
      </c>
      <c r="G30" s="19">
        <v>4.25</v>
      </c>
      <c r="H30" s="19">
        <v>4.25</v>
      </c>
      <c r="I30" s="19">
        <v>21.2</v>
      </c>
      <c r="J30" s="19">
        <v>0.6</v>
      </c>
    </row>
    <row r="31" spans="1:10">
      <c r="A31" s="18">
        <v>66</v>
      </c>
      <c r="B31" s="18">
        <v>4</v>
      </c>
      <c r="C31" s="18">
        <v>4</v>
      </c>
      <c r="D31" s="21">
        <v>3.9470399999999999</v>
      </c>
      <c r="E31" s="22">
        <v>0.10363</v>
      </c>
      <c r="F31" s="19">
        <v>8</v>
      </c>
      <c r="G31" s="19">
        <v>4.75</v>
      </c>
      <c r="H31" s="19">
        <v>4.75</v>
      </c>
      <c r="I31" s="19">
        <v>15.6</v>
      </c>
      <c r="J31" s="19">
        <v>0.6</v>
      </c>
    </row>
    <row r="32" spans="1:10">
      <c r="A32" s="18">
        <v>67</v>
      </c>
      <c r="B32" s="18">
        <v>5</v>
      </c>
      <c r="C32" s="18">
        <v>5</v>
      </c>
      <c r="D32" s="21">
        <v>3.8567499999999999</v>
      </c>
      <c r="E32" s="22">
        <v>4.5830000000000003E-2</v>
      </c>
      <c r="F32" s="19">
        <v>9</v>
      </c>
      <c r="G32" s="19">
        <v>5.25</v>
      </c>
      <c r="H32" s="19">
        <v>5.25</v>
      </c>
      <c r="I32" s="19">
        <v>5.4</v>
      </c>
      <c r="J32" s="19">
        <v>0.2</v>
      </c>
    </row>
    <row r="33" spans="1:11">
      <c r="A33" s="18">
        <v>68</v>
      </c>
      <c r="B33" s="18">
        <v>6</v>
      </c>
      <c r="C33" s="18">
        <v>6</v>
      </c>
      <c r="D33" s="21">
        <v>1.5673699999999999</v>
      </c>
      <c r="E33" s="22">
        <v>0.16181999999999999</v>
      </c>
      <c r="F33" s="19">
        <v>10</v>
      </c>
      <c r="G33" s="19">
        <v>5.75</v>
      </c>
      <c r="H33" s="19">
        <v>5.75</v>
      </c>
      <c r="I33" s="19">
        <v>4</v>
      </c>
      <c r="J33" s="19">
        <v>0.1</v>
      </c>
    </row>
    <row r="34" spans="1:11">
      <c r="A34" s="18">
        <v>69</v>
      </c>
      <c r="B34" s="18">
        <v>7</v>
      </c>
      <c r="C34" s="18">
        <v>7</v>
      </c>
      <c r="D34" s="21">
        <v>1.69398</v>
      </c>
      <c r="E34" s="22">
        <v>0.14251</v>
      </c>
      <c r="F34" s="19">
        <v>11</v>
      </c>
      <c r="G34" s="19">
        <v>6.25</v>
      </c>
      <c r="H34" s="19">
        <v>6.25</v>
      </c>
      <c r="I34" s="19">
        <v>1</v>
      </c>
      <c r="J34" s="19">
        <v>0.1</v>
      </c>
    </row>
    <row r="35" spans="1:11">
      <c r="A35" s="18">
        <v>70</v>
      </c>
      <c r="B35" s="18">
        <v>8</v>
      </c>
      <c r="C35" s="18">
        <v>8</v>
      </c>
      <c r="D35" s="21">
        <v>1.8168200000000001</v>
      </c>
      <c r="E35" s="22">
        <v>6.5729999999999997E-2</v>
      </c>
      <c r="F35" s="19">
        <v>12</v>
      </c>
      <c r="G35" s="19">
        <v>7.25</v>
      </c>
      <c r="H35" s="19">
        <v>7.25</v>
      </c>
      <c r="I35" s="19" t="s">
        <v>454</v>
      </c>
    </row>
    <row r="36" spans="1:11">
      <c r="A36" s="18">
        <v>71</v>
      </c>
      <c r="B36" s="18">
        <v>9</v>
      </c>
      <c r="C36" s="18">
        <v>9</v>
      </c>
      <c r="D36" s="21">
        <v>1.09531</v>
      </c>
      <c r="E36" s="22">
        <v>4.9270000000000001E-2</v>
      </c>
      <c r="F36" s="19">
        <v>13</v>
      </c>
      <c r="G36" s="19">
        <v>8.25</v>
      </c>
      <c r="H36" s="19">
        <v>8.25</v>
      </c>
      <c r="I36" s="19" t="s">
        <v>454</v>
      </c>
    </row>
    <row r="37" spans="1:11">
      <c r="A37" s="18">
        <v>72</v>
      </c>
      <c r="B37" s="18">
        <v>10</v>
      </c>
      <c r="C37" s="18">
        <v>10</v>
      </c>
      <c r="D37" s="21">
        <v>0.15823000000000001</v>
      </c>
      <c r="E37" s="22">
        <v>4.8329999999999998E-2</v>
      </c>
      <c r="F37" s="19">
        <v>14</v>
      </c>
      <c r="G37" s="19">
        <v>10.25</v>
      </c>
      <c r="H37" s="19">
        <v>10.25</v>
      </c>
      <c r="I37" s="19" t="s">
        <v>454</v>
      </c>
    </row>
    <row r="38" spans="1:11">
      <c r="A38" s="18">
        <v>73</v>
      </c>
      <c r="B38" s="18">
        <v>12</v>
      </c>
      <c r="C38" s="18">
        <v>12</v>
      </c>
      <c r="D38" s="18">
        <v>0</v>
      </c>
      <c r="E38" s="18" t="s">
        <v>34</v>
      </c>
      <c r="F38" s="28">
        <v>15</v>
      </c>
      <c r="G38" s="28">
        <v>12.25</v>
      </c>
      <c r="H38" s="28">
        <v>12.25</v>
      </c>
      <c r="I38" s="28" t="s">
        <v>454</v>
      </c>
      <c r="J38" s="28"/>
      <c r="K38" s="28"/>
    </row>
    <row r="39" spans="1:11">
      <c r="A39" s="18">
        <v>74</v>
      </c>
      <c r="B39" s="18">
        <v>14</v>
      </c>
      <c r="C39" s="18">
        <v>14</v>
      </c>
      <c r="D39" s="18">
        <v>0</v>
      </c>
      <c r="E39" s="18" t="s">
        <v>34</v>
      </c>
    </row>
    <row r="40" spans="1:11">
      <c r="A40" s="18">
        <v>75</v>
      </c>
      <c r="B40" s="18">
        <v>16</v>
      </c>
      <c r="C40" s="18">
        <v>16</v>
      </c>
      <c r="D40" s="18">
        <v>0</v>
      </c>
      <c r="E40" s="18" t="s">
        <v>34</v>
      </c>
    </row>
    <row r="41" spans="1:11">
      <c r="A41" s="18">
        <v>76</v>
      </c>
      <c r="B41" s="18">
        <v>18</v>
      </c>
      <c r="C41" s="18">
        <v>18</v>
      </c>
      <c r="D41" s="18" t="s">
        <v>35</v>
      </c>
      <c r="E41" s="18" t="s">
        <v>34</v>
      </c>
    </row>
    <row r="42" spans="1:11">
      <c r="A42" s="18">
        <v>77</v>
      </c>
      <c r="B42" s="18">
        <v>20</v>
      </c>
      <c r="C42" s="18">
        <v>20</v>
      </c>
      <c r="D42" s="18" t="s">
        <v>35</v>
      </c>
      <c r="E42" s="18" t="s">
        <v>34</v>
      </c>
    </row>
    <row r="43" spans="1:11">
      <c r="A43" s="18">
        <v>78</v>
      </c>
      <c r="B43" s="18">
        <v>22</v>
      </c>
      <c r="C43" s="18">
        <v>22</v>
      </c>
      <c r="D43" s="18" t="s">
        <v>35</v>
      </c>
      <c r="E43" s="18" t="s">
        <v>34</v>
      </c>
    </row>
    <row r="44" spans="1:11">
      <c r="A44" s="18">
        <v>79</v>
      </c>
      <c r="B44" s="18">
        <v>24</v>
      </c>
      <c r="C44" s="18">
        <v>24</v>
      </c>
      <c r="D44" s="18" t="s">
        <v>35</v>
      </c>
      <c r="E44" s="18" t="s">
        <v>34</v>
      </c>
    </row>
    <row r="45" spans="1:11">
      <c r="A45" s="18">
        <v>80</v>
      </c>
      <c r="B45" s="18">
        <v>26</v>
      </c>
      <c r="C45" s="18">
        <v>26</v>
      </c>
      <c r="D45" s="18" t="s">
        <v>35</v>
      </c>
      <c r="E45" s="18" t="s">
        <v>34</v>
      </c>
    </row>
    <row r="46" spans="1:11">
      <c r="A46" s="18">
        <v>81</v>
      </c>
      <c r="B46" s="18">
        <v>28</v>
      </c>
      <c r="C46" s="18">
        <v>28</v>
      </c>
      <c r="D46" s="18" t="s">
        <v>35</v>
      </c>
      <c r="E46" s="18" t="s">
        <v>34</v>
      </c>
    </row>
    <row r="47" spans="1:11">
      <c r="A47" s="20">
        <v>82</v>
      </c>
      <c r="B47" s="20">
        <v>30</v>
      </c>
      <c r="C47" s="20">
        <v>30</v>
      </c>
      <c r="D47" s="20" t="s">
        <v>35</v>
      </c>
      <c r="E47" s="20" t="s">
        <v>34</v>
      </c>
    </row>
  </sheetData>
  <mergeCells count="2">
    <mergeCell ref="A3:E3"/>
    <mergeCell ref="F3:J3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C31" sqref="C31"/>
    </sheetView>
  </sheetViews>
  <sheetFormatPr defaultColWidth="8.85546875" defaultRowHeight="15"/>
  <cols>
    <col min="1" max="1" width="16.140625" customWidth="1" collapsed="1"/>
    <col min="4" max="4" width="14.42578125" bestFit="1" customWidth="1" collapsed="1"/>
    <col min="5" max="5" width="15.85546875" style="3" bestFit="1" customWidth="1"/>
    <col min="6" max="6" width="9.42578125" customWidth="1" collapsed="1"/>
  </cols>
  <sheetData>
    <row r="1" spans="1:11" s="3" customFormat="1">
      <c r="A1" s="3" t="s">
        <v>122</v>
      </c>
    </row>
    <row r="2" spans="1:11" s="3" customFormat="1"/>
    <row r="3" spans="1:11" ht="17.25">
      <c r="A3" s="26" t="s">
        <v>0</v>
      </c>
      <c r="B3" s="26" t="s">
        <v>1</v>
      </c>
      <c r="C3" s="26" t="s">
        <v>2</v>
      </c>
      <c r="D3" s="26" t="s">
        <v>110</v>
      </c>
      <c r="E3" s="26" t="s">
        <v>109</v>
      </c>
      <c r="F3" s="26" t="s">
        <v>3</v>
      </c>
    </row>
    <row r="4" spans="1:11">
      <c r="A4" s="1" t="s">
        <v>4</v>
      </c>
      <c r="B4" s="1">
        <v>-60</v>
      </c>
      <c r="C4" s="1">
        <v>2</v>
      </c>
      <c r="D4" s="1">
        <v>0</v>
      </c>
      <c r="E4" s="3">
        <v>0</v>
      </c>
      <c r="F4" s="1">
        <v>0</v>
      </c>
    </row>
    <row r="5" spans="1:11">
      <c r="A5" s="1" t="s">
        <v>5</v>
      </c>
      <c r="B5" s="1">
        <v>-3</v>
      </c>
      <c r="C5" s="1">
        <v>5</v>
      </c>
      <c r="D5" s="1">
        <v>4</v>
      </c>
      <c r="E5" s="3">
        <v>4</v>
      </c>
      <c r="F5" s="1">
        <v>0</v>
      </c>
    </row>
    <row r="6" spans="1:11">
      <c r="A6" s="1" t="s">
        <v>6</v>
      </c>
      <c r="B6" s="1">
        <v>3</v>
      </c>
      <c r="C6" s="1">
        <v>6</v>
      </c>
      <c r="D6" s="1">
        <v>4.25</v>
      </c>
      <c r="E6" s="3">
        <v>4.25</v>
      </c>
      <c r="F6" s="1">
        <v>0</v>
      </c>
    </row>
    <row r="7" spans="1:11">
      <c r="A7" s="1" t="s">
        <v>6</v>
      </c>
      <c r="B7" s="1">
        <v>123</v>
      </c>
      <c r="C7" s="1">
        <v>28</v>
      </c>
      <c r="D7" s="1">
        <v>8.25</v>
      </c>
      <c r="E7" s="3">
        <v>8.25</v>
      </c>
      <c r="F7" s="1">
        <v>0</v>
      </c>
      <c r="K7" s="249" t="s">
        <v>455</v>
      </c>
    </row>
    <row r="8" spans="1:11">
      <c r="A8" s="250">
        <v>107549</v>
      </c>
      <c r="B8" s="1">
        <v>1140</v>
      </c>
      <c r="C8" s="1">
        <v>50</v>
      </c>
      <c r="D8" s="1">
        <v>20.5</v>
      </c>
      <c r="E8" s="3">
        <v>20.5</v>
      </c>
      <c r="F8" s="1">
        <v>1</v>
      </c>
      <c r="K8" s="249">
        <v>98669</v>
      </c>
    </row>
    <row r="9" spans="1:11">
      <c r="A9" s="250">
        <v>98669</v>
      </c>
      <c r="B9" s="1">
        <v>1815</v>
      </c>
      <c r="C9" s="1">
        <v>50</v>
      </c>
      <c r="D9" s="1">
        <v>38.5</v>
      </c>
      <c r="E9" s="3">
        <v>23.5</v>
      </c>
      <c r="F9" s="1">
        <v>1</v>
      </c>
      <c r="K9" s="249">
        <v>104760</v>
      </c>
    </row>
    <row r="10" spans="1:11">
      <c r="A10" s="250">
        <v>104760</v>
      </c>
      <c r="B10" s="1">
        <v>3625</v>
      </c>
      <c r="C10" s="1">
        <v>35</v>
      </c>
      <c r="D10" s="1">
        <v>96.5</v>
      </c>
      <c r="E10" s="3">
        <v>81.5</v>
      </c>
      <c r="F10" s="1">
        <v>1</v>
      </c>
      <c r="K10" s="249">
        <v>107547</v>
      </c>
    </row>
    <row r="11" spans="1:11">
      <c r="A11" s="250">
        <v>107547</v>
      </c>
      <c r="B11" s="1">
        <v>4135</v>
      </c>
      <c r="C11" s="1">
        <v>20</v>
      </c>
      <c r="D11" s="1">
        <v>126.5</v>
      </c>
      <c r="E11" s="3">
        <v>111.5</v>
      </c>
      <c r="F11" s="1">
        <v>1</v>
      </c>
      <c r="K11" s="249">
        <v>107548</v>
      </c>
    </row>
    <row r="12" spans="1:11">
      <c r="A12" s="250">
        <v>107548</v>
      </c>
      <c r="B12" s="1">
        <v>4765</v>
      </c>
      <c r="C12" s="1">
        <v>20</v>
      </c>
      <c r="D12" s="1">
        <v>167</v>
      </c>
      <c r="E12" s="3">
        <v>152</v>
      </c>
      <c r="F12" s="1">
        <v>1</v>
      </c>
      <c r="K12" s="249">
        <v>100080</v>
      </c>
    </row>
    <row r="13" spans="1:11">
      <c r="A13" s="250">
        <v>100080</v>
      </c>
      <c r="B13" s="1">
        <v>5640</v>
      </c>
      <c r="C13" s="1">
        <v>30</v>
      </c>
      <c r="D13" s="1">
        <v>196</v>
      </c>
      <c r="E13" s="3">
        <v>181</v>
      </c>
      <c r="F13" s="1">
        <v>1</v>
      </c>
      <c r="K13" s="249">
        <v>104762</v>
      </c>
    </row>
    <row r="14" spans="1:11">
      <c r="A14" s="250">
        <v>104762</v>
      </c>
      <c r="B14" s="1">
        <v>5960</v>
      </c>
      <c r="C14" s="1">
        <v>30</v>
      </c>
      <c r="D14" s="1">
        <v>239.5</v>
      </c>
      <c r="E14" s="3">
        <v>224.5</v>
      </c>
      <c r="F14" s="1">
        <v>1</v>
      </c>
      <c r="K14" s="249">
        <v>121202</v>
      </c>
    </row>
    <row r="15" spans="1:11">
      <c r="A15" s="250">
        <v>121202</v>
      </c>
      <c r="B15" s="1">
        <v>7450</v>
      </c>
      <c r="C15" s="1">
        <v>20</v>
      </c>
      <c r="D15" s="1">
        <v>279</v>
      </c>
      <c r="E15" s="3">
        <v>264</v>
      </c>
      <c r="F15" s="1">
        <v>1</v>
      </c>
      <c r="K15" s="249">
        <v>104763</v>
      </c>
    </row>
    <row r="16" spans="1:11">
      <c r="A16" s="250">
        <v>104763</v>
      </c>
      <c r="B16" s="1">
        <v>8840</v>
      </c>
      <c r="C16" s="1">
        <v>400</v>
      </c>
      <c r="D16" s="1">
        <v>292</v>
      </c>
      <c r="E16" s="3">
        <v>277</v>
      </c>
      <c r="F16" s="1">
        <v>1</v>
      </c>
      <c r="K16" s="249">
        <v>121203</v>
      </c>
    </row>
    <row r="17" spans="1:11">
      <c r="A17" s="250">
        <v>121203</v>
      </c>
      <c r="B17" s="1">
        <v>8030</v>
      </c>
      <c r="C17" s="1">
        <v>30</v>
      </c>
      <c r="D17" s="1">
        <v>295</v>
      </c>
      <c r="E17" s="3">
        <v>280</v>
      </c>
      <c r="F17" s="1">
        <v>1</v>
      </c>
      <c r="K17" s="249">
        <v>100081</v>
      </c>
    </row>
    <row r="18" spans="1:11">
      <c r="A18" s="250">
        <v>100081</v>
      </c>
      <c r="B18" s="1">
        <v>9530</v>
      </c>
      <c r="C18" s="1">
        <v>60</v>
      </c>
      <c r="D18" s="1">
        <v>362.5</v>
      </c>
      <c r="E18" s="3">
        <v>347.5</v>
      </c>
      <c r="F18" s="1">
        <v>1</v>
      </c>
      <c r="K18" s="249">
        <v>104764</v>
      </c>
    </row>
    <row r="19" spans="1:11">
      <c r="A19" s="250">
        <v>104764</v>
      </c>
      <c r="B19" s="1">
        <v>11070</v>
      </c>
      <c r="C19" s="1">
        <v>40</v>
      </c>
      <c r="D19" s="1">
        <v>396</v>
      </c>
      <c r="E19" s="3">
        <v>381</v>
      </c>
      <c r="F19" s="1">
        <v>1</v>
      </c>
      <c r="K19" s="249">
        <v>100082</v>
      </c>
    </row>
    <row r="20" spans="1:11">
      <c r="A20" s="251">
        <v>100082</v>
      </c>
      <c r="B20" s="27">
        <v>12430</v>
      </c>
      <c r="C20" s="27">
        <v>100</v>
      </c>
      <c r="D20" s="27">
        <v>434</v>
      </c>
      <c r="E20" s="27">
        <v>419</v>
      </c>
      <c r="F20" s="27">
        <v>1</v>
      </c>
    </row>
    <row r="22" spans="1:11" ht="17.25">
      <c r="A22" s="2" t="s">
        <v>7</v>
      </c>
      <c r="B22" s="1"/>
      <c r="C22" s="1"/>
      <c r="D22" s="1"/>
      <c r="F22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E35" sqref="E35"/>
    </sheetView>
  </sheetViews>
  <sheetFormatPr defaultColWidth="8.85546875" defaultRowHeight="15"/>
  <cols>
    <col min="1" max="1" width="16.140625" customWidth="1" collapsed="1"/>
    <col min="4" max="4" width="14.42578125" bestFit="1" customWidth="1" collapsed="1"/>
    <col min="5" max="5" width="15.85546875" style="3" bestFit="1" customWidth="1"/>
    <col min="6" max="6" width="9.42578125" customWidth="1" collapsed="1"/>
  </cols>
  <sheetData>
    <row r="1" spans="1:6" s="3" customFormat="1">
      <c r="A1" s="3" t="s">
        <v>123</v>
      </c>
    </row>
    <row r="2" spans="1:6" s="3" customFormat="1"/>
    <row r="3" spans="1:6" ht="17.25">
      <c r="A3" s="26" t="s">
        <v>0</v>
      </c>
      <c r="B3" s="26" t="s">
        <v>1</v>
      </c>
      <c r="C3" s="26" t="s">
        <v>2</v>
      </c>
      <c r="D3" s="26" t="s">
        <v>110</v>
      </c>
      <c r="E3" s="26" t="s">
        <v>109</v>
      </c>
      <c r="F3" s="26" t="s">
        <v>3</v>
      </c>
    </row>
    <row r="4" spans="1:6">
      <c r="A4" s="3" t="s">
        <v>4</v>
      </c>
      <c r="B4" s="3">
        <v>-60</v>
      </c>
      <c r="C4" s="3">
        <v>2</v>
      </c>
      <c r="D4" s="3">
        <v>0</v>
      </c>
      <c r="E4" s="3">
        <v>0</v>
      </c>
      <c r="F4" s="3">
        <v>0</v>
      </c>
    </row>
    <row r="5" spans="1:6">
      <c r="A5" s="3" t="s">
        <v>8</v>
      </c>
      <c r="B5" s="3">
        <v>-13</v>
      </c>
      <c r="C5" s="3">
        <v>5</v>
      </c>
      <c r="D5" s="3">
        <v>4.5</v>
      </c>
      <c r="E5" s="3">
        <v>4.5</v>
      </c>
      <c r="F5" s="3">
        <v>0</v>
      </c>
    </row>
    <row r="6" spans="1:6">
      <c r="A6" s="3" t="s">
        <v>9</v>
      </c>
      <c r="B6" s="3">
        <v>-3</v>
      </c>
      <c r="C6" s="3">
        <v>5</v>
      </c>
      <c r="D6" s="3">
        <v>9.5</v>
      </c>
      <c r="E6" s="3">
        <v>9.5</v>
      </c>
      <c r="F6" s="3">
        <v>0</v>
      </c>
    </row>
    <row r="7" spans="1:6">
      <c r="A7" s="250">
        <v>76307</v>
      </c>
      <c r="B7" s="3">
        <v>135</v>
      </c>
      <c r="C7" s="3">
        <v>20</v>
      </c>
      <c r="D7" s="3">
        <v>48.5</v>
      </c>
      <c r="E7" s="3">
        <v>45</v>
      </c>
      <c r="F7" s="3">
        <v>1</v>
      </c>
    </row>
    <row r="8" spans="1:6">
      <c r="A8" s="250">
        <v>82286</v>
      </c>
      <c r="B8" s="3">
        <v>175</v>
      </c>
      <c r="C8" s="3">
        <v>20</v>
      </c>
      <c r="D8" s="3">
        <v>98</v>
      </c>
      <c r="E8" s="3">
        <v>94.5</v>
      </c>
      <c r="F8" s="3">
        <v>1</v>
      </c>
    </row>
    <row r="9" spans="1:6">
      <c r="A9" s="250">
        <v>76308</v>
      </c>
      <c r="B9" s="3">
        <v>455</v>
      </c>
      <c r="C9" s="3">
        <v>15</v>
      </c>
      <c r="D9" s="3">
        <v>109.5</v>
      </c>
      <c r="E9" s="3">
        <v>106</v>
      </c>
      <c r="F9" s="3">
        <v>1</v>
      </c>
    </row>
    <row r="10" spans="1:6">
      <c r="A10" s="250">
        <v>82287</v>
      </c>
      <c r="B10" s="3">
        <v>1970</v>
      </c>
      <c r="C10" s="3">
        <v>15</v>
      </c>
      <c r="D10" s="3">
        <v>133</v>
      </c>
      <c r="E10" s="3">
        <v>129.5</v>
      </c>
      <c r="F10" s="3">
        <v>1</v>
      </c>
    </row>
    <row r="11" spans="1:6">
      <c r="A11" s="250">
        <v>82288</v>
      </c>
      <c r="B11" s="3">
        <v>2875</v>
      </c>
      <c r="C11" s="3">
        <v>20</v>
      </c>
      <c r="D11" s="3">
        <v>150</v>
      </c>
      <c r="E11" s="3">
        <v>146.5</v>
      </c>
      <c r="F11" s="3">
        <v>1</v>
      </c>
    </row>
    <row r="12" spans="1:6">
      <c r="A12" s="250">
        <v>82289</v>
      </c>
      <c r="B12" s="3">
        <v>3960</v>
      </c>
      <c r="C12" s="3">
        <v>30</v>
      </c>
      <c r="D12" s="3">
        <v>170</v>
      </c>
      <c r="E12" s="3">
        <v>166.5</v>
      </c>
      <c r="F12" s="3">
        <v>1</v>
      </c>
    </row>
    <row r="13" spans="1:6">
      <c r="A13" s="250">
        <v>82290</v>
      </c>
      <c r="B13" s="3">
        <v>5130</v>
      </c>
      <c r="C13" s="3">
        <v>20</v>
      </c>
      <c r="D13" s="3">
        <v>194.5</v>
      </c>
      <c r="E13" s="3">
        <v>191</v>
      </c>
      <c r="F13" s="3">
        <v>1</v>
      </c>
    </row>
    <row r="14" spans="1:6">
      <c r="A14" s="250">
        <v>82291</v>
      </c>
      <c r="B14" s="3">
        <v>5635</v>
      </c>
      <c r="C14" s="3">
        <v>20</v>
      </c>
      <c r="D14" s="3">
        <v>204</v>
      </c>
      <c r="E14" s="3">
        <v>200.5</v>
      </c>
      <c r="F14" s="3">
        <v>1</v>
      </c>
    </row>
    <row r="15" spans="1:6">
      <c r="A15" s="250">
        <v>82292</v>
      </c>
      <c r="B15" s="3">
        <v>7525</v>
      </c>
      <c r="C15" s="3">
        <v>20</v>
      </c>
      <c r="D15" s="3">
        <v>223.7</v>
      </c>
      <c r="E15" s="3">
        <v>220.2</v>
      </c>
      <c r="F15" s="3">
        <v>1</v>
      </c>
    </row>
    <row r="16" spans="1:6">
      <c r="A16" s="250">
        <v>76309</v>
      </c>
      <c r="B16" s="3">
        <v>9355</v>
      </c>
      <c r="C16" s="3">
        <v>25</v>
      </c>
      <c r="D16" s="3">
        <v>254</v>
      </c>
      <c r="E16" s="3">
        <v>250.5</v>
      </c>
      <c r="F16" s="3">
        <v>1</v>
      </c>
    </row>
    <row r="17" spans="1:6">
      <c r="A17" s="251">
        <v>82293</v>
      </c>
      <c r="B17" s="27">
        <v>8875</v>
      </c>
      <c r="C17" s="27">
        <v>30</v>
      </c>
      <c r="D17" s="27">
        <v>265.5</v>
      </c>
      <c r="E17" s="27">
        <v>262</v>
      </c>
      <c r="F17" s="27">
        <v>1</v>
      </c>
    </row>
    <row r="18" spans="1:6">
      <c r="A18" s="1"/>
      <c r="B18" s="1"/>
      <c r="C18" s="1"/>
      <c r="D18" s="1"/>
      <c r="F18" s="1"/>
    </row>
    <row r="19" spans="1:6" ht="17.25">
      <c r="A19" s="2" t="s">
        <v>7</v>
      </c>
      <c r="B19" s="1"/>
      <c r="C19" s="1"/>
      <c r="D19" s="1"/>
      <c r="F19" s="1"/>
    </row>
    <row r="20" spans="1:6">
      <c r="A20" t="s">
        <v>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23"/>
  <sheetViews>
    <sheetView zoomScale="80" zoomScaleNormal="80" zoomScalePageLayoutView="80" workbookViewId="0">
      <pane ySplit="11" topLeftCell="A440" activePane="bottomLeft" state="frozenSplit"/>
      <selection pane="bottomLeft" activeCell="A2" sqref="A2"/>
    </sheetView>
  </sheetViews>
  <sheetFormatPr defaultColWidth="8.85546875" defaultRowHeight="15"/>
  <cols>
    <col min="1" max="1" width="11.140625" style="42" customWidth="1" collapsed="1"/>
    <col min="2" max="2" width="14.140625" style="42" customWidth="1"/>
    <col min="3" max="3" width="27.7109375" style="42" customWidth="1" collapsed="1"/>
    <col min="4" max="12" width="9" style="42" bestFit="1" customWidth="1" collapsed="1"/>
    <col min="13" max="13" width="10" style="42" customWidth="1" collapsed="1"/>
    <col min="14" max="14" width="9" style="42" bestFit="1" customWidth="1" collapsed="1"/>
    <col min="15" max="15" width="9.42578125" style="43" bestFit="1" customWidth="1" collapsed="1"/>
    <col min="16" max="16" width="8.85546875" style="42" collapsed="1"/>
    <col min="17" max="17" width="9.7109375" style="42" customWidth="1"/>
    <col min="18" max="18" width="8.85546875" style="42" collapsed="1"/>
    <col min="19" max="20" width="13.42578125" style="42" customWidth="1" collapsed="1"/>
    <col min="21" max="21" width="10.7109375" style="42" customWidth="1" collapsed="1"/>
    <col min="22" max="22" width="41.28515625" style="42" customWidth="1" collapsed="1"/>
    <col min="23" max="23" width="83.28515625" style="42" customWidth="1" collapsed="1"/>
    <col min="24" max="24" width="19.7109375" style="42" customWidth="1" collapsed="1"/>
    <col min="25" max="40" width="8.85546875" style="42" collapsed="1"/>
    <col min="41" max="42" width="8.85546875" style="3" collapsed="1"/>
    <col min="43" max="46" width="8.85546875" style="42" collapsed="1"/>
    <col min="47" max="47" width="27.7109375" style="42" customWidth="1" collapsed="1"/>
    <col min="48" max="48" width="8.85546875" style="42" collapsed="1"/>
    <col min="49" max="49" width="19.7109375" style="42" customWidth="1" collapsed="1"/>
    <col min="50" max="16384" width="8.85546875" style="42" collapsed="1"/>
  </cols>
  <sheetData>
    <row r="1" spans="1:49" ht="18">
      <c r="A1" s="226" t="s">
        <v>456</v>
      </c>
      <c r="B1" s="226"/>
      <c r="S1" s="225"/>
      <c r="Z1" s="224" t="s">
        <v>418</v>
      </c>
      <c r="AC1" s="224" t="s">
        <v>417</v>
      </c>
      <c r="AD1" s="160" t="s">
        <v>416</v>
      </c>
    </row>
    <row r="2" spans="1:49">
      <c r="Z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Q2" s="222"/>
      <c r="AR2" s="222"/>
      <c r="AS2" s="222"/>
      <c r="AT2" s="222"/>
    </row>
    <row r="3" spans="1:49" ht="15.75">
      <c r="A3" s="29" t="s">
        <v>415</v>
      </c>
      <c r="B3" s="29"/>
      <c r="Z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Q3" s="223"/>
      <c r="AR3" s="223"/>
      <c r="AS3" s="223"/>
      <c r="AT3" s="223"/>
    </row>
    <row r="4" spans="1:49" ht="15.75">
      <c r="A4" s="29" t="s">
        <v>414</v>
      </c>
      <c r="B4" s="29"/>
      <c r="Z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Q4" s="223"/>
      <c r="AR4" s="223"/>
      <c r="AS4" s="223"/>
      <c r="AT4" s="223"/>
    </row>
    <row r="5" spans="1:49" ht="15.75">
      <c r="A5" s="29" t="s">
        <v>413</v>
      </c>
      <c r="B5" s="29"/>
      <c r="Z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Q5" s="223"/>
      <c r="AR5" s="223"/>
      <c r="AS5" s="223"/>
      <c r="AT5" s="223"/>
    </row>
    <row r="6" spans="1:49" ht="15.75">
      <c r="A6" s="29" t="s">
        <v>442</v>
      </c>
      <c r="B6" s="29"/>
      <c r="Z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Q6" s="223"/>
      <c r="AR6" s="223"/>
      <c r="AS6" s="223"/>
      <c r="AT6" s="223"/>
    </row>
    <row r="7" spans="1:49" ht="15.75">
      <c r="A7" s="29" t="s">
        <v>450</v>
      </c>
      <c r="B7" s="29"/>
      <c r="Z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Q7" s="223"/>
      <c r="AR7" s="223"/>
      <c r="AS7" s="223"/>
      <c r="AT7" s="223"/>
    </row>
    <row r="8" spans="1:49" ht="15.75" thickBot="1">
      <c r="Z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Q8" s="222"/>
      <c r="AR8" s="222"/>
      <c r="AS8" s="222"/>
      <c r="AT8" s="222"/>
    </row>
    <row r="9" spans="1:49" ht="23.25">
      <c r="A9" s="30" t="s">
        <v>412</v>
      </c>
      <c r="B9" s="30"/>
      <c r="C9" s="215"/>
      <c r="D9" s="214"/>
      <c r="E9" s="214"/>
      <c r="F9" s="214"/>
      <c r="G9" s="214"/>
      <c r="H9" s="214"/>
      <c r="I9" s="214"/>
      <c r="J9" s="214"/>
      <c r="K9" s="214"/>
      <c r="L9" s="214"/>
      <c r="M9" s="221"/>
      <c r="N9" s="219"/>
      <c r="O9" s="220"/>
      <c r="P9" s="219"/>
      <c r="Q9" s="219"/>
      <c r="R9" s="214"/>
      <c r="S9" s="218"/>
      <c r="T9" s="216"/>
      <c r="U9" s="217"/>
      <c r="V9" s="216"/>
      <c r="W9" s="216"/>
      <c r="X9" s="213"/>
      <c r="Z9" s="74"/>
      <c r="AA9" s="214"/>
      <c r="AB9" s="214"/>
      <c r="AC9" s="74"/>
      <c r="AD9" s="74"/>
      <c r="AE9" s="72"/>
      <c r="AF9" s="72"/>
      <c r="AG9" s="72"/>
      <c r="AH9" s="72"/>
      <c r="AI9" s="72"/>
      <c r="AJ9" s="72"/>
      <c r="AK9" s="72"/>
      <c r="AL9" s="72"/>
      <c r="AM9" s="72"/>
      <c r="AN9" s="72"/>
      <c r="AQ9" s="72"/>
      <c r="AR9" s="72"/>
      <c r="AS9" s="72"/>
      <c r="AT9" s="72"/>
      <c r="AU9" s="215"/>
      <c r="AV9" s="214"/>
      <c r="AW9" s="213"/>
    </row>
    <row r="10" spans="1:49" ht="48.95" customHeight="1" thickBot="1">
      <c r="A10" s="211" t="s">
        <v>50</v>
      </c>
      <c r="B10" s="211" t="s">
        <v>441</v>
      </c>
      <c r="C10" s="211" t="s">
        <v>440</v>
      </c>
      <c r="D10" s="211" t="s">
        <v>52</v>
      </c>
      <c r="E10" s="211" t="s">
        <v>53</v>
      </c>
      <c r="F10" s="211" t="s">
        <v>54</v>
      </c>
      <c r="G10" s="211" t="s">
        <v>55</v>
      </c>
      <c r="H10" s="211" t="s">
        <v>56</v>
      </c>
      <c r="I10" s="211" t="s">
        <v>57</v>
      </c>
      <c r="J10" s="211" t="s">
        <v>58</v>
      </c>
      <c r="K10" s="211" t="s">
        <v>59</v>
      </c>
      <c r="L10" s="211" t="s">
        <v>60</v>
      </c>
      <c r="M10" s="211" t="s">
        <v>61</v>
      </c>
      <c r="N10" s="211" t="s">
        <v>62</v>
      </c>
      <c r="O10" s="212" t="s">
        <v>63</v>
      </c>
      <c r="P10" s="211" t="s">
        <v>411</v>
      </c>
      <c r="Q10" s="211" t="s">
        <v>451</v>
      </c>
      <c r="R10" s="211" t="s">
        <v>64</v>
      </c>
      <c r="S10" s="211" t="s">
        <v>410</v>
      </c>
      <c r="T10" s="211" t="s">
        <v>409</v>
      </c>
      <c r="U10" s="212" t="s">
        <v>408</v>
      </c>
      <c r="V10" s="211" t="s">
        <v>407</v>
      </c>
      <c r="W10" s="211" t="s">
        <v>103</v>
      </c>
      <c r="X10" s="210" t="s">
        <v>406</v>
      </c>
      <c r="Z10" s="74"/>
      <c r="AA10" s="211" t="s">
        <v>52</v>
      </c>
      <c r="AB10" s="211" t="s">
        <v>53</v>
      </c>
      <c r="AC10" s="74"/>
      <c r="AD10" s="74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Q10" s="72"/>
      <c r="AR10" s="72"/>
      <c r="AS10" s="72"/>
      <c r="AT10" s="72"/>
      <c r="AU10" s="211" t="s">
        <v>51</v>
      </c>
      <c r="AV10" s="211" t="s">
        <v>52</v>
      </c>
      <c r="AW10" s="210" t="s">
        <v>405</v>
      </c>
    </row>
    <row r="11" spans="1:49">
      <c r="A11" s="33"/>
      <c r="B11" s="33"/>
      <c r="C11" s="149"/>
      <c r="D11" s="134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177"/>
      <c r="P11" s="33"/>
      <c r="Q11" s="33"/>
      <c r="R11" s="33"/>
      <c r="Y11" s="38"/>
      <c r="Z11" s="74"/>
      <c r="AA11" s="134"/>
      <c r="AB11" s="33"/>
      <c r="AC11" s="74"/>
      <c r="AD11" s="74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Q11" s="72"/>
      <c r="AR11" s="72"/>
      <c r="AS11" s="72"/>
      <c r="AT11" s="72"/>
      <c r="AU11" s="149"/>
      <c r="AV11" s="134"/>
    </row>
    <row r="12" spans="1:49" ht="39.950000000000003" customHeight="1">
      <c r="A12" s="33"/>
      <c r="B12" s="33"/>
      <c r="C12" s="73" t="s">
        <v>65</v>
      </c>
      <c r="D12" s="261" t="s">
        <v>94</v>
      </c>
      <c r="E12" s="261"/>
      <c r="F12" s="258" t="s">
        <v>111</v>
      </c>
      <c r="G12" s="259"/>
      <c r="H12" s="260"/>
      <c r="I12" s="258" t="s">
        <v>465</v>
      </c>
      <c r="J12" s="259"/>
      <c r="K12" s="260"/>
      <c r="L12" s="258" t="s">
        <v>335</v>
      </c>
      <c r="M12" s="259"/>
      <c r="N12" s="260"/>
      <c r="O12" s="258" t="s">
        <v>277</v>
      </c>
      <c r="P12" s="259"/>
      <c r="Q12" s="259"/>
      <c r="R12" s="260"/>
      <c r="S12" s="258" t="s">
        <v>404</v>
      </c>
      <c r="T12" s="259"/>
      <c r="U12" s="260"/>
      <c r="X12" s="209"/>
      <c r="Z12" s="74"/>
      <c r="AA12" s="261" t="s">
        <v>94</v>
      </c>
      <c r="AB12" s="261"/>
      <c r="AC12" s="74"/>
      <c r="AD12" s="74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Q12" s="72"/>
      <c r="AR12" s="72"/>
      <c r="AS12" s="72"/>
      <c r="AT12" s="72"/>
      <c r="AU12" s="73" t="s">
        <v>65</v>
      </c>
      <c r="AV12" s="72"/>
      <c r="AW12" s="209"/>
    </row>
    <row r="13" spans="1:49">
      <c r="A13" s="33"/>
      <c r="B13" s="33"/>
      <c r="C13" s="183"/>
      <c r="D13" s="134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33"/>
      <c r="X13" s="111"/>
      <c r="Y13" s="38"/>
      <c r="Z13" s="74"/>
      <c r="AA13" s="134"/>
      <c r="AB13" s="147"/>
      <c r="AC13" s="74"/>
      <c r="AD13" s="74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Q13" s="72"/>
      <c r="AR13" s="72"/>
      <c r="AS13" s="72"/>
      <c r="AT13" s="72"/>
      <c r="AU13" s="183"/>
      <c r="AV13" s="134"/>
      <c r="AW13" s="111"/>
    </row>
    <row r="14" spans="1:49" ht="15.75">
      <c r="A14" s="33"/>
      <c r="B14" s="33"/>
      <c r="C14" s="149" t="s">
        <v>284</v>
      </c>
      <c r="D14" s="134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33"/>
      <c r="W14" s="208" t="s">
        <v>403</v>
      </c>
      <c r="X14" s="3"/>
      <c r="Y14" s="38"/>
      <c r="Z14" s="74"/>
      <c r="AA14" s="134"/>
      <c r="AB14" s="147"/>
      <c r="AC14" s="74"/>
      <c r="AD14" s="74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Q14" s="72"/>
      <c r="AR14" s="72"/>
      <c r="AS14" s="72"/>
      <c r="AT14" s="72"/>
      <c r="AU14" s="149" t="s">
        <v>284</v>
      </c>
      <c r="AV14" s="134"/>
      <c r="AW14" s="3"/>
    </row>
    <row r="15" spans="1:49">
      <c r="A15" s="33"/>
      <c r="B15" s="33"/>
      <c r="C15" s="149"/>
      <c r="D15" s="134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33"/>
      <c r="W15" s="207"/>
      <c r="X15" s="3"/>
      <c r="Y15" s="38"/>
      <c r="Z15" s="74"/>
      <c r="AA15" s="134"/>
      <c r="AB15" s="147"/>
      <c r="AC15" s="74"/>
      <c r="AD15" s="74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Q15" s="72"/>
      <c r="AR15" s="72"/>
      <c r="AS15" s="72"/>
      <c r="AT15" s="72"/>
      <c r="AU15" s="149"/>
      <c r="AV15" s="134"/>
      <c r="AW15" s="3"/>
    </row>
    <row r="16" spans="1:49">
      <c r="A16" s="127">
        <v>210</v>
      </c>
      <c r="B16" s="127" t="s">
        <v>94</v>
      </c>
      <c r="C16" s="126" t="s">
        <v>66</v>
      </c>
      <c r="D16" s="75">
        <v>58.054786727188045</v>
      </c>
      <c r="E16" s="75">
        <v>1.3192937048655553</v>
      </c>
      <c r="F16" s="75">
        <v>16.190330319371395</v>
      </c>
      <c r="G16" s="75">
        <v>9.0382754078103602</v>
      </c>
      <c r="H16" s="75">
        <v>0.17314458881373429</v>
      </c>
      <c r="I16" s="75">
        <v>3.1761756763119506</v>
      </c>
      <c r="J16" s="75">
        <v>6.6349073720879126</v>
      </c>
      <c r="K16" s="75">
        <v>3.4559645179634653</v>
      </c>
      <c r="L16" s="75">
        <v>1.6116464523072713</v>
      </c>
      <c r="M16" s="75">
        <v>0.26422025163586182</v>
      </c>
      <c r="N16" s="75">
        <v>0.10493211614779041</v>
      </c>
      <c r="O16" s="75">
        <v>99.999999999999986</v>
      </c>
      <c r="P16" s="125">
        <v>2.022256652981909</v>
      </c>
      <c r="Q16" s="125">
        <f>100-P16</f>
        <v>97.977743347018091</v>
      </c>
      <c r="R16" s="114"/>
      <c r="S16" s="115">
        <v>41528.493333333303</v>
      </c>
      <c r="T16" s="194">
        <v>6</v>
      </c>
      <c r="U16" s="116">
        <v>1</v>
      </c>
      <c r="V16" s="157" t="s">
        <v>399</v>
      </c>
      <c r="W16" s="72" t="s">
        <v>368</v>
      </c>
      <c r="X16" s="123">
        <f t="shared" ref="X16:X35" si="0">(G16+E16)/(F16+J16)</f>
        <v>0.45377705383333139</v>
      </c>
      <c r="Z16" s="74"/>
      <c r="AA16" s="75">
        <v>58.054786727188045</v>
      </c>
      <c r="AB16" s="75">
        <v>1.3192937048655553</v>
      </c>
      <c r="AC16" s="74"/>
      <c r="AD16" s="74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Q16" s="72"/>
      <c r="AR16" s="72"/>
      <c r="AS16" s="72"/>
      <c r="AT16" s="72"/>
      <c r="AU16" s="126"/>
      <c r="AV16" s="75">
        <v>58.054786727188045</v>
      </c>
      <c r="AW16" s="123">
        <v>0.45377705383333139</v>
      </c>
    </row>
    <row r="17" spans="1:49">
      <c r="A17" s="127">
        <v>223</v>
      </c>
      <c r="B17" s="127" t="s">
        <v>94</v>
      </c>
      <c r="C17" s="126" t="s">
        <v>66</v>
      </c>
      <c r="D17" s="75">
        <v>58.069512598701856</v>
      </c>
      <c r="E17" s="75">
        <v>1.2923611554508085</v>
      </c>
      <c r="F17" s="75">
        <v>16.205093807105786</v>
      </c>
      <c r="G17" s="75">
        <v>8.7814615359057395</v>
      </c>
      <c r="H17" s="75">
        <v>0.22773101420783251</v>
      </c>
      <c r="I17" s="75">
        <v>3.0809058345885552</v>
      </c>
      <c r="J17" s="75">
        <v>6.7197572647361534</v>
      </c>
      <c r="K17" s="75">
        <v>3.707788139515301</v>
      </c>
      <c r="L17" s="75">
        <v>1.5567152647997939</v>
      </c>
      <c r="M17" s="75">
        <v>0.28309623588306981</v>
      </c>
      <c r="N17" s="75">
        <v>9.7599802836931468E-2</v>
      </c>
      <c r="O17" s="75">
        <v>99.999999999999986</v>
      </c>
      <c r="P17" s="125">
        <v>2.4864149216688674</v>
      </c>
      <c r="Q17" s="125">
        <f t="shared" ref="Q17:Q73" si="1">100-P17</f>
        <v>97.513585078331133</v>
      </c>
      <c r="R17" s="114"/>
      <c r="S17" s="115">
        <v>41528.565625000003</v>
      </c>
      <c r="T17" s="194">
        <v>6</v>
      </c>
      <c r="U17" s="116">
        <v>6</v>
      </c>
      <c r="V17" s="157" t="s">
        <v>354</v>
      </c>
      <c r="W17" s="72" t="s">
        <v>368</v>
      </c>
      <c r="X17" s="123">
        <f t="shared" si="0"/>
        <v>0.43942805385244099</v>
      </c>
      <c r="Z17" s="74"/>
      <c r="AA17" s="75">
        <v>58.069512598701856</v>
      </c>
      <c r="AB17" s="75">
        <v>1.2923611554508085</v>
      </c>
      <c r="AC17" s="74"/>
      <c r="AD17" s="74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Q17" s="72"/>
      <c r="AR17" s="72"/>
      <c r="AS17" s="72"/>
      <c r="AT17" s="72"/>
      <c r="AU17" s="126"/>
      <c r="AV17" s="75">
        <v>58.069512598701856</v>
      </c>
      <c r="AW17" s="123">
        <v>0.43942805385244099</v>
      </c>
    </row>
    <row r="18" spans="1:49">
      <c r="A18" s="127">
        <v>211</v>
      </c>
      <c r="B18" s="127" t="s">
        <v>94</v>
      </c>
      <c r="C18" s="126" t="s">
        <v>66</v>
      </c>
      <c r="D18" s="75">
        <v>58.333521226787788</v>
      </c>
      <c r="E18" s="75">
        <v>1.3130022503014123</v>
      </c>
      <c r="F18" s="75">
        <v>16.178523025900727</v>
      </c>
      <c r="G18" s="75">
        <v>8.5200264752254444</v>
      </c>
      <c r="H18" s="75">
        <v>0.22957202796828013</v>
      </c>
      <c r="I18" s="75">
        <v>3.1463678738891692</v>
      </c>
      <c r="J18" s="75">
        <v>6.7904168950548032</v>
      </c>
      <c r="K18" s="75">
        <v>3.5134497048200242</v>
      </c>
      <c r="L18" s="75">
        <v>1.5646657942485498</v>
      </c>
      <c r="M18" s="75">
        <v>0.33302807784623939</v>
      </c>
      <c r="N18" s="75">
        <v>9.9988232745766445E-2</v>
      </c>
      <c r="O18" s="75">
        <v>100</v>
      </c>
      <c r="P18" s="125">
        <v>1.0426826083997014</v>
      </c>
      <c r="Q18" s="125">
        <f t="shared" si="1"/>
        <v>98.957317391600299</v>
      </c>
      <c r="R18" s="114"/>
      <c r="S18" s="115">
        <v>41528.497106481504</v>
      </c>
      <c r="T18" s="194">
        <v>6</v>
      </c>
      <c r="U18" s="116">
        <v>1</v>
      </c>
      <c r="V18" s="157" t="s">
        <v>399</v>
      </c>
      <c r="W18" s="72" t="s">
        <v>368</v>
      </c>
      <c r="X18" s="123">
        <f t="shared" si="0"/>
        <v>0.42810111216999486</v>
      </c>
      <c r="Z18" s="74"/>
      <c r="AA18" s="75">
        <v>58.333521226787788</v>
      </c>
      <c r="AB18" s="75">
        <v>1.3130022503014123</v>
      </c>
      <c r="AC18" s="74"/>
      <c r="AD18" s="74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Q18" s="72"/>
      <c r="AR18" s="72"/>
      <c r="AS18" s="72"/>
      <c r="AT18" s="72"/>
      <c r="AU18" s="126"/>
      <c r="AV18" s="75">
        <v>58.333521226787788</v>
      </c>
      <c r="AW18" s="123">
        <v>0.42810111216999486</v>
      </c>
    </row>
    <row r="19" spans="1:49">
      <c r="A19" s="127">
        <v>212</v>
      </c>
      <c r="B19" s="127" t="s">
        <v>94</v>
      </c>
      <c r="C19" s="126" t="s">
        <v>66</v>
      </c>
      <c r="D19" s="75">
        <v>58.624342607915736</v>
      </c>
      <c r="E19" s="75">
        <v>1.2808093625806252</v>
      </c>
      <c r="F19" s="75">
        <v>16.318043164954695</v>
      </c>
      <c r="G19" s="75">
        <v>8.6237326711219886</v>
      </c>
      <c r="H19" s="75">
        <v>0.1963575564386226</v>
      </c>
      <c r="I19" s="75">
        <v>3.1407859260672071</v>
      </c>
      <c r="J19" s="75">
        <v>6.5048083280280471</v>
      </c>
      <c r="K19" s="75">
        <v>3.2736506535197387</v>
      </c>
      <c r="L19" s="75">
        <v>1.5876023904636338</v>
      </c>
      <c r="M19" s="75">
        <v>0.36467770509536479</v>
      </c>
      <c r="N19" s="75">
        <v>0.11001329849672631</v>
      </c>
      <c r="O19" s="75">
        <v>100</v>
      </c>
      <c r="P19" s="125">
        <v>1.9440217656244698</v>
      </c>
      <c r="Q19" s="125">
        <f t="shared" si="1"/>
        <v>98.05597823437553</v>
      </c>
      <c r="R19" s="114"/>
      <c r="S19" s="115">
        <v>41528.501863425903</v>
      </c>
      <c r="T19" s="194">
        <v>4</v>
      </c>
      <c r="U19" s="116">
        <v>1</v>
      </c>
      <c r="V19" s="157" t="s">
        <v>399</v>
      </c>
      <c r="W19" s="72" t="s">
        <v>368</v>
      </c>
      <c r="X19" s="123">
        <f t="shared" si="0"/>
        <v>0.43397478342037699</v>
      </c>
      <c r="Z19" s="74"/>
      <c r="AA19" s="75">
        <v>58.624342607915736</v>
      </c>
      <c r="AB19" s="75">
        <v>1.2808093625806252</v>
      </c>
      <c r="AC19" s="74"/>
      <c r="AD19" s="74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Q19" s="72"/>
      <c r="AR19" s="72"/>
      <c r="AS19" s="72"/>
      <c r="AT19" s="72"/>
      <c r="AU19" s="126"/>
      <c r="AV19" s="75">
        <v>58.624342607915736</v>
      </c>
      <c r="AW19" s="123">
        <v>0.43397478342037699</v>
      </c>
    </row>
    <row r="20" spans="1:49">
      <c r="A20" s="127">
        <v>222</v>
      </c>
      <c r="B20" s="127" t="s">
        <v>94</v>
      </c>
      <c r="C20" s="126" t="s">
        <v>66</v>
      </c>
      <c r="D20" s="75">
        <v>58.793302644952163</v>
      </c>
      <c r="E20" s="75">
        <v>1.2107805663633235</v>
      </c>
      <c r="F20" s="75">
        <v>16.552100589113525</v>
      </c>
      <c r="G20" s="75">
        <v>8.3362785198242726</v>
      </c>
      <c r="H20" s="75">
        <v>0.16456247361987647</v>
      </c>
      <c r="I20" s="75">
        <v>2.9559567637833792</v>
      </c>
      <c r="J20" s="75">
        <v>6.4494555047560365</v>
      </c>
      <c r="K20" s="75">
        <v>3.6421328678224514</v>
      </c>
      <c r="L20" s="75">
        <v>1.6050211377116663</v>
      </c>
      <c r="M20" s="75">
        <v>0.19981830934024714</v>
      </c>
      <c r="N20" s="75">
        <v>0.11698809786243602</v>
      </c>
      <c r="O20" s="75">
        <v>100.00000000000001</v>
      </c>
      <c r="P20" s="125">
        <v>1.3047748199648339</v>
      </c>
      <c r="Q20" s="125">
        <f t="shared" si="1"/>
        <v>98.695225180035166</v>
      </c>
      <c r="R20" s="114"/>
      <c r="S20" s="115">
        <v>41528.561087962997</v>
      </c>
      <c r="T20" s="194">
        <v>6</v>
      </c>
      <c r="U20" s="116">
        <v>6</v>
      </c>
      <c r="V20" s="157" t="s">
        <v>354</v>
      </c>
      <c r="W20" s="72" t="s">
        <v>368</v>
      </c>
      <c r="X20" s="123">
        <f t="shared" si="0"/>
        <v>0.41506144398344014</v>
      </c>
      <c r="Z20" s="74"/>
      <c r="AA20" s="75">
        <v>58.793302644952163</v>
      </c>
      <c r="AB20" s="75">
        <v>1.2107805663633235</v>
      </c>
      <c r="AC20" s="74"/>
      <c r="AD20" s="74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Q20" s="72"/>
      <c r="AR20" s="72"/>
      <c r="AS20" s="72"/>
      <c r="AT20" s="72"/>
      <c r="AU20" s="126"/>
      <c r="AV20" s="75">
        <v>58.793302644952163</v>
      </c>
      <c r="AW20" s="123">
        <v>0.41506144398344014</v>
      </c>
    </row>
    <row r="21" spans="1:49">
      <c r="A21" s="127">
        <v>215</v>
      </c>
      <c r="B21" s="127" t="s">
        <v>94</v>
      </c>
      <c r="C21" s="126" t="s">
        <v>66</v>
      </c>
      <c r="D21" s="75">
        <v>58.809036855766308</v>
      </c>
      <c r="E21" s="75">
        <v>1.2648208872461173</v>
      </c>
      <c r="F21" s="75">
        <v>16.339173131299294</v>
      </c>
      <c r="G21" s="75">
        <v>8.6757091223146041</v>
      </c>
      <c r="H21" s="75">
        <v>0.14865691412600004</v>
      </c>
      <c r="I21" s="75">
        <v>2.8422400002678603</v>
      </c>
      <c r="J21" s="75">
        <v>6.4233294748587353</v>
      </c>
      <c r="K21" s="75">
        <v>3.1572420152047269</v>
      </c>
      <c r="L21" s="75">
        <v>1.9973186896825523</v>
      </c>
      <c r="M21" s="75">
        <v>0.276825752836451</v>
      </c>
      <c r="N21" s="75">
        <v>8.4776279564027099E-2</v>
      </c>
      <c r="O21" s="75">
        <v>99.999999999999986</v>
      </c>
      <c r="P21" s="125">
        <v>3.2759525509364096</v>
      </c>
      <c r="Q21" s="125">
        <f t="shared" si="1"/>
        <v>96.72404744906359</v>
      </c>
      <c r="R21" s="114"/>
      <c r="S21" s="115">
        <v>41528.524791666699</v>
      </c>
      <c r="T21" s="194">
        <v>4</v>
      </c>
      <c r="U21" s="116">
        <v>2</v>
      </c>
      <c r="V21" s="157" t="s">
        <v>400</v>
      </c>
      <c r="W21" s="72" t="s">
        <v>368</v>
      </c>
      <c r="X21" s="123">
        <f t="shared" si="0"/>
        <v>0.43670637546117053</v>
      </c>
      <c r="Z21" s="74"/>
      <c r="AA21" s="75">
        <v>58.809036855766308</v>
      </c>
      <c r="AB21" s="75">
        <v>1.2648208872461173</v>
      </c>
      <c r="AC21" s="74"/>
      <c r="AD21" s="74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Q21" s="72"/>
      <c r="AR21" s="72"/>
      <c r="AS21" s="72"/>
      <c r="AT21" s="72"/>
      <c r="AU21" s="126"/>
      <c r="AV21" s="75">
        <v>58.809036855766308</v>
      </c>
      <c r="AW21" s="123">
        <v>0.43670637546117053</v>
      </c>
    </row>
    <row r="22" spans="1:49">
      <c r="A22" s="127">
        <v>213</v>
      </c>
      <c r="B22" s="127" t="s">
        <v>94</v>
      </c>
      <c r="C22" s="126" t="s">
        <v>66</v>
      </c>
      <c r="D22" s="75">
        <v>59.284460439510035</v>
      </c>
      <c r="E22" s="75">
        <v>1.2433295491843246</v>
      </c>
      <c r="F22" s="75">
        <v>16.400497607528706</v>
      </c>
      <c r="G22" s="75">
        <v>8.7631653669666179</v>
      </c>
      <c r="H22" s="75">
        <v>0.20195591600299403</v>
      </c>
      <c r="I22" s="75">
        <v>2.522482282339594</v>
      </c>
      <c r="J22" s="75">
        <v>5.9231046924052979</v>
      </c>
      <c r="K22" s="75">
        <v>3.131014622471509</v>
      </c>
      <c r="L22" s="75">
        <v>2.053804741746549</v>
      </c>
      <c r="M22" s="75">
        <v>0.37854086049556124</v>
      </c>
      <c r="N22" s="75">
        <v>0.12609667848962208</v>
      </c>
      <c r="O22" s="75">
        <v>100</v>
      </c>
      <c r="P22" s="125">
        <v>2.2439804717487419</v>
      </c>
      <c r="Q22" s="125">
        <f t="shared" si="1"/>
        <v>97.756019528251258</v>
      </c>
      <c r="R22" s="114"/>
      <c r="S22" s="115">
        <v>41528.517997685201</v>
      </c>
      <c r="T22" s="194">
        <v>4</v>
      </c>
      <c r="U22" s="116">
        <v>2</v>
      </c>
      <c r="V22" s="157" t="s">
        <v>400</v>
      </c>
      <c r="W22" s="72" t="s">
        <v>368</v>
      </c>
      <c r="X22" s="123">
        <f t="shared" si="0"/>
        <v>0.44824732055813971</v>
      </c>
      <c r="Z22" s="74"/>
      <c r="AA22" s="75">
        <v>59.284460439510035</v>
      </c>
      <c r="AB22" s="75">
        <v>1.2433295491843246</v>
      </c>
      <c r="AC22" s="74"/>
      <c r="AD22" s="74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Q22" s="72"/>
      <c r="AR22" s="72"/>
      <c r="AS22" s="72"/>
      <c r="AT22" s="72"/>
      <c r="AU22" s="126"/>
      <c r="AV22" s="75">
        <v>59.284460439510035</v>
      </c>
      <c r="AW22" s="123">
        <v>0.44824732055813971</v>
      </c>
    </row>
    <row r="23" spans="1:49">
      <c r="A23" s="127">
        <v>125</v>
      </c>
      <c r="B23" s="127" t="s">
        <v>94</v>
      </c>
      <c r="C23" s="126" t="s">
        <v>393</v>
      </c>
      <c r="D23" s="75">
        <v>59.702041833481445</v>
      </c>
      <c r="E23" s="75">
        <v>1.1656081018074984</v>
      </c>
      <c r="F23" s="75">
        <v>15.605171219363442</v>
      </c>
      <c r="G23" s="75">
        <v>7.6117223329567869</v>
      </c>
      <c r="H23" s="75">
        <v>0.23599562175063937</v>
      </c>
      <c r="I23" s="75">
        <v>2.7487179670411583</v>
      </c>
      <c r="J23" s="75">
        <v>6.0436123064717284</v>
      </c>
      <c r="K23" s="75">
        <v>4.6241908362870294</v>
      </c>
      <c r="L23" s="75">
        <v>1.8214103311352481</v>
      </c>
      <c r="M23" s="75">
        <v>0.34026153865692493</v>
      </c>
      <c r="N23" s="75">
        <v>0.13077667349237992</v>
      </c>
      <c r="O23" s="75">
        <v>100.00000000000001</v>
      </c>
      <c r="P23" s="125">
        <v>0.92821285261962316</v>
      </c>
      <c r="Q23" s="125">
        <f t="shared" si="1"/>
        <v>99.071787147380377</v>
      </c>
      <c r="R23" s="114"/>
      <c r="S23" s="115">
        <v>41690.603645833296</v>
      </c>
      <c r="T23" s="175">
        <v>5</v>
      </c>
      <c r="U23" s="174">
        <v>6</v>
      </c>
      <c r="V23" s="157" t="s">
        <v>399</v>
      </c>
      <c r="W23" s="72" t="s">
        <v>368</v>
      </c>
      <c r="X23" s="123">
        <f t="shared" si="0"/>
        <v>0.40544220068021919</v>
      </c>
      <c r="Z23" s="74"/>
      <c r="AA23" s="75">
        <v>59.702041833481445</v>
      </c>
      <c r="AB23" s="75">
        <v>1.1656081018074984</v>
      </c>
      <c r="AC23" s="74"/>
      <c r="AD23" s="74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Q23" s="72"/>
      <c r="AR23" s="72"/>
      <c r="AS23" s="72"/>
      <c r="AT23" s="72"/>
      <c r="AU23" s="126"/>
      <c r="AV23" s="75">
        <v>59.702041833481445</v>
      </c>
      <c r="AW23" s="123">
        <v>0.40544220068021919</v>
      </c>
    </row>
    <row r="24" spans="1:49">
      <c r="A24" s="127">
        <v>216</v>
      </c>
      <c r="B24" s="127" t="s">
        <v>94</v>
      </c>
      <c r="C24" s="126" t="s">
        <v>66</v>
      </c>
      <c r="D24" s="75">
        <v>59.719940900087011</v>
      </c>
      <c r="E24" s="75">
        <v>1.2335213703366967</v>
      </c>
      <c r="F24" s="75">
        <v>16.147817092063939</v>
      </c>
      <c r="G24" s="75">
        <v>7.7731226342806892</v>
      </c>
      <c r="H24" s="75">
        <v>0.21120580503092737</v>
      </c>
      <c r="I24" s="75">
        <v>2.7300468439405554</v>
      </c>
      <c r="J24" s="75">
        <v>6.0168911714188731</v>
      </c>
      <c r="K24" s="75">
        <v>3.704407393166778</v>
      </c>
      <c r="L24" s="75">
        <v>1.7635011527926847</v>
      </c>
      <c r="M24" s="75">
        <v>0.3163649414097422</v>
      </c>
      <c r="N24" s="152"/>
      <c r="O24" s="75">
        <v>100.00000000000001</v>
      </c>
      <c r="P24" s="125">
        <v>1.3893478667743864</v>
      </c>
      <c r="Q24" s="125">
        <f t="shared" si="1"/>
        <v>98.610652133225614</v>
      </c>
      <c r="R24" s="114"/>
      <c r="S24" s="115">
        <v>41528.530150462997</v>
      </c>
      <c r="T24" s="194">
        <v>5</v>
      </c>
      <c r="U24" s="116">
        <v>3</v>
      </c>
      <c r="V24" s="157" t="s">
        <v>378</v>
      </c>
      <c r="W24" s="72" t="s">
        <v>368</v>
      </c>
      <c r="X24" s="123">
        <f t="shared" si="0"/>
        <v>0.40635066780717205</v>
      </c>
      <c r="Z24" s="74"/>
      <c r="AA24" s="75">
        <v>59.719940900087011</v>
      </c>
      <c r="AB24" s="75">
        <v>1.2335213703366967</v>
      </c>
      <c r="AC24" s="74"/>
      <c r="AD24" s="74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Q24" s="72"/>
      <c r="AR24" s="72"/>
      <c r="AS24" s="72"/>
      <c r="AT24" s="72"/>
      <c r="AU24" s="126"/>
      <c r="AV24" s="75">
        <v>59.719940900087011</v>
      </c>
      <c r="AW24" s="123">
        <v>0.40635066780717205</v>
      </c>
    </row>
    <row r="25" spans="1:49">
      <c r="A25" s="127">
        <v>121</v>
      </c>
      <c r="B25" s="127" t="s">
        <v>94</v>
      </c>
      <c r="C25" s="126" t="s">
        <v>393</v>
      </c>
      <c r="D25" s="75">
        <v>59.803791512042494</v>
      </c>
      <c r="E25" s="75">
        <v>1.1577347087072993</v>
      </c>
      <c r="F25" s="75">
        <v>15.783546176838726</v>
      </c>
      <c r="G25" s="75">
        <v>7.7742922267256169</v>
      </c>
      <c r="H25" s="75">
        <v>0.18833998884619332</v>
      </c>
      <c r="I25" s="75">
        <v>2.8520686642391886</v>
      </c>
      <c r="J25" s="75">
        <v>6.2754663143914504</v>
      </c>
      <c r="K25" s="75">
        <v>4.0768692542643601</v>
      </c>
      <c r="L25" s="75">
        <v>1.7319899583795004</v>
      </c>
      <c r="M25" s="75">
        <v>0.26222282077406839</v>
      </c>
      <c r="N25" s="75">
        <v>0.12097559934395978</v>
      </c>
      <c r="O25" s="75">
        <v>100.00000000000004</v>
      </c>
      <c r="P25" s="125">
        <v>1.3574092872887746</v>
      </c>
      <c r="Q25" s="125">
        <f t="shared" si="1"/>
        <v>98.642590712711225</v>
      </c>
      <c r="R25" s="114"/>
      <c r="S25" s="115">
        <v>41690.558969907397</v>
      </c>
      <c r="T25" s="175">
        <v>8</v>
      </c>
      <c r="U25" s="174">
        <v>3</v>
      </c>
      <c r="V25" s="157" t="s">
        <v>402</v>
      </c>
      <c r="W25" s="72" t="s">
        <v>368</v>
      </c>
      <c r="X25" s="123">
        <f t="shared" si="0"/>
        <v>0.40491508579470403</v>
      </c>
      <c r="Z25" s="74"/>
      <c r="AA25" s="75">
        <v>59.803791512042494</v>
      </c>
      <c r="AB25" s="75">
        <v>1.1577347087072993</v>
      </c>
      <c r="AC25" s="74"/>
      <c r="AD25" s="74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Q25" s="72"/>
      <c r="AR25" s="72"/>
      <c r="AS25" s="72"/>
      <c r="AT25" s="72"/>
      <c r="AU25" s="126"/>
      <c r="AV25" s="75">
        <v>59.803791512042494</v>
      </c>
      <c r="AW25" s="123">
        <v>0.40491508579470403</v>
      </c>
    </row>
    <row r="26" spans="1:49">
      <c r="A26" s="127">
        <v>127</v>
      </c>
      <c r="B26" s="127" t="s">
        <v>94</v>
      </c>
      <c r="C26" s="126" t="s">
        <v>393</v>
      </c>
      <c r="D26" s="75">
        <v>60.043936671526211</v>
      </c>
      <c r="E26" s="75">
        <v>1.1067252890865393</v>
      </c>
      <c r="F26" s="75">
        <v>15.420199446627592</v>
      </c>
      <c r="G26" s="75">
        <v>7.5897670792215326</v>
      </c>
      <c r="H26" s="75">
        <v>0.19550417604422476</v>
      </c>
      <c r="I26" s="75">
        <v>2.6023113349582951</v>
      </c>
      <c r="J26" s="75">
        <v>6.3300376441009369</v>
      </c>
      <c r="K26" s="75">
        <v>4.4257846760041737</v>
      </c>
      <c r="L26" s="75">
        <v>1.9515595734784872</v>
      </c>
      <c r="M26" s="75">
        <v>0.23273365939541499</v>
      </c>
      <c r="N26" s="75">
        <v>0.13099948851794865</v>
      </c>
      <c r="O26" s="75">
        <v>100.00000000000001</v>
      </c>
      <c r="P26" s="125">
        <v>2.5699273304744992</v>
      </c>
      <c r="Q26" s="125">
        <f t="shared" si="1"/>
        <v>97.430072669525501</v>
      </c>
      <c r="R26" s="114"/>
      <c r="S26" s="115">
        <v>41690.624918981499</v>
      </c>
      <c r="T26" s="175">
        <v>5</v>
      </c>
      <c r="U26" s="174">
        <v>7</v>
      </c>
      <c r="V26" s="193" t="s">
        <v>355</v>
      </c>
      <c r="W26" s="72" t="s">
        <v>368</v>
      </c>
      <c r="X26" s="123">
        <f t="shared" si="0"/>
        <v>0.39983437109359715</v>
      </c>
      <c r="Z26" s="74"/>
      <c r="AA26" s="75">
        <v>60.043936671526211</v>
      </c>
      <c r="AB26" s="75">
        <v>1.1067252890865393</v>
      </c>
      <c r="AC26" s="74"/>
      <c r="AD26" s="74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Q26" s="72"/>
      <c r="AR26" s="72"/>
      <c r="AS26" s="72"/>
      <c r="AT26" s="72"/>
      <c r="AU26" s="126"/>
      <c r="AV26" s="75">
        <v>60.043936671526211</v>
      </c>
      <c r="AW26" s="123">
        <v>0.39983437109359715</v>
      </c>
    </row>
    <row r="27" spans="1:49">
      <c r="A27" s="127">
        <v>120</v>
      </c>
      <c r="B27" s="127" t="s">
        <v>94</v>
      </c>
      <c r="C27" s="126" t="s">
        <v>393</v>
      </c>
      <c r="D27" s="75">
        <v>60.077541292158529</v>
      </c>
      <c r="E27" s="75">
        <v>1.1640789300034431</v>
      </c>
      <c r="F27" s="75">
        <v>15.614625842128369</v>
      </c>
      <c r="G27" s="75">
        <v>7.4682993255170746</v>
      </c>
      <c r="H27" s="75">
        <v>0.19949922659762334</v>
      </c>
      <c r="I27" s="75">
        <v>2.7325129216564372</v>
      </c>
      <c r="J27" s="75">
        <v>6.0814312600323568</v>
      </c>
      <c r="K27" s="75">
        <v>4.4495002848227525</v>
      </c>
      <c r="L27" s="75">
        <v>1.8818637029621808</v>
      </c>
      <c r="M27" s="75">
        <v>0.24292038994170234</v>
      </c>
      <c r="N27" s="75">
        <v>0.11328980842505698</v>
      </c>
      <c r="O27" s="75">
        <v>99.999999999999943</v>
      </c>
      <c r="P27" s="125">
        <v>2.1211044403486028</v>
      </c>
      <c r="Q27" s="125">
        <f t="shared" si="1"/>
        <v>97.878895559651397</v>
      </c>
      <c r="R27" s="114"/>
      <c r="S27" s="115">
        <v>41690.555740740703</v>
      </c>
      <c r="T27" s="175">
        <v>6</v>
      </c>
      <c r="U27" s="174">
        <v>2</v>
      </c>
      <c r="V27" s="157" t="s">
        <v>401</v>
      </c>
      <c r="W27" s="72" t="s">
        <v>368</v>
      </c>
      <c r="X27" s="123">
        <f t="shared" si="0"/>
        <v>0.39787774409299526</v>
      </c>
      <c r="Z27" s="74"/>
      <c r="AA27" s="75">
        <v>60.077541292158529</v>
      </c>
      <c r="AB27" s="75">
        <v>1.1640789300034431</v>
      </c>
      <c r="AC27" s="74"/>
      <c r="AD27" s="74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Q27" s="72"/>
      <c r="AR27" s="72"/>
      <c r="AS27" s="72"/>
      <c r="AT27" s="72"/>
      <c r="AU27" s="126"/>
      <c r="AV27" s="75">
        <v>60.077541292158529</v>
      </c>
      <c r="AW27" s="123">
        <v>0.39787774409299526</v>
      </c>
    </row>
    <row r="28" spans="1:49">
      <c r="A28" s="127">
        <v>217</v>
      </c>
      <c r="B28" s="127" t="s">
        <v>94</v>
      </c>
      <c r="C28" s="126" t="s">
        <v>66</v>
      </c>
      <c r="D28" s="75">
        <v>60.175468729343649</v>
      </c>
      <c r="E28" s="75">
        <v>1.1952638963190583</v>
      </c>
      <c r="F28" s="75">
        <v>16.287509575091924</v>
      </c>
      <c r="G28" s="75">
        <v>7.4771669101777727</v>
      </c>
      <c r="H28" s="75">
        <v>0.18605101474492591</v>
      </c>
      <c r="I28" s="75">
        <v>2.643412144813853</v>
      </c>
      <c r="J28" s="75">
        <v>5.9360289652196796</v>
      </c>
      <c r="K28" s="75">
        <v>3.8791205071928752</v>
      </c>
      <c r="L28" s="75">
        <v>1.7653802442665962</v>
      </c>
      <c r="M28" s="75">
        <v>0.38342696190794917</v>
      </c>
      <c r="N28" s="75">
        <v>9.1909798396844974E-2</v>
      </c>
      <c r="O28" s="75">
        <v>99.999999999999986</v>
      </c>
      <c r="P28" s="125">
        <v>1.8098912121341755</v>
      </c>
      <c r="Q28" s="125">
        <f t="shared" si="1"/>
        <v>98.190108787865825</v>
      </c>
      <c r="R28" s="114"/>
      <c r="S28" s="115">
        <v>41528.533958333297</v>
      </c>
      <c r="T28" s="194">
        <v>5</v>
      </c>
      <c r="U28" s="116">
        <v>3</v>
      </c>
      <c r="V28" s="157" t="s">
        <v>378</v>
      </c>
      <c r="W28" s="72" t="s">
        <v>368</v>
      </c>
      <c r="X28" s="123">
        <f t="shared" si="0"/>
        <v>0.39023627091454316</v>
      </c>
      <c r="Z28" s="74"/>
      <c r="AA28" s="75">
        <v>60.175468729343649</v>
      </c>
      <c r="AB28" s="75">
        <v>1.1952638963190583</v>
      </c>
      <c r="AC28" s="74"/>
      <c r="AD28" s="74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Q28" s="72"/>
      <c r="AR28" s="72"/>
      <c r="AS28" s="72"/>
      <c r="AT28" s="72"/>
      <c r="AU28" s="126"/>
      <c r="AV28" s="75">
        <v>60.175468729343649</v>
      </c>
      <c r="AW28" s="123">
        <v>0.39023627091454316</v>
      </c>
    </row>
    <row r="29" spans="1:49">
      <c r="A29" s="127">
        <v>321</v>
      </c>
      <c r="B29" s="127" t="s">
        <v>94</v>
      </c>
      <c r="C29" s="126" t="s">
        <v>371</v>
      </c>
      <c r="D29" s="75">
        <v>60.641207386674644</v>
      </c>
      <c r="E29" s="75">
        <v>1.1136172308594097</v>
      </c>
      <c r="F29" s="75">
        <v>15.942037342652476</v>
      </c>
      <c r="G29" s="75">
        <v>7.5914681933038892</v>
      </c>
      <c r="H29" s="75">
        <v>0.17222920957289842</v>
      </c>
      <c r="I29" s="75">
        <v>2.7770374821647792</v>
      </c>
      <c r="J29" s="75">
        <v>5.4522835064942781</v>
      </c>
      <c r="K29" s="75">
        <v>4.1749573862538591</v>
      </c>
      <c r="L29" s="75">
        <v>1.7522123906725047</v>
      </c>
      <c r="M29" s="75">
        <v>0.28903098870251703</v>
      </c>
      <c r="N29" s="75">
        <v>0.12128618951258989</v>
      </c>
      <c r="O29" s="75">
        <v>100.00000000000003</v>
      </c>
      <c r="P29" s="125">
        <v>1.4971054103534414</v>
      </c>
      <c r="Q29" s="125">
        <f t="shared" si="1"/>
        <v>98.502894589646559</v>
      </c>
      <c r="R29" s="114"/>
      <c r="S29" s="115">
        <v>41521.549467592602</v>
      </c>
      <c r="T29" s="144">
        <v>4</v>
      </c>
      <c r="U29" s="116">
        <v>7</v>
      </c>
      <c r="V29" s="157" t="s">
        <v>396</v>
      </c>
      <c r="W29" s="72" t="s">
        <v>368</v>
      </c>
      <c r="X29" s="123">
        <f t="shared" si="0"/>
        <v>0.40688767292701761</v>
      </c>
      <c r="Z29" s="74"/>
      <c r="AA29" s="75">
        <v>60.641207386674644</v>
      </c>
      <c r="AB29" s="75">
        <v>1.1136172308594097</v>
      </c>
      <c r="AC29" s="74"/>
      <c r="AD29" s="74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Q29" s="72"/>
      <c r="AR29" s="72"/>
      <c r="AS29" s="72"/>
      <c r="AT29" s="72"/>
      <c r="AU29" s="126"/>
      <c r="AV29" s="75">
        <v>60.641207386674644</v>
      </c>
      <c r="AW29" s="123">
        <v>0.40688767292701761</v>
      </c>
    </row>
    <row r="30" spans="1:49">
      <c r="A30" s="127">
        <v>214</v>
      </c>
      <c r="B30" s="127" t="s">
        <v>94</v>
      </c>
      <c r="C30" s="126" t="s">
        <v>66</v>
      </c>
      <c r="D30" s="75">
        <v>60.78112988515155</v>
      </c>
      <c r="E30" s="75">
        <v>1.2865712313147293</v>
      </c>
      <c r="F30" s="75">
        <v>16.237420392307786</v>
      </c>
      <c r="G30" s="75">
        <v>8.0262870411449505</v>
      </c>
      <c r="H30" s="75">
        <v>0.18454170011129703</v>
      </c>
      <c r="I30" s="75">
        <v>2.2867291317889409</v>
      </c>
      <c r="J30" s="75">
        <v>5.510750313006139</v>
      </c>
      <c r="K30" s="75">
        <v>3.2198916804360427</v>
      </c>
      <c r="L30" s="75">
        <v>2.0743144847112673</v>
      </c>
      <c r="M30" s="75">
        <v>0.2912693440657701</v>
      </c>
      <c r="N30" s="75">
        <v>0.1305531138779028</v>
      </c>
      <c r="O30" s="75">
        <v>100.00000000000003</v>
      </c>
      <c r="P30" s="125">
        <v>2.2073431523222524</v>
      </c>
      <c r="Q30" s="125">
        <f t="shared" si="1"/>
        <v>97.792656847677748</v>
      </c>
      <c r="R30" s="114"/>
      <c r="S30" s="115">
        <v>41528.520543981504</v>
      </c>
      <c r="T30" s="194">
        <v>4</v>
      </c>
      <c r="U30" s="116">
        <v>2</v>
      </c>
      <c r="V30" s="157" t="s">
        <v>400</v>
      </c>
      <c r="W30" s="72" t="s">
        <v>368</v>
      </c>
      <c r="X30" s="123">
        <f t="shared" si="0"/>
        <v>0.42821340694112658</v>
      </c>
      <c r="Z30" s="74"/>
      <c r="AA30" s="75">
        <v>60.78112988515155</v>
      </c>
      <c r="AB30" s="75">
        <v>1.2865712313147293</v>
      </c>
      <c r="AC30" s="74"/>
      <c r="AD30" s="74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Q30" s="72"/>
      <c r="AR30" s="72"/>
      <c r="AS30" s="72"/>
      <c r="AT30" s="72"/>
      <c r="AU30" s="126"/>
      <c r="AV30" s="75">
        <v>60.78112988515155</v>
      </c>
      <c r="AW30" s="123">
        <v>0.42821340694112658</v>
      </c>
    </row>
    <row r="31" spans="1:49">
      <c r="A31" s="127">
        <v>126</v>
      </c>
      <c r="B31" s="127" t="s">
        <v>94</v>
      </c>
      <c r="C31" s="126" t="s">
        <v>393</v>
      </c>
      <c r="D31" s="75">
        <v>60.809950662609502</v>
      </c>
      <c r="E31" s="75">
        <v>1.1549062438660473</v>
      </c>
      <c r="F31" s="75">
        <v>15.647803769101309</v>
      </c>
      <c r="G31" s="75">
        <v>7.7054148889527303</v>
      </c>
      <c r="H31" s="75">
        <v>0.16184885703399729</v>
      </c>
      <c r="I31" s="75">
        <v>2.6644871695371077</v>
      </c>
      <c r="J31" s="75">
        <v>6.338169548858799</v>
      </c>
      <c r="K31" s="75">
        <v>3.4136986497508839</v>
      </c>
      <c r="L31" s="75">
        <v>1.7661586669685603</v>
      </c>
      <c r="M31" s="75">
        <v>0.24706638292707858</v>
      </c>
      <c r="N31" s="75">
        <v>0.11686481848988105</v>
      </c>
      <c r="O31" s="75">
        <v>100.00000000000001</v>
      </c>
      <c r="P31" s="125">
        <v>2.3627186142729926</v>
      </c>
      <c r="Q31" s="125">
        <f t="shared" si="1"/>
        <v>97.637281385727007</v>
      </c>
      <c r="R31" s="114"/>
      <c r="S31" s="115">
        <v>41690.608784722201</v>
      </c>
      <c r="T31" s="175">
        <v>5</v>
      </c>
      <c r="U31" s="174">
        <v>6</v>
      </c>
      <c r="V31" s="157" t="s">
        <v>399</v>
      </c>
      <c r="W31" s="72" t="s">
        <v>368</v>
      </c>
      <c r="X31" s="123">
        <f t="shared" si="0"/>
        <v>0.402998812228198</v>
      </c>
      <c r="Z31" s="74"/>
      <c r="AA31" s="75">
        <v>60.809950662609502</v>
      </c>
      <c r="AB31" s="75">
        <v>1.1549062438660473</v>
      </c>
      <c r="AC31" s="74"/>
      <c r="AD31" s="74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Q31" s="72"/>
      <c r="AR31" s="72"/>
      <c r="AS31" s="72"/>
      <c r="AT31" s="72"/>
      <c r="AU31" s="126"/>
      <c r="AV31" s="75">
        <v>60.809950662609502</v>
      </c>
      <c r="AW31" s="123">
        <v>0.402998812228198</v>
      </c>
    </row>
    <row r="32" spans="1:49">
      <c r="A32" s="127">
        <v>109</v>
      </c>
      <c r="B32" s="127" t="s">
        <v>94</v>
      </c>
      <c r="C32" s="126" t="s">
        <v>352</v>
      </c>
      <c r="D32" s="75">
        <v>60.887934469923891</v>
      </c>
      <c r="E32" s="75">
        <v>1.1130988046200312</v>
      </c>
      <c r="F32" s="75">
        <v>15.757825551381643</v>
      </c>
      <c r="G32" s="75">
        <v>7.0152572635793016</v>
      </c>
      <c r="H32" s="75">
        <v>0.15405873878845544</v>
      </c>
      <c r="I32" s="75">
        <v>2.571301464821397</v>
      </c>
      <c r="J32" s="75">
        <v>5.8784389384621765</v>
      </c>
      <c r="K32" s="75">
        <v>4.2565109424690259</v>
      </c>
      <c r="L32" s="75">
        <v>1.9314539511514985</v>
      </c>
      <c r="M32" s="75">
        <v>0.32549310388337965</v>
      </c>
      <c r="N32" s="75">
        <v>0.14027985376615948</v>
      </c>
      <c r="O32" s="75">
        <v>99.999999999999986</v>
      </c>
      <c r="P32" s="125">
        <v>2.5623046925226021</v>
      </c>
      <c r="Q32" s="125">
        <f t="shared" si="1"/>
        <v>97.437695307477398</v>
      </c>
      <c r="R32" s="114"/>
      <c r="S32" s="115">
        <v>41690.505543981497</v>
      </c>
      <c r="T32" s="175">
        <v>8</v>
      </c>
      <c r="U32" s="174">
        <v>15</v>
      </c>
      <c r="V32" s="193" t="s">
        <v>398</v>
      </c>
      <c r="W32" s="72" t="s">
        <v>368</v>
      </c>
      <c r="X32" s="123">
        <f t="shared" si="0"/>
        <v>0.37568204400601718</v>
      </c>
      <c r="Z32" s="74"/>
      <c r="AA32" s="75">
        <v>60.887934469923891</v>
      </c>
      <c r="AB32" s="75">
        <v>1.1130988046200312</v>
      </c>
      <c r="AC32" s="74"/>
      <c r="AD32" s="74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Q32" s="72"/>
      <c r="AR32" s="72"/>
      <c r="AS32" s="72"/>
      <c r="AT32" s="72"/>
      <c r="AU32" s="126"/>
      <c r="AV32" s="75">
        <v>60.887934469923891</v>
      </c>
      <c r="AW32" s="123">
        <v>0.37568204400601718</v>
      </c>
    </row>
    <row r="33" spans="1:49">
      <c r="A33" s="127">
        <v>110</v>
      </c>
      <c r="B33" s="127" t="s">
        <v>94</v>
      </c>
      <c r="C33" s="126" t="s">
        <v>352</v>
      </c>
      <c r="D33" s="75">
        <v>60.900110811579232</v>
      </c>
      <c r="E33" s="75">
        <v>1.1384669111236221</v>
      </c>
      <c r="F33" s="75">
        <v>15.939783521285511</v>
      </c>
      <c r="G33" s="75">
        <v>7.0542257849063956</v>
      </c>
      <c r="H33" s="75">
        <v>0.18029927267004073</v>
      </c>
      <c r="I33" s="75">
        <v>2.5058326304858491</v>
      </c>
      <c r="J33" s="75">
        <v>5.7851298927702377</v>
      </c>
      <c r="K33" s="75">
        <v>4.2961056160739206</v>
      </c>
      <c r="L33" s="75">
        <v>1.874473618138587</v>
      </c>
      <c r="M33" s="75">
        <v>0.22870587605944864</v>
      </c>
      <c r="N33" s="75">
        <v>0.12509216011018276</v>
      </c>
      <c r="O33" s="75">
        <v>99.999999999999986</v>
      </c>
      <c r="P33" s="125">
        <v>1.9215187953407877</v>
      </c>
      <c r="Q33" s="125">
        <f t="shared" si="1"/>
        <v>98.078481204659212</v>
      </c>
      <c r="R33" s="114"/>
      <c r="S33" s="115">
        <v>41690.509467592601</v>
      </c>
      <c r="T33" s="175">
        <v>6</v>
      </c>
      <c r="U33" s="174">
        <v>16</v>
      </c>
      <c r="V33" s="193" t="s">
        <v>398</v>
      </c>
      <c r="W33" s="72" t="s">
        <v>368</v>
      </c>
      <c r="X33" s="123">
        <f t="shared" si="0"/>
        <v>0.37711048784799522</v>
      </c>
      <c r="Z33" s="74"/>
      <c r="AA33" s="75">
        <v>60.900110811579232</v>
      </c>
      <c r="AB33" s="75">
        <v>1.1384669111236221</v>
      </c>
      <c r="AC33" s="74"/>
      <c r="AD33" s="74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Q33" s="72"/>
      <c r="AR33" s="72"/>
      <c r="AS33" s="72"/>
      <c r="AT33" s="72"/>
      <c r="AU33" s="126"/>
      <c r="AV33" s="75">
        <v>60.900110811579232</v>
      </c>
      <c r="AW33" s="123">
        <v>0.37711048784799522</v>
      </c>
    </row>
    <row r="34" spans="1:49">
      <c r="A34" s="127">
        <v>119</v>
      </c>
      <c r="B34" s="127" t="s">
        <v>94</v>
      </c>
      <c r="C34" s="126" t="s">
        <v>393</v>
      </c>
      <c r="D34" s="75">
        <v>61.107726169778509</v>
      </c>
      <c r="E34" s="75">
        <v>1.1581717996983258</v>
      </c>
      <c r="F34" s="75">
        <v>15.791390518091184</v>
      </c>
      <c r="G34" s="75">
        <v>7.0330170191146149</v>
      </c>
      <c r="H34" s="75">
        <v>0.19672904068858432</v>
      </c>
      <c r="I34" s="75">
        <v>2.3794778594960757</v>
      </c>
      <c r="J34" s="75">
        <v>5.4369633457797901</v>
      </c>
      <c r="K34" s="75">
        <v>4.3721528862488066</v>
      </c>
      <c r="L34" s="75">
        <v>2.0246553953189452</v>
      </c>
      <c r="M34" s="75">
        <v>0.27081631612741958</v>
      </c>
      <c r="N34" s="152"/>
      <c r="O34" s="75">
        <v>100</v>
      </c>
      <c r="P34" s="125">
        <v>1.4127819355010871</v>
      </c>
      <c r="Q34" s="125">
        <f t="shared" si="1"/>
        <v>98.587218064498913</v>
      </c>
      <c r="R34" s="114"/>
      <c r="S34" s="115">
        <v>41690.551736111098</v>
      </c>
      <c r="T34" s="175">
        <v>6</v>
      </c>
      <c r="U34" s="174">
        <v>1</v>
      </c>
      <c r="V34" s="157" t="s">
        <v>351</v>
      </c>
      <c r="W34" s="206" t="s">
        <v>397</v>
      </c>
      <c r="X34" s="123">
        <f t="shared" si="0"/>
        <v>0.38586076298425165</v>
      </c>
      <c r="Z34" s="74"/>
      <c r="AA34" s="75">
        <v>61.107726169778509</v>
      </c>
      <c r="AB34" s="75">
        <v>1.1581717996983258</v>
      </c>
      <c r="AC34" s="74"/>
      <c r="AD34" s="74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Q34" s="72"/>
      <c r="AR34" s="72"/>
      <c r="AS34" s="72"/>
      <c r="AT34" s="72"/>
      <c r="AU34" s="126"/>
      <c r="AV34" s="75">
        <v>61.107726169778509</v>
      </c>
      <c r="AW34" s="123">
        <v>0.38586076298425165</v>
      </c>
    </row>
    <row r="35" spans="1:49">
      <c r="A35" s="127">
        <v>320</v>
      </c>
      <c r="B35" s="127" t="s">
        <v>94</v>
      </c>
      <c r="C35" s="126" t="s">
        <v>371</v>
      </c>
      <c r="D35" s="75">
        <v>61.230069605088786</v>
      </c>
      <c r="E35" s="75">
        <v>1.153389316983968</v>
      </c>
      <c r="F35" s="75">
        <v>15.853912080412172</v>
      </c>
      <c r="G35" s="75">
        <v>7.4031348557234145</v>
      </c>
      <c r="H35" s="75">
        <v>0.16015998546210711</v>
      </c>
      <c r="I35" s="75">
        <v>2.6392093830911243</v>
      </c>
      <c r="J35" s="75">
        <v>6.0677850115108338</v>
      </c>
      <c r="K35" s="75">
        <v>3.3573390792524611</v>
      </c>
      <c r="L35" s="75">
        <v>1.6815757907725559</v>
      </c>
      <c r="M35" s="75">
        <v>0.34707135028837616</v>
      </c>
      <c r="N35" s="75">
        <v>0.13734422105023117</v>
      </c>
      <c r="O35" s="75">
        <v>100.00000000000001</v>
      </c>
      <c r="P35" s="125">
        <v>2.0640605312913465</v>
      </c>
      <c r="Q35" s="125">
        <f t="shared" si="1"/>
        <v>97.935939468708654</v>
      </c>
      <c r="R35" s="114"/>
      <c r="S35" s="115">
        <v>41521.542650463001</v>
      </c>
      <c r="T35" s="144">
        <v>6</v>
      </c>
      <c r="U35" s="116">
        <v>7</v>
      </c>
      <c r="V35" s="157" t="s">
        <v>396</v>
      </c>
      <c r="W35" s="72" t="s">
        <v>368</v>
      </c>
      <c r="X35" s="123">
        <f t="shared" si="0"/>
        <v>0.39032216058947422</v>
      </c>
      <c r="Z35" s="74"/>
      <c r="AA35" s="75">
        <v>61.230069605088786</v>
      </c>
      <c r="AB35" s="75">
        <v>1.153389316983968</v>
      </c>
      <c r="AC35" s="74"/>
      <c r="AD35" s="74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Q35" s="72"/>
      <c r="AR35" s="72"/>
      <c r="AS35" s="72"/>
      <c r="AT35" s="72"/>
      <c r="AU35" s="126"/>
      <c r="AV35" s="75">
        <v>61.230069605088786</v>
      </c>
      <c r="AW35" s="123">
        <v>0.39032216058947422</v>
      </c>
    </row>
    <row r="36" spans="1:49">
      <c r="A36" s="127"/>
      <c r="B36" s="127"/>
      <c r="C36" s="126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125"/>
      <c r="Q36" s="125"/>
      <c r="R36" s="114"/>
      <c r="S36" s="115"/>
      <c r="T36" s="144"/>
      <c r="U36" s="116"/>
      <c r="V36" s="157"/>
      <c r="W36" s="72"/>
      <c r="X36" s="72"/>
      <c r="Z36" s="74"/>
      <c r="AA36" s="75"/>
      <c r="AB36" s="75"/>
      <c r="AC36" s="74"/>
      <c r="AD36" s="74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Q36" s="72"/>
      <c r="AR36" s="72"/>
      <c r="AS36" s="72"/>
      <c r="AT36" s="72"/>
      <c r="AU36" s="126"/>
      <c r="AV36" s="75"/>
      <c r="AW36" s="72"/>
    </row>
    <row r="37" spans="1:49">
      <c r="A37" s="127">
        <v>118</v>
      </c>
      <c r="B37" s="127" t="s">
        <v>94</v>
      </c>
      <c r="C37" s="126" t="s">
        <v>393</v>
      </c>
      <c r="D37" s="75">
        <v>63.093962689374713</v>
      </c>
      <c r="E37" s="75">
        <v>1.0417517270224119</v>
      </c>
      <c r="F37" s="75">
        <v>15.610395782195189</v>
      </c>
      <c r="G37" s="75">
        <v>6.0884100426901266</v>
      </c>
      <c r="H37" s="75">
        <v>0.20998228421569295</v>
      </c>
      <c r="I37" s="75">
        <v>1.9507038409542976</v>
      </c>
      <c r="J37" s="75">
        <v>4.6803693439657961</v>
      </c>
      <c r="K37" s="75">
        <v>4.7058018734766094</v>
      </c>
      <c r="L37" s="75">
        <v>2.261235340570126</v>
      </c>
      <c r="M37" s="75">
        <v>0.26493008264287599</v>
      </c>
      <c r="N37" s="75">
        <v>0.11939831528473038</v>
      </c>
      <c r="O37" s="75">
        <v>100.00000000000001</v>
      </c>
      <c r="P37" s="125">
        <v>1.1657096032266168</v>
      </c>
      <c r="Q37" s="125">
        <f t="shared" si="1"/>
        <v>98.834290396773383</v>
      </c>
      <c r="R37" s="114"/>
      <c r="S37" s="115">
        <v>41690.548877314803</v>
      </c>
      <c r="T37" s="175">
        <v>6</v>
      </c>
      <c r="U37" s="174">
        <v>1</v>
      </c>
      <c r="V37" s="157" t="s">
        <v>351</v>
      </c>
      <c r="W37" s="206" t="s">
        <v>395</v>
      </c>
      <c r="X37" s="123">
        <f t="shared" ref="X37:X49" si="2">(G37+E37)/(F37+J37)</f>
        <v>0.35139935460194083</v>
      </c>
      <c r="Z37" s="74"/>
      <c r="AA37" s="75">
        <v>63.093962689374713</v>
      </c>
      <c r="AB37" s="75">
        <v>1.0417517270224119</v>
      </c>
      <c r="AC37" s="74"/>
      <c r="AD37" s="74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Q37" s="72"/>
      <c r="AR37" s="72"/>
      <c r="AS37" s="72"/>
      <c r="AT37" s="72"/>
      <c r="AU37" s="126"/>
      <c r="AV37" s="75">
        <v>63.093962689374713</v>
      </c>
      <c r="AW37" s="123">
        <v>0.35139935460194083</v>
      </c>
    </row>
    <row r="38" spans="1:49">
      <c r="A38" s="127">
        <v>128</v>
      </c>
      <c r="B38" s="127" t="s">
        <v>94</v>
      </c>
      <c r="C38" s="126" t="s">
        <v>393</v>
      </c>
      <c r="D38" s="75">
        <v>64.750361969993762</v>
      </c>
      <c r="E38" s="75">
        <v>1.0173943069558888</v>
      </c>
      <c r="F38" s="75">
        <v>15.257161854715326</v>
      </c>
      <c r="G38" s="75">
        <v>6.0573612236483454</v>
      </c>
      <c r="H38" s="75">
        <v>0.19587363846358244</v>
      </c>
      <c r="I38" s="75">
        <v>1.7158387704916516</v>
      </c>
      <c r="J38" s="75">
        <v>4.3233729746806437</v>
      </c>
      <c r="K38" s="75">
        <v>4.0286728210181639</v>
      </c>
      <c r="L38" s="75">
        <v>2.2646571976132139</v>
      </c>
      <c r="M38" s="75">
        <v>0.27772786921791903</v>
      </c>
      <c r="N38" s="75">
        <v>0.14409024095872836</v>
      </c>
      <c r="O38" s="75">
        <v>99.999999999999972</v>
      </c>
      <c r="P38" s="125">
        <v>2.8043159073197472</v>
      </c>
      <c r="Q38" s="125">
        <f t="shared" si="1"/>
        <v>97.195684092680253</v>
      </c>
      <c r="R38" s="114"/>
      <c r="S38" s="115">
        <v>41690.653877314799</v>
      </c>
      <c r="T38" s="175">
        <v>5</v>
      </c>
      <c r="U38" s="174">
        <v>8</v>
      </c>
      <c r="V38" s="157" t="s">
        <v>394</v>
      </c>
      <c r="W38" s="72" t="s">
        <v>387</v>
      </c>
      <c r="X38" s="123">
        <f t="shared" si="2"/>
        <v>0.36131574506243863</v>
      </c>
      <c r="Z38" s="74"/>
      <c r="AA38" s="75">
        <v>64.750361969993762</v>
      </c>
      <c r="AB38" s="75">
        <v>1.0173943069558888</v>
      </c>
      <c r="AC38" s="74"/>
      <c r="AD38" s="74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Q38" s="72"/>
      <c r="AR38" s="72"/>
      <c r="AS38" s="72"/>
      <c r="AT38" s="72"/>
      <c r="AU38" s="126"/>
      <c r="AV38" s="75">
        <v>64.750361969993762</v>
      </c>
      <c r="AW38" s="123">
        <v>0.36131574506243863</v>
      </c>
    </row>
    <row r="39" spans="1:49">
      <c r="A39" s="127">
        <v>123</v>
      </c>
      <c r="B39" s="127" t="s">
        <v>94</v>
      </c>
      <c r="C39" s="126" t="s">
        <v>393</v>
      </c>
      <c r="D39" s="75">
        <v>68.242485201101772</v>
      </c>
      <c r="E39" s="75">
        <v>0.85265527867399682</v>
      </c>
      <c r="F39" s="75">
        <v>14.996099372914548</v>
      </c>
      <c r="G39" s="75">
        <v>4.0958527427118332</v>
      </c>
      <c r="H39" s="75">
        <v>0.19761127330582134</v>
      </c>
      <c r="I39" s="75">
        <v>1.0165559048331461</v>
      </c>
      <c r="J39" s="75">
        <v>2.9172137741672914</v>
      </c>
      <c r="K39" s="75">
        <v>4.7300707537632203</v>
      </c>
      <c r="L39" s="75">
        <v>2.6584265107877254</v>
      </c>
      <c r="M39" s="75">
        <v>0.17348394021204908</v>
      </c>
      <c r="N39" s="75">
        <v>0.15437989825017986</v>
      </c>
      <c r="O39" s="75">
        <v>99.999999999999986</v>
      </c>
      <c r="P39" s="125">
        <v>0.6902023480997741</v>
      </c>
      <c r="Q39" s="125">
        <f t="shared" si="1"/>
        <v>99.309797651900226</v>
      </c>
      <c r="R39" s="114"/>
      <c r="S39" s="115">
        <v>41690.5727430556</v>
      </c>
      <c r="T39" s="175">
        <v>5</v>
      </c>
      <c r="U39" s="174">
        <v>4</v>
      </c>
      <c r="V39" s="157" t="s">
        <v>392</v>
      </c>
      <c r="W39" s="72" t="s">
        <v>387</v>
      </c>
      <c r="X39" s="123">
        <f t="shared" si="2"/>
        <v>0.27624750266769965</v>
      </c>
      <c r="Z39" s="74"/>
      <c r="AA39" s="75">
        <v>68.242485201101772</v>
      </c>
      <c r="AB39" s="75">
        <v>0.85265527867399682</v>
      </c>
      <c r="AC39" s="74"/>
      <c r="AD39" s="74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Q39" s="72"/>
      <c r="AR39" s="72"/>
      <c r="AS39" s="72"/>
      <c r="AT39" s="72"/>
      <c r="AU39" s="126"/>
      <c r="AV39" s="75">
        <v>68.242485201101772</v>
      </c>
      <c r="AW39" s="123">
        <v>0.27624750266769965</v>
      </c>
    </row>
    <row r="40" spans="1:49">
      <c r="A40" s="127">
        <v>122</v>
      </c>
      <c r="B40" s="127" t="s">
        <v>94</v>
      </c>
      <c r="C40" s="126" t="s">
        <v>393</v>
      </c>
      <c r="D40" s="75">
        <v>68.274728498789472</v>
      </c>
      <c r="E40" s="75">
        <v>0.81670319854534967</v>
      </c>
      <c r="F40" s="75">
        <v>14.518710457853128</v>
      </c>
      <c r="G40" s="75">
        <v>3.9689142689966794</v>
      </c>
      <c r="H40" s="75">
        <v>0.1846672902289071</v>
      </c>
      <c r="I40" s="75">
        <v>1.0238981455754863</v>
      </c>
      <c r="J40" s="75">
        <v>3.1154350075186468</v>
      </c>
      <c r="K40" s="75">
        <v>5.0270967306045256</v>
      </c>
      <c r="L40" s="75">
        <v>2.768346412960776</v>
      </c>
      <c r="M40" s="75">
        <v>0.13880887213389628</v>
      </c>
      <c r="N40" s="75">
        <v>0.21009817266655595</v>
      </c>
      <c r="O40" s="75">
        <v>100.00000000000001</v>
      </c>
      <c r="P40" s="125">
        <v>1.855605141175289</v>
      </c>
      <c r="Q40" s="125">
        <f t="shared" si="1"/>
        <v>98.144394858824711</v>
      </c>
      <c r="R40" s="114"/>
      <c r="S40" s="115">
        <v>41690.567627314798</v>
      </c>
      <c r="T40" s="175">
        <v>6</v>
      </c>
      <c r="U40" s="174">
        <v>4</v>
      </c>
      <c r="V40" s="157" t="s">
        <v>392</v>
      </c>
      <c r="W40" s="72" t="s">
        <v>387</v>
      </c>
      <c r="X40" s="123">
        <f t="shared" si="2"/>
        <v>0.27138357664903928</v>
      </c>
      <c r="Z40" s="74"/>
      <c r="AA40" s="75">
        <v>68.274728498789472</v>
      </c>
      <c r="AB40" s="75">
        <v>0.81670319854534967</v>
      </c>
      <c r="AC40" s="74"/>
      <c r="AD40" s="74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Q40" s="72"/>
      <c r="AR40" s="72"/>
      <c r="AS40" s="72"/>
      <c r="AT40" s="72"/>
      <c r="AU40" s="126"/>
      <c r="AV40" s="75">
        <v>68.274728498789472</v>
      </c>
      <c r="AW40" s="123">
        <v>0.27138357664903928</v>
      </c>
    </row>
    <row r="41" spans="1:49">
      <c r="A41" s="127">
        <v>101</v>
      </c>
      <c r="B41" s="127" t="s">
        <v>94</v>
      </c>
      <c r="C41" s="126" t="s">
        <v>356</v>
      </c>
      <c r="D41" s="75">
        <v>68.362419154882133</v>
      </c>
      <c r="E41" s="75">
        <v>0.55655466182671498</v>
      </c>
      <c r="F41" s="75">
        <v>15.655285738723954</v>
      </c>
      <c r="G41" s="75">
        <v>3.4578178459510549</v>
      </c>
      <c r="H41" s="75">
        <v>0.10331443449622642</v>
      </c>
      <c r="I41" s="75">
        <v>1.1237067322508525</v>
      </c>
      <c r="J41" s="75">
        <v>3.1693372220867109</v>
      </c>
      <c r="K41" s="75">
        <v>4.5330016300683553</v>
      </c>
      <c r="L41" s="75">
        <v>2.6268481871101828</v>
      </c>
      <c r="M41" s="75">
        <v>0.25314785487526886</v>
      </c>
      <c r="N41" s="75">
        <v>0.20477172005151514</v>
      </c>
      <c r="O41" s="75">
        <v>100</v>
      </c>
      <c r="P41" s="125">
        <v>4.3599246892326846</v>
      </c>
      <c r="Q41" s="125">
        <f t="shared" si="1"/>
        <v>95.640075310767315</v>
      </c>
      <c r="R41" s="114"/>
      <c r="S41" s="115">
        <v>41682.651307870401</v>
      </c>
      <c r="T41" s="175">
        <v>5</v>
      </c>
      <c r="U41" s="174">
        <v>5</v>
      </c>
      <c r="V41" s="157" t="s">
        <v>391</v>
      </c>
      <c r="W41" s="72" t="s">
        <v>387</v>
      </c>
      <c r="X41" s="123">
        <f t="shared" si="2"/>
        <v>0.21325115069422323</v>
      </c>
      <c r="Z41" s="74"/>
      <c r="AA41" s="75">
        <v>68.362419154882133</v>
      </c>
      <c r="AB41" s="75">
        <v>0.55655466182671498</v>
      </c>
      <c r="AC41" s="74"/>
      <c r="AD41" s="74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Q41" s="72"/>
      <c r="AR41" s="72"/>
      <c r="AS41" s="72"/>
      <c r="AT41" s="72"/>
      <c r="AU41" s="126"/>
      <c r="AV41" s="75">
        <v>68.362419154882133</v>
      </c>
      <c r="AW41" s="123">
        <v>0.21325115069422323</v>
      </c>
    </row>
    <row r="42" spans="1:49">
      <c r="A42" s="127">
        <v>326</v>
      </c>
      <c r="B42" s="127" t="s">
        <v>94</v>
      </c>
      <c r="C42" s="126" t="s">
        <v>371</v>
      </c>
      <c r="D42" s="75">
        <v>68.89391976620692</v>
      </c>
      <c r="E42" s="75">
        <v>0.75752942707928539</v>
      </c>
      <c r="F42" s="75">
        <v>15.752727345892092</v>
      </c>
      <c r="G42" s="75">
        <v>3.5832424047885905</v>
      </c>
      <c r="H42" s="75">
        <v>0.10949273763144357</v>
      </c>
      <c r="I42" s="75">
        <v>0.92000008122081622</v>
      </c>
      <c r="J42" s="75">
        <v>2.6517206920582166</v>
      </c>
      <c r="K42" s="75">
        <v>4.5120386790278451</v>
      </c>
      <c r="L42" s="75">
        <v>2.5468326848385758</v>
      </c>
      <c r="M42" s="75">
        <v>0.14932681080876514</v>
      </c>
      <c r="N42" s="75">
        <v>0.15906006529171915</v>
      </c>
      <c r="O42" s="75">
        <v>100</v>
      </c>
      <c r="P42" s="125">
        <v>1.363268694937446</v>
      </c>
      <c r="Q42" s="125">
        <f t="shared" si="1"/>
        <v>98.636731305062554</v>
      </c>
      <c r="R42" s="114"/>
      <c r="S42" s="115">
        <v>41521.597604166702</v>
      </c>
      <c r="T42" s="144">
        <v>6</v>
      </c>
      <c r="U42" s="116">
        <v>10</v>
      </c>
      <c r="V42" s="157" t="s">
        <v>390</v>
      </c>
      <c r="W42" s="72" t="s">
        <v>387</v>
      </c>
      <c r="X42" s="123">
        <f t="shared" si="2"/>
        <v>0.2358544968540825</v>
      </c>
      <c r="Z42" s="74"/>
      <c r="AA42" s="75">
        <v>68.89391976620692</v>
      </c>
      <c r="AB42" s="75">
        <v>0.75752942707928539</v>
      </c>
      <c r="AC42" s="74"/>
      <c r="AD42" s="74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Q42" s="72"/>
      <c r="AR42" s="72"/>
      <c r="AS42" s="72"/>
      <c r="AT42" s="72"/>
      <c r="AU42" s="126"/>
      <c r="AV42" s="75">
        <v>68.89391976620692</v>
      </c>
      <c r="AW42" s="123">
        <v>0.2358544968540825</v>
      </c>
    </row>
    <row r="43" spans="1:49">
      <c r="A43" s="127">
        <v>100</v>
      </c>
      <c r="B43" s="127" t="s">
        <v>94</v>
      </c>
      <c r="C43" s="126" t="s">
        <v>356</v>
      </c>
      <c r="D43" s="75">
        <v>69.352166352062255</v>
      </c>
      <c r="E43" s="75">
        <v>0.61080468926665821</v>
      </c>
      <c r="F43" s="75">
        <v>14.678403145432286</v>
      </c>
      <c r="G43" s="75">
        <v>3.4215772705641778</v>
      </c>
      <c r="H43" s="75">
        <v>0.1131945395077934</v>
      </c>
      <c r="I43" s="75">
        <v>0.96169688057483949</v>
      </c>
      <c r="J43" s="75">
        <v>2.9688081108297406</v>
      </c>
      <c r="K43" s="75">
        <v>4.8307745126315433</v>
      </c>
      <c r="L43" s="75">
        <v>2.7298320255630948</v>
      </c>
      <c r="M43" s="75">
        <v>0.20849666346981363</v>
      </c>
      <c r="N43" s="75">
        <v>0.16045017194277719</v>
      </c>
      <c r="O43" s="75">
        <v>99.999999999999972</v>
      </c>
      <c r="P43" s="125">
        <v>1.5550568271582108</v>
      </c>
      <c r="Q43" s="125">
        <f t="shared" si="1"/>
        <v>98.444943172841789</v>
      </c>
      <c r="R43" s="114"/>
      <c r="S43" s="115">
        <v>41682.646666666697</v>
      </c>
      <c r="T43" s="175">
        <v>5</v>
      </c>
      <c r="U43" s="174">
        <v>4</v>
      </c>
      <c r="V43" s="157" t="s">
        <v>354</v>
      </c>
      <c r="W43" s="72" t="s">
        <v>387</v>
      </c>
      <c r="X43" s="123">
        <f t="shared" si="2"/>
        <v>0.22849967064342619</v>
      </c>
      <c r="Z43" s="74"/>
      <c r="AA43" s="75">
        <v>69.352166352062255</v>
      </c>
      <c r="AB43" s="75">
        <v>0.61080468926665821</v>
      </c>
      <c r="AC43" s="74"/>
      <c r="AD43" s="74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Q43" s="72"/>
      <c r="AR43" s="72"/>
      <c r="AS43" s="72"/>
      <c r="AT43" s="72"/>
      <c r="AU43" s="126"/>
      <c r="AV43" s="75">
        <v>69.352166352062255</v>
      </c>
      <c r="AW43" s="123">
        <v>0.22849967064342619</v>
      </c>
    </row>
    <row r="44" spans="1:49">
      <c r="A44" s="127">
        <v>260</v>
      </c>
      <c r="B44" s="127" t="s">
        <v>94</v>
      </c>
      <c r="C44" s="126" t="s">
        <v>67</v>
      </c>
      <c r="D44" s="75">
        <v>70.552246333756472</v>
      </c>
      <c r="E44" s="75">
        <v>0.45870501257283935</v>
      </c>
      <c r="F44" s="75">
        <v>14.824749224322154</v>
      </c>
      <c r="G44" s="75">
        <v>2.753041537066498</v>
      </c>
      <c r="H44" s="75">
        <v>0.18804836177840079</v>
      </c>
      <c r="I44" s="75">
        <v>0.53689375252080673</v>
      </c>
      <c r="J44" s="75">
        <v>1.8471388844246224</v>
      </c>
      <c r="K44" s="75">
        <v>5.4717002723409731</v>
      </c>
      <c r="L44" s="75">
        <v>3.1786394957703892</v>
      </c>
      <c r="M44" s="75">
        <v>3.5190638657605459E-2</v>
      </c>
      <c r="N44" s="75">
        <v>0.19841800060971332</v>
      </c>
      <c r="O44" s="75">
        <v>99.999999999999972</v>
      </c>
      <c r="P44" s="125">
        <v>-0.37395006112865303</v>
      </c>
      <c r="Q44" s="125">
        <f t="shared" si="1"/>
        <v>100.37395006112865</v>
      </c>
      <c r="R44" s="114"/>
      <c r="S44" s="115">
        <v>41520.640277777798</v>
      </c>
      <c r="T44" s="144">
        <v>6</v>
      </c>
      <c r="U44" s="116">
        <v>4</v>
      </c>
      <c r="V44" s="157" t="s">
        <v>359</v>
      </c>
      <c r="W44" s="72" t="s">
        <v>387</v>
      </c>
      <c r="X44" s="123">
        <f t="shared" si="2"/>
        <v>0.19264444007120701</v>
      </c>
      <c r="Z44" s="74"/>
      <c r="AA44" s="75">
        <v>70.552246333756472</v>
      </c>
      <c r="AB44" s="75">
        <v>0.45870501257283935</v>
      </c>
      <c r="AC44" s="74"/>
      <c r="AD44" s="74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Q44" s="72"/>
      <c r="AR44" s="72"/>
      <c r="AS44" s="72"/>
      <c r="AT44" s="72"/>
      <c r="AU44" s="126"/>
      <c r="AV44" s="75">
        <v>70.552246333756472</v>
      </c>
      <c r="AW44" s="123">
        <v>0.19264444007120701</v>
      </c>
    </row>
    <row r="45" spans="1:49">
      <c r="A45" s="127">
        <v>455</v>
      </c>
      <c r="B45" s="127" t="s">
        <v>94</v>
      </c>
      <c r="C45" s="126" t="s">
        <v>70</v>
      </c>
      <c r="D45" s="75">
        <v>71.270256226412101</v>
      </c>
      <c r="E45" s="75">
        <v>0.49631059275096073</v>
      </c>
      <c r="F45" s="75">
        <v>15.025819847146382</v>
      </c>
      <c r="G45" s="75">
        <v>2.457540117486976</v>
      </c>
      <c r="H45" s="75">
        <v>0.11262149473935017</v>
      </c>
      <c r="I45" s="75">
        <v>0.64221368233890042</v>
      </c>
      <c r="J45" s="75">
        <v>2.6069599410303881</v>
      </c>
      <c r="K45" s="75">
        <v>4.4418101936133079</v>
      </c>
      <c r="L45" s="75">
        <v>2.7058686509137795</v>
      </c>
      <c r="M45" s="75">
        <v>0.12757608463541101</v>
      </c>
      <c r="N45" s="75">
        <v>0.14595733147427789</v>
      </c>
      <c r="O45" s="75">
        <v>100.00000000000001</v>
      </c>
      <c r="P45" s="125">
        <v>3.3105402108718494</v>
      </c>
      <c r="Q45" s="125">
        <f t="shared" si="1"/>
        <v>96.689459789128151</v>
      </c>
      <c r="R45" s="114"/>
      <c r="S45" s="115">
        <v>41488.8058564815</v>
      </c>
      <c r="T45" s="144">
        <v>4</v>
      </c>
      <c r="U45" s="116">
        <v>1</v>
      </c>
      <c r="V45" s="157" t="s">
        <v>299</v>
      </c>
      <c r="W45" s="72" t="s">
        <v>387</v>
      </c>
      <c r="X45" s="123">
        <f t="shared" si="2"/>
        <v>0.16752042194836286</v>
      </c>
      <c r="Z45" s="74"/>
      <c r="AA45" s="75">
        <v>71.270256226412101</v>
      </c>
      <c r="AB45" s="75">
        <v>0.49631059275096073</v>
      </c>
      <c r="AC45" s="74"/>
      <c r="AD45" s="74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Q45" s="72"/>
      <c r="AR45" s="72"/>
      <c r="AS45" s="72"/>
      <c r="AT45" s="72"/>
      <c r="AU45" s="126"/>
      <c r="AV45" s="75">
        <v>71.270256226412101</v>
      </c>
      <c r="AW45" s="123">
        <v>0.16752042194836286</v>
      </c>
    </row>
    <row r="46" spans="1:49">
      <c r="A46" s="127">
        <v>454</v>
      </c>
      <c r="B46" s="127" t="s">
        <v>94</v>
      </c>
      <c r="C46" s="126" t="s">
        <v>70</v>
      </c>
      <c r="D46" s="75">
        <v>71.779487879322218</v>
      </c>
      <c r="E46" s="75">
        <v>0.51634165307409274</v>
      </c>
      <c r="F46" s="75">
        <v>15.195278773674536</v>
      </c>
      <c r="G46" s="75">
        <v>2.4859747052501788</v>
      </c>
      <c r="H46" s="75">
        <v>0.11129178127065177</v>
      </c>
      <c r="I46" s="75">
        <v>0.68290725296342991</v>
      </c>
      <c r="J46" s="75">
        <v>2.1861720113563092</v>
      </c>
      <c r="K46" s="75">
        <v>3.9835190402029776</v>
      </c>
      <c r="L46" s="75">
        <v>2.8011006726352221</v>
      </c>
      <c r="M46" s="75">
        <v>0.13202423910917074</v>
      </c>
      <c r="N46" s="75">
        <v>0.16258895258237543</v>
      </c>
      <c r="O46" s="75">
        <v>100</v>
      </c>
      <c r="P46" s="125">
        <v>0.98118095872848698</v>
      </c>
      <c r="Q46" s="125">
        <f t="shared" si="1"/>
        <v>99.018819041271513</v>
      </c>
      <c r="R46" s="114"/>
      <c r="S46" s="115">
        <v>41488.802581018499</v>
      </c>
      <c r="T46" s="144">
        <v>5</v>
      </c>
      <c r="U46" s="116">
        <v>1</v>
      </c>
      <c r="V46" s="157" t="s">
        <v>299</v>
      </c>
      <c r="W46" s="72" t="s">
        <v>387</v>
      </c>
      <c r="X46" s="123">
        <f t="shared" si="2"/>
        <v>0.17273105654160406</v>
      </c>
      <c r="Z46" s="74"/>
      <c r="AA46" s="75">
        <v>71.779487879322218</v>
      </c>
      <c r="AB46" s="75">
        <v>0.51634165307409274</v>
      </c>
      <c r="AC46" s="74"/>
      <c r="AD46" s="74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Q46" s="72"/>
      <c r="AR46" s="72"/>
      <c r="AS46" s="72"/>
      <c r="AT46" s="72"/>
      <c r="AU46" s="126"/>
      <c r="AV46" s="75">
        <v>71.779487879322218</v>
      </c>
      <c r="AW46" s="123">
        <v>0.17273105654160406</v>
      </c>
    </row>
    <row r="47" spans="1:49">
      <c r="A47" s="127">
        <v>333</v>
      </c>
      <c r="B47" s="127" t="s">
        <v>94</v>
      </c>
      <c r="C47" s="126" t="s">
        <v>371</v>
      </c>
      <c r="D47" s="75">
        <v>72.650713138343903</v>
      </c>
      <c r="E47" s="75">
        <v>0.3786000568490161</v>
      </c>
      <c r="F47" s="75">
        <v>14.705668476229535</v>
      </c>
      <c r="G47" s="75">
        <v>1.5696519952152919</v>
      </c>
      <c r="H47" s="75">
        <v>8.9857825745560019E-2</v>
      </c>
      <c r="I47" s="75">
        <v>0.39183155343406417</v>
      </c>
      <c r="J47" s="75">
        <v>2.3606527852155756</v>
      </c>
      <c r="K47" s="75">
        <v>4.9169089768152645</v>
      </c>
      <c r="L47" s="75">
        <v>2.7560575628991524</v>
      </c>
      <c r="M47" s="75">
        <v>5.7315967154908429E-2</v>
      </c>
      <c r="N47" s="75">
        <v>0.15850772571423954</v>
      </c>
      <c r="O47" s="75">
        <v>100</v>
      </c>
      <c r="P47" s="125">
        <v>1.5562294030857657</v>
      </c>
      <c r="Q47" s="125">
        <f t="shared" si="1"/>
        <v>98.443770596914234</v>
      </c>
      <c r="R47" s="114"/>
      <c r="S47" s="115">
        <v>41521.678148148101</v>
      </c>
      <c r="T47" s="144">
        <v>5</v>
      </c>
      <c r="U47" s="116">
        <v>14</v>
      </c>
      <c r="V47" s="157" t="s">
        <v>386</v>
      </c>
      <c r="W47" s="187" t="s">
        <v>389</v>
      </c>
      <c r="X47" s="123">
        <f t="shared" si="2"/>
        <v>0.1141577040662914</v>
      </c>
      <c r="Z47" s="74"/>
      <c r="AA47" s="75">
        <v>72.650713138343903</v>
      </c>
      <c r="AB47" s="75">
        <v>0.3786000568490161</v>
      </c>
      <c r="AC47" s="74"/>
      <c r="AD47" s="74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Q47" s="72"/>
      <c r="AR47" s="72"/>
      <c r="AS47" s="72"/>
      <c r="AT47" s="72"/>
      <c r="AU47" s="126"/>
      <c r="AV47" s="205">
        <v>72.650713138343903</v>
      </c>
      <c r="AW47" s="204">
        <v>0.1141577040662914</v>
      </c>
    </row>
    <row r="48" spans="1:49">
      <c r="A48" s="127">
        <v>117</v>
      </c>
      <c r="B48" s="127" t="s">
        <v>94</v>
      </c>
      <c r="C48" s="126" t="s">
        <v>352</v>
      </c>
      <c r="D48" s="75">
        <v>73.120282903360774</v>
      </c>
      <c r="E48" s="75">
        <v>0.4007000450056154</v>
      </c>
      <c r="F48" s="75">
        <v>13.814478797739662</v>
      </c>
      <c r="G48" s="75">
        <v>1.9033309997165435</v>
      </c>
      <c r="H48" s="75">
        <v>6.5342387410169914E-2</v>
      </c>
      <c r="I48" s="75">
        <v>0.52650537170683576</v>
      </c>
      <c r="J48" s="75">
        <v>2.2214607053428157</v>
      </c>
      <c r="K48" s="75">
        <v>4.8773898529778208</v>
      </c>
      <c r="L48" s="75">
        <v>2.9016699114987112</v>
      </c>
      <c r="M48" s="75">
        <v>4.9390452009853432E-2</v>
      </c>
      <c r="N48" s="75">
        <v>0.15425505373723486</v>
      </c>
      <c r="O48" s="75">
        <v>99.999999999999986</v>
      </c>
      <c r="P48" s="125">
        <v>7.1068666186041867</v>
      </c>
      <c r="Q48" s="125">
        <f t="shared" si="1"/>
        <v>92.893133381395813</v>
      </c>
      <c r="R48" s="114"/>
      <c r="S48" s="115">
        <v>41690.542662036998</v>
      </c>
      <c r="T48" s="175">
        <v>8</v>
      </c>
      <c r="U48" s="174">
        <v>22</v>
      </c>
      <c r="V48" s="193"/>
      <c r="W48" s="72" t="s">
        <v>387</v>
      </c>
      <c r="X48" s="123">
        <f t="shared" si="2"/>
        <v>0.14367920534242917</v>
      </c>
      <c r="Z48" s="74"/>
      <c r="AA48" s="75">
        <v>73.120282903360774</v>
      </c>
      <c r="AB48" s="75">
        <v>0.4007000450056154</v>
      </c>
      <c r="AC48" s="74"/>
      <c r="AD48" s="74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Q48" s="72"/>
      <c r="AR48" s="72"/>
      <c r="AS48" s="72"/>
      <c r="AT48" s="72"/>
      <c r="AU48" s="126"/>
      <c r="AV48" s="75">
        <v>73.120282903360774</v>
      </c>
      <c r="AW48" s="123">
        <v>0.14367920534242917</v>
      </c>
    </row>
    <row r="49" spans="1:49">
      <c r="A49" s="127">
        <v>259</v>
      </c>
      <c r="B49" s="127" t="s">
        <v>94</v>
      </c>
      <c r="C49" s="126" t="s">
        <v>67</v>
      </c>
      <c r="D49" s="75">
        <v>73.356153537276185</v>
      </c>
      <c r="E49" s="75">
        <v>0.3680414041748904</v>
      </c>
      <c r="F49" s="75">
        <v>13.958403580104967</v>
      </c>
      <c r="G49" s="75">
        <v>1.7574201341191413</v>
      </c>
      <c r="H49" s="75">
        <v>0.14252446786684692</v>
      </c>
      <c r="I49" s="75">
        <v>0.43874048521180237</v>
      </c>
      <c r="J49" s="75">
        <v>1.705564437102981</v>
      </c>
      <c r="K49" s="75">
        <v>5.1067724155697283</v>
      </c>
      <c r="L49" s="75">
        <v>3.0489491443915653</v>
      </c>
      <c r="M49" s="75">
        <v>-1.7276603857703287E-3</v>
      </c>
      <c r="N49" s="75">
        <v>0.15387987996297803</v>
      </c>
      <c r="O49" s="75">
        <v>100</v>
      </c>
      <c r="P49" s="125">
        <v>1.417769877276541</v>
      </c>
      <c r="Q49" s="125">
        <f t="shared" si="1"/>
        <v>98.582230122723459</v>
      </c>
      <c r="R49" s="114"/>
      <c r="S49" s="115">
        <v>41520.633368055598</v>
      </c>
      <c r="T49" s="144">
        <v>6</v>
      </c>
      <c r="U49" s="116">
        <v>3</v>
      </c>
      <c r="V49" s="157" t="s">
        <v>388</v>
      </c>
      <c r="W49" s="72" t="s">
        <v>387</v>
      </c>
      <c r="X49" s="123">
        <f t="shared" si="2"/>
        <v>0.13569113113350753</v>
      </c>
      <c r="Z49" s="74"/>
      <c r="AA49" s="75">
        <v>73.356153537276185</v>
      </c>
      <c r="AB49" s="75">
        <v>0.3680414041748904</v>
      </c>
      <c r="AC49" s="74"/>
      <c r="AD49" s="74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Q49" s="72"/>
      <c r="AR49" s="72"/>
      <c r="AS49" s="72"/>
      <c r="AT49" s="72"/>
      <c r="AU49" s="126"/>
      <c r="AV49" s="75">
        <v>73.356153537276185</v>
      </c>
      <c r="AW49" s="123">
        <v>0.13569113113350753</v>
      </c>
    </row>
    <row r="50" spans="1:49">
      <c r="A50" s="127"/>
      <c r="B50" s="127"/>
      <c r="C50" s="126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125"/>
      <c r="Q50" s="125"/>
      <c r="R50" s="114"/>
      <c r="S50" s="115"/>
      <c r="T50" s="144"/>
      <c r="U50" s="116"/>
      <c r="V50" s="157"/>
      <c r="W50" s="72"/>
      <c r="X50" s="72"/>
      <c r="Z50" s="74"/>
      <c r="AA50" s="75"/>
      <c r="AB50" s="75"/>
      <c r="AC50" s="74"/>
      <c r="AD50" s="74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Q50" s="72"/>
      <c r="AR50" s="72"/>
      <c r="AS50" s="72"/>
      <c r="AT50" s="72"/>
      <c r="AU50" s="126"/>
      <c r="AV50" s="75"/>
      <c r="AW50" s="72"/>
    </row>
    <row r="51" spans="1:49">
      <c r="A51" s="127">
        <v>332</v>
      </c>
      <c r="B51" s="127" t="s">
        <v>94</v>
      </c>
      <c r="C51" s="126" t="s">
        <v>371</v>
      </c>
      <c r="D51" s="75">
        <v>73.96624860174164</v>
      </c>
      <c r="E51" s="75">
        <v>0.37460686088175082</v>
      </c>
      <c r="F51" s="75">
        <v>14.292014032128725</v>
      </c>
      <c r="G51" s="75">
        <v>1.6411654773487419</v>
      </c>
      <c r="H51" s="75">
        <v>8.6673686358145138E-2</v>
      </c>
      <c r="I51" s="75">
        <v>0.38451164189842596</v>
      </c>
      <c r="J51" s="75">
        <v>1.8643486805807246</v>
      </c>
      <c r="K51" s="75">
        <v>4.3957103126472168</v>
      </c>
      <c r="L51" s="75">
        <v>2.8351047941021603</v>
      </c>
      <c r="M51" s="75">
        <v>4.4772159989906295E-2</v>
      </c>
      <c r="N51" s="75">
        <v>0.14830842015680076</v>
      </c>
      <c r="O51" s="75">
        <v>99.999999999999943</v>
      </c>
      <c r="P51" s="125">
        <v>0.33920907032347714</v>
      </c>
      <c r="Q51" s="125">
        <f t="shared" si="1"/>
        <v>99.660790929676523</v>
      </c>
      <c r="R51" s="114"/>
      <c r="S51" s="115">
        <v>41521.673750000002</v>
      </c>
      <c r="T51" s="144">
        <v>6</v>
      </c>
      <c r="U51" s="116">
        <v>14</v>
      </c>
      <c r="V51" s="157" t="s">
        <v>386</v>
      </c>
      <c r="W51" s="187" t="s">
        <v>385</v>
      </c>
      <c r="X51" s="123">
        <f t="shared" ref="X51:X58" si="3">(G51+E51)/(F51+J51)</f>
        <v>0.12476646966119297</v>
      </c>
      <c r="Z51" s="74"/>
      <c r="AA51" s="75">
        <v>73.96624860174164</v>
      </c>
      <c r="AB51" s="75">
        <v>0.37460686088175082</v>
      </c>
      <c r="AC51" s="74"/>
      <c r="AD51" s="74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Q51" s="72"/>
      <c r="AR51" s="72"/>
      <c r="AS51" s="72"/>
      <c r="AT51" s="72"/>
      <c r="AU51" s="126"/>
      <c r="AV51" s="75">
        <v>73.96624860174164</v>
      </c>
      <c r="AW51" s="123">
        <v>0.12476646966119297</v>
      </c>
    </row>
    <row r="52" spans="1:49">
      <c r="A52" s="127">
        <v>336</v>
      </c>
      <c r="B52" s="127" t="s">
        <v>94</v>
      </c>
      <c r="C52" s="126" t="s">
        <v>371</v>
      </c>
      <c r="D52" s="75">
        <v>74.116295294053941</v>
      </c>
      <c r="E52" s="75">
        <v>0.30991784745807027</v>
      </c>
      <c r="F52" s="75">
        <v>14.288369963609096</v>
      </c>
      <c r="G52" s="75">
        <v>1.6711266758890337</v>
      </c>
      <c r="H52" s="75">
        <v>3.711217801883538E-2</v>
      </c>
      <c r="I52" s="75">
        <v>0.37033618757655418</v>
      </c>
      <c r="J52" s="75">
        <v>1.961288544876447</v>
      </c>
      <c r="K52" s="75">
        <v>4.1044798656981047</v>
      </c>
      <c r="L52" s="75">
        <v>2.9793606103034538</v>
      </c>
      <c r="M52" s="75">
        <v>4.9223911285245933E-2</v>
      </c>
      <c r="N52" s="75">
        <v>0.14526740772181332</v>
      </c>
      <c r="O52" s="75">
        <v>99.999999999999972</v>
      </c>
      <c r="P52" s="125">
        <v>1.5568064288405878</v>
      </c>
      <c r="Q52" s="125">
        <f t="shared" si="1"/>
        <v>98.443193571159412</v>
      </c>
      <c r="R52" s="114"/>
      <c r="S52" s="115">
        <v>41521.691608796304</v>
      </c>
      <c r="T52" s="144">
        <v>5</v>
      </c>
      <c r="U52" s="116">
        <v>14</v>
      </c>
      <c r="V52" s="157" t="s">
        <v>386</v>
      </c>
      <c r="W52" s="187" t="s">
        <v>385</v>
      </c>
      <c r="X52" s="123">
        <f t="shared" si="3"/>
        <v>0.12191299419077677</v>
      </c>
      <c r="Z52" s="74"/>
      <c r="AA52" s="75">
        <v>74.116295294053941</v>
      </c>
      <c r="AB52" s="75">
        <v>0.30991784745807027</v>
      </c>
      <c r="AC52" s="74"/>
      <c r="AD52" s="74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Q52" s="72"/>
      <c r="AR52" s="72"/>
      <c r="AS52" s="72"/>
      <c r="AT52" s="72"/>
      <c r="AU52" s="126"/>
      <c r="AV52" s="75">
        <v>74.116295294053941</v>
      </c>
      <c r="AW52" s="123">
        <v>0.12191299419077677</v>
      </c>
    </row>
    <row r="53" spans="1:49">
      <c r="A53" s="127">
        <v>456</v>
      </c>
      <c r="B53" s="127" t="s">
        <v>94</v>
      </c>
      <c r="C53" s="126" t="s">
        <v>70</v>
      </c>
      <c r="D53" s="75">
        <v>74.29564859245302</v>
      </c>
      <c r="E53" s="75">
        <v>0.31206033465594069</v>
      </c>
      <c r="F53" s="75">
        <v>13.617184916449244</v>
      </c>
      <c r="G53" s="75">
        <v>1.6259284988925065</v>
      </c>
      <c r="H53" s="75">
        <v>8.7278269414285611E-2</v>
      </c>
      <c r="I53" s="75">
        <v>0.41214133184027868</v>
      </c>
      <c r="J53" s="75">
        <v>2.3197309150032908</v>
      </c>
      <c r="K53" s="75">
        <v>3.7135526227291558</v>
      </c>
      <c r="L53" s="75">
        <v>3.4001148227428306</v>
      </c>
      <c r="M53" s="75">
        <v>8.3684561614778177E-2</v>
      </c>
      <c r="N53" s="75">
        <v>0.17133574225893713</v>
      </c>
      <c r="O53" s="75">
        <v>99.999999999999972</v>
      </c>
      <c r="P53" s="125">
        <v>7.1832813909474993</v>
      </c>
      <c r="Q53" s="125">
        <f t="shared" si="1"/>
        <v>92.816718609052501</v>
      </c>
      <c r="R53" s="114"/>
      <c r="S53" s="115">
        <v>41488.810196759303</v>
      </c>
      <c r="T53" s="144">
        <v>5</v>
      </c>
      <c r="U53" s="116">
        <v>2</v>
      </c>
      <c r="V53" s="157" t="s">
        <v>384</v>
      </c>
      <c r="W53" s="72" t="s">
        <v>366</v>
      </c>
      <c r="X53" s="123">
        <f t="shared" si="3"/>
        <v>0.12160375658906981</v>
      </c>
      <c r="Z53" s="74"/>
      <c r="AA53" s="75">
        <v>74.29564859245302</v>
      </c>
      <c r="AB53" s="75">
        <v>0.31206033465594069</v>
      </c>
      <c r="AC53" s="74"/>
      <c r="AD53" s="74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Q53" s="72"/>
      <c r="AR53" s="72"/>
      <c r="AS53" s="72"/>
      <c r="AT53" s="72"/>
      <c r="AU53" s="126"/>
      <c r="AV53" s="75">
        <v>74.29564859245302</v>
      </c>
      <c r="AW53" s="123">
        <v>0.12160375658906981</v>
      </c>
    </row>
    <row r="54" spans="1:49">
      <c r="A54" s="127">
        <v>102</v>
      </c>
      <c r="B54" s="127" t="s">
        <v>94</v>
      </c>
      <c r="C54" s="126" t="s">
        <v>352</v>
      </c>
      <c r="D54" s="75">
        <v>74.500017770107817</v>
      </c>
      <c r="E54" s="75">
        <v>0.30774651286818133</v>
      </c>
      <c r="F54" s="75">
        <v>14.029935407644187</v>
      </c>
      <c r="G54" s="75">
        <v>1.4253030687688271</v>
      </c>
      <c r="H54" s="75">
        <v>7.885961704985707E-2</v>
      </c>
      <c r="I54" s="75">
        <v>0.41829538849356035</v>
      </c>
      <c r="J54" s="75">
        <v>1.6315014516355291</v>
      </c>
      <c r="K54" s="75">
        <v>4.3813863783513849</v>
      </c>
      <c r="L54" s="75">
        <v>3.0527264425528711</v>
      </c>
      <c r="M54" s="75">
        <v>5.7935744622860851E-2</v>
      </c>
      <c r="N54" s="75">
        <v>0.15017895849980409</v>
      </c>
      <c r="O54" s="75">
        <v>99.999999999999986</v>
      </c>
      <c r="P54" s="125">
        <v>1.7320579892475081</v>
      </c>
      <c r="Q54" s="125">
        <f t="shared" si="1"/>
        <v>98.267942010752492</v>
      </c>
      <c r="R54" s="114"/>
      <c r="S54" s="115">
        <v>41690.478761574101</v>
      </c>
      <c r="T54" s="175">
        <v>6</v>
      </c>
      <c r="U54" s="174">
        <v>8</v>
      </c>
      <c r="V54" s="157" t="s">
        <v>383</v>
      </c>
      <c r="W54" s="72" t="s">
        <v>366</v>
      </c>
      <c r="X54" s="123">
        <f t="shared" si="3"/>
        <v>0.11065712534607842</v>
      </c>
      <c r="Z54" s="74"/>
      <c r="AA54" s="75">
        <v>74.500017770107817</v>
      </c>
      <c r="AB54" s="75">
        <v>0.30774651286818133</v>
      </c>
      <c r="AC54" s="74"/>
      <c r="AD54" s="74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Q54" s="72"/>
      <c r="AR54" s="72"/>
      <c r="AS54" s="72"/>
      <c r="AT54" s="72"/>
      <c r="AU54" s="126"/>
      <c r="AV54" s="75">
        <v>74.500017770107817</v>
      </c>
      <c r="AW54" s="123">
        <v>0.11065712534607842</v>
      </c>
    </row>
    <row r="55" spans="1:49">
      <c r="A55" s="127">
        <v>329</v>
      </c>
      <c r="B55" s="127" t="s">
        <v>94</v>
      </c>
      <c r="C55" s="126" t="s">
        <v>371</v>
      </c>
      <c r="D55" s="75">
        <v>74.720895168509742</v>
      </c>
      <c r="E55" s="75">
        <v>0.29831656622249958</v>
      </c>
      <c r="F55" s="75">
        <v>13.853425560127564</v>
      </c>
      <c r="G55" s="75">
        <v>1.5760544035466271</v>
      </c>
      <c r="H55" s="75">
        <v>9.4484688987765991E-2</v>
      </c>
      <c r="I55" s="75">
        <v>0.38769698512761935</v>
      </c>
      <c r="J55" s="75">
        <v>1.7101620223270497</v>
      </c>
      <c r="K55" s="75">
        <v>4.2000191861937308</v>
      </c>
      <c r="L55" s="75">
        <v>2.998026931061355</v>
      </c>
      <c r="M55" s="75">
        <v>3.7482477317492498E-2</v>
      </c>
      <c r="N55" s="75">
        <v>0.159404402495951</v>
      </c>
      <c r="O55" s="75">
        <v>100.00000000000001</v>
      </c>
      <c r="P55" s="125">
        <v>1.4349650693813487</v>
      </c>
      <c r="Q55" s="125">
        <f t="shared" si="1"/>
        <v>98.565034930618651</v>
      </c>
      <c r="R55" s="114"/>
      <c r="S55" s="115">
        <v>41521.631446759297</v>
      </c>
      <c r="T55" s="144">
        <v>6</v>
      </c>
      <c r="U55" s="116">
        <v>13</v>
      </c>
      <c r="V55" s="157" t="s">
        <v>381</v>
      </c>
      <c r="W55" s="72" t="s">
        <v>366</v>
      </c>
      <c r="X55" s="123">
        <f t="shared" si="3"/>
        <v>0.12043309165312065</v>
      </c>
      <c r="Z55" s="74"/>
      <c r="AA55" s="75">
        <v>74.720895168509742</v>
      </c>
      <c r="AB55" s="75">
        <v>0.29831656622249958</v>
      </c>
      <c r="AC55" s="74"/>
      <c r="AD55" s="74"/>
      <c r="AE55" s="72"/>
      <c r="AF55" s="72"/>
      <c r="AG55" s="72"/>
      <c r="AH55" s="72"/>
      <c r="AI55" s="72"/>
      <c r="AJ55" s="72"/>
      <c r="AK55" s="72"/>
      <c r="AL55" s="72"/>
      <c r="AM55" s="72"/>
      <c r="AQ55" s="72"/>
      <c r="AR55" s="72"/>
      <c r="AS55" s="72"/>
      <c r="AT55" s="72"/>
      <c r="AU55" s="126"/>
      <c r="AV55" s="75">
        <v>74.720895168509742</v>
      </c>
      <c r="AW55" s="123">
        <v>0.12043309165312065</v>
      </c>
    </row>
    <row r="56" spans="1:49">
      <c r="A56" s="127">
        <v>116</v>
      </c>
      <c r="B56" s="127" t="s">
        <v>94</v>
      </c>
      <c r="C56" s="126" t="s">
        <v>352</v>
      </c>
      <c r="D56" s="75">
        <v>74.922089001858325</v>
      </c>
      <c r="E56" s="75">
        <v>0.32675000493858014</v>
      </c>
      <c r="F56" s="75">
        <v>13.87915015928716</v>
      </c>
      <c r="G56" s="75">
        <v>1.6154080872700534</v>
      </c>
      <c r="H56" s="75">
        <v>6.9808602382516988E-2</v>
      </c>
      <c r="I56" s="75">
        <v>0.43253387797276738</v>
      </c>
      <c r="J56" s="75">
        <v>1.7117028655948794</v>
      </c>
      <c r="K56" s="75">
        <v>3.9663630969251482</v>
      </c>
      <c r="L56" s="75">
        <v>2.9143356836926917</v>
      </c>
      <c r="M56" s="75">
        <v>1.7336178676562914E-2</v>
      </c>
      <c r="N56" s="75">
        <v>0.18663527208022712</v>
      </c>
      <c r="O56" s="75">
        <v>99.999999999999986</v>
      </c>
      <c r="P56" s="125">
        <v>2.5451308807878803</v>
      </c>
      <c r="Q56" s="125">
        <f t="shared" si="1"/>
        <v>97.45486911921212</v>
      </c>
      <c r="R56" s="114"/>
      <c r="S56" s="115">
        <v>41690.5391087963</v>
      </c>
      <c r="T56" s="175">
        <v>8</v>
      </c>
      <c r="U56" s="174">
        <v>21</v>
      </c>
      <c r="V56" s="193" t="s">
        <v>353</v>
      </c>
      <c r="W56" s="72" t="s">
        <v>366</v>
      </c>
      <c r="X56" s="123">
        <f t="shared" si="3"/>
        <v>0.12457035475282005</v>
      </c>
      <c r="Z56" s="74"/>
      <c r="AA56" s="75">
        <v>74.922089001858325</v>
      </c>
      <c r="AB56" s="75">
        <v>0.32675000493858014</v>
      </c>
      <c r="AC56" s="74"/>
      <c r="AD56" s="74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Q56" s="72"/>
      <c r="AR56" s="72"/>
      <c r="AS56" s="72"/>
      <c r="AT56" s="72"/>
      <c r="AU56" s="126"/>
      <c r="AV56" s="75">
        <v>74.922089001858325</v>
      </c>
      <c r="AW56" s="123">
        <v>0.12457035475282005</v>
      </c>
    </row>
    <row r="57" spans="1:49">
      <c r="A57" s="127">
        <v>111</v>
      </c>
      <c r="B57" s="127" t="s">
        <v>94</v>
      </c>
      <c r="C57" s="126" t="s">
        <v>352</v>
      </c>
      <c r="D57" s="75">
        <v>74.922491583063049</v>
      </c>
      <c r="E57" s="75">
        <v>0.32953052838699537</v>
      </c>
      <c r="F57" s="75">
        <v>13.390371867243593</v>
      </c>
      <c r="G57" s="75">
        <v>1.4015237783338013</v>
      </c>
      <c r="H57" s="75">
        <v>7.9782888496478632E-2</v>
      </c>
      <c r="I57" s="75">
        <v>0.37583396052128298</v>
      </c>
      <c r="J57" s="75">
        <v>1.6571781733371638</v>
      </c>
      <c r="K57" s="75">
        <v>4.4848924119560669</v>
      </c>
      <c r="L57" s="75">
        <v>3.1685730026883205</v>
      </c>
      <c r="M57" s="75">
        <v>5.1523554948281369E-2</v>
      </c>
      <c r="N57" s="75">
        <v>0.17859739607215105</v>
      </c>
      <c r="O57" s="75">
        <v>99.999999999999957</v>
      </c>
      <c r="P57" s="125">
        <v>3.4515587865584791</v>
      </c>
      <c r="Q57" s="125">
        <f t="shared" si="1"/>
        <v>96.548441213441521</v>
      </c>
      <c r="R57" s="114"/>
      <c r="S57" s="115">
        <v>41690.513726851903</v>
      </c>
      <c r="T57" s="175">
        <v>6</v>
      </c>
      <c r="U57" s="174">
        <v>17</v>
      </c>
      <c r="V57" s="193" t="s">
        <v>382</v>
      </c>
      <c r="W57" s="72" t="s">
        <v>366</v>
      </c>
      <c r="X57" s="123">
        <f t="shared" si="3"/>
        <v>0.11503894667586612</v>
      </c>
      <c r="Z57" s="74"/>
      <c r="AA57" s="75">
        <v>74.922491583063049</v>
      </c>
      <c r="AB57" s="75">
        <v>0.32953052838699537</v>
      </c>
      <c r="AC57" s="74"/>
      <c r="AD57" s="74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Q57" s="72"/>
      <c r="AR57" s="72"/>
      <c r="AS57" s="72"/>
      <c r="AT57" s="72"/>
      <c r="AU57" s="126"/>
      <c r="AV57" s="75">
        <v>74.922491583063049</v>
      </c>
      <c r="AW57" s="123">
        <v>0.11503894667586612</v>
      </c>
    </row>
    <row r="58" spans="1:49">
      <c r="A58" s="127">
        <v>330</v>
      </c>
      <c r="B58" s="127" t="s">
        <v>94</v>
      </c>
      <c r="C58" s="126" t="s">
        <v>371</v>
      </c>
      <c r="D58" s="75">
        <v>75.091449664965722</v>
      </c>
      <c r="E58" s="75">
        <v>0.3033215845976151</v>
      </c>
      <c r="F58" s="75">
        <v>14.001738935084232</v>
      </c>
      <c r="G58" s="75">
        <v>1.5564463974149523</v>
      </c>
      <c r="H58" s="75">
        <v>5.014125269179226E-2</v>
      </c>
      <c r="I58" s="75">
        <v>0.37535053569199267</v>
      </c>
      <c r="J58" s="75">
        <v>1.6939996146943854</v>
      </c>
      <c r="K58" s="75">
        <v>3.9563099510558373</v>
      </c>
      <c r="L58" s="75">
        <v>2.8403504650808009</v>
      </c>
      <c r="M58" s="75">
        <v>-1.1388042635377606E-2</v>
      </c>
      <c r="N58" s="75">
        <v>0.18373893575880093</v>
      </c>
      <c r="O58" s="75">
        <v>100.00000000000001</v>
      </c>
      <c r="P58" s="125">
        <v>0.61739468651120433</v>
      </c>
      <c r="Q58" s="125">
        <f t="shared" si="1"/>
        <v>99.382605313488796</v>
      </c>
      <c r="R58" s="114"/>
      <c r="S58" s="115">
        <v>41521.636840277803</v>
      </c>
      <c r="T58" s="144">
        <v>6</v>
      </c>
      <c r="U58" s="116">
        <v>13</v>
      </c>
      <c r="V58" s="157" t="s">
        <v>381</v>
      </c>
      <c r="W58" s="72" t="s">
        <v>366</v>
      </c>
      <c r="X58" s="123">
        <f t="shared" si="3"/>
        <v>0.1184887207514551</v>
      </c>
      <c r="Z58" s="74"/>
      <c r="AA58" s="75">
        <v>75.091449664965722</v>
      </c>
      <c r="AB58" s="75">
        <v>0.3033215845976151</v>
      </c>
      <c r="AC58" s="74"/>
      <c r="AD58" s="74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Q58" s="72"/>
      <c r="AR58" s="72"/>
      <c r="AS58" s="72"/>
      <c r="AT58" s="72"/>
      <c r="AU58" s="126"/>
      <c r="AV58" s="75">
        <v>75.091449664965722</v>
      </c>
      <c r="AW58" s="123">
        <v>0.1184887207514551</v>
      </c>
    </row>
    <row r="59" spans="1:49">
      <c r="A59" s="127"/>
      <c r="B59" s="127"/>
      <c r="C59" s="126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125"/>
      <c r="Q59" s="125"/>
      <c r="R59" s="114"/>
      <c r="S59" s="115"/>
      <c r="T59" s="144"/>
      <c r="U59" s="116"/>
      <c r="V59" s="157"/>
      <c r="W59" s="72"/>
      <c r="X59" s="72"/>
      <c r="Z59" s="74"/>
      <c r="AA59" s="75"/>
      <c r="AB59" s="75"/>
      <c r="AC59" s="74"/>
      <c r="AD59" s="74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Q59" s="72"/>
      <c r="AR59" s="72"/>
      <c r="AS59" s="72"/>
      <c r="AT59" s="72"/>
      <c r="AU59" s="126"/>
      <c r="AV59" s="75"/>
      <c r="AW59" s="72"/>
    </row>
    <row r="60" spans="1:49">
      <c r="A60" s="127">
        <v>99</v>
      </c>
      <c r="B60" s="127" t="s">
        <v>94</v>
      </c>
      <c r="C60" s="126" t="s">
        <v>356</v>
      </c>
      <c r="D60" s="75">
        <v>78.144355518276967</v>
      </c>
      <c r="E60" s="75">
        <v>0.14696955632235595</v>
      </c>
      <c r="F60" s="75">
        <v>12.639814624408272</v>
      </c>
      <c r="G60" s="75">
        <v>1.0270952881025888</v>
      </c>
      <c r="H60" s="75">
        <v>-1.9480933012453888E-2</v>
      </c>
      <c r="I60" s="75">
        <v>0.12318025680852938</v>
      </c>
      <c r="J60" s="75">
        <v>0.67601016413083714</v>
      </c>
      <c r="K60" s="75">
        <v>3.9595691951186529</v>
      </c>
      <c r="L60" s="75">
        <v>3.0725388175562833</v>
      </c>
      <c r="M60" s="75">
        <v>5.2565547577798549E-2</v>
      </c>
      <c r="N60" s="75">
        <v>0.22906983112667501</v>
      </c>
      <c r="O60" s="75">
        <v>100</v>
      </c>
      <c r="P60" s="125">
        <v>3.7730387559684146</v>
      </c>
      <c r="Q60" s="125">
        <f t="shared" si="1"/>
        <v>96.226961244031585</v>
      </c>
      <c r="R60" s="114"/>
      <c r="S60" s="115">
        <v>41682.6425578704</v>
      </c>
      <c r="T60" s="175">
        <v>5</v>
      </c>
      <c r="U60" s="174">
        <v>3</v>
      </c>
      <c r="V60" s="157" t="s">
        <v>354</v>
      </c>
      <c r="W60" s="72" t="s">
        <v>369</v>
      </c>
      <c r="X60" s="123">
        <f t="shared" ref="X60:X73" si="4">(G60+E60)/(F60+J60)</f>
        <v>8.8170643806867954E-2</v>
      </c>
      <c r="Z60" s="74"/>
      <c r="AA60" s="75">
        <v>78.144355518276967</v>
      </c>
      <c r="AB60" s="75">
        <v>0.14696955632235595</v>
      </c>
      <c r="AC60" s="74"/>
      <c r="AD60" s="74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Q60" s="72"/>
      <c r="AR60" s="72"/>
      <c r="AS60" s="72"/>
      <c r="AT60" s="72"/>
      <c r="AU60" s="126"/>
      <c r="AV60" s="75">
        <v>78.144355518276967</v>
      </c>
      <c r="AW60" s="123">
        <v>8.8170643806867954E-2</v>
      </c>
    </row>
    <row r="61" spans="1:49">
      <c r="A61" s="127">
        <v>106</v>
      </c>
      <c r="B61" s="127" t="s">
        <v>94</v>
      </c>
      <c r="C61" s="126" t="s">
        <v>352</v>
      </c>
      <c r="D61" s="75">
        <v>78.255715411492019</v>
      </c>
      <c r="E61" s="75">
        <v>0.16617902943061558</v>
      </c>
      <c r="F61" s="75">
        <v>12.266297449444894</v>
      </c>
      <c r="G61" s="75">
        <v>1.1916902361323038</v>
      </c>
      <c r="H61" s="75">
        <v>1.5347495279279687E-2</v>
      </c>
      <c r="I61" s="75">
        <v>0.11596087350417741</v>
      </c>
      <c r="J61" s="75">
        <v>0.73095860582139727</v>
      </c>
      <c r="K61" s="75">
        <v>3.9320436494794082</v>
      </c>
      <c r="L61" s="75">
        <v>3.1818710262652075</v>
      </c>
      <c r="M61" s="75">
        <v>-1.1667955501465937E-2</v>
      </c>
      <c r="N61" s="75">
        <v>0.200946150217089</v>
      </c>
      <c r="O61" s="75">
        <v>100</v>
      </c>
      <c r="P61" s="125">
        <v>1.3782735042020988</v>
      </c>
      <c r="Q61" s="125">
        <f t="shared" si="1"/>
        <v>98.621726495797901</v>
      </c>
      <c r="R61" s="114"/>
      <c r="S61" s="115">
        <v>41690.494398148097</v>
      </c>
      <c r="T61" s="175">
        <v>6</v>
      </c>
      <c r="U61" s="174">
        <v>12</v>
      </c>
      <c r="V61" s="193" t="s">
        <v>380</v>
      </c>
      <c r="W61" s="72" t="s">
        <v>369</v>
      </c>
      <c r="X61" s="123">
        <f t="shared" si="4"/>
        <v>0.1044735334742237</v>
      </c>
      <c r="Z61" s="74"/>
      <c r="AA61" s="75">
        <v>78.255715411492019</v>
      </c>
      <c r="AB61" s="75">
        <v>0.16617902943061558</v>
      </c>
      <c r="AC61" s="74"/>
      <c r="AD61" s="74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Q61" s="72"/>
      <c r="AR61" s="72"/>
      <c r="AS61" s="72"/>
      <c r="AT61" s="72"/>
      <c r="AU61" s="126"/>
      <c r="AV61" s="75">
        <v>78.255715411492019</v>
      </c>
      <c r="AW61" s="123">
        <v>0.1044735334742237</v>
      </c>
    </row>
    <row r="62" spans="1:49">
      <c r="A62" s="127">
        <v>107</v>
      </c>
      <c r="B62" s="127" t="s">
        <v>94</v>
      </c>
      <c r="C62" s="126" t="s">
        <v>352</v>
      </c>
      <c r="D62" s="75">
        <v>77.60568563675038</v>
      </c>
      <c r="E62" s="75">
        <v>0.14959735865367907</v>
      </c>
      <c r="F62" s="75">
        <v>12.228205534448938</v>
      </c>
      <c r="G62" s="75">
        <v>1.1365464642149228</v>
      </c>
      <c r="H62" s="75">
        <v>4.7324640095216537E-2</v>
      </c>
      <c r="I62" s="75">
        <v>0.10238466255241541</v>
      </c>
      <c r="J62" s="75">
        <v>0.78108001878331978</v>
      </c>
      <c r="K62" s="75">
        <v>4.7375824294256752</v>
      </c>
      <c r="L62" s="75">
        <v>3.0350531814475215</v>
      </c>
      <c r="M62" s="75">
        <v>2.5047226891865389E-2</v>
      </c>
      <c r="N62" s="75">
        <v>0.19563680487713497</v>
      </c>
      <c r="O62" s="75">
        <v>99.999999999999972</v>
      </c>
      <c r="P62" s="125">
        <v>0.3880576656985113</v>
      </c>
      <c r="Q62" s="125">
        <f t="shared" si="1"/>
        <v>99.611942334301489</v>
      </c>
      <c r="R62" s="114"/>
      <c r="S62" s="115">
        <v>41690.498090277797</v>
      </c>
      <c r="T62" s="175">
        <v>8</v>
      </c>
      <c r="U62" s="174">
        <v>13</v>
      </c>
      <c r="V62" s="193" t="s">
        <v>379</v>
      </c>
      <c r="W62" s="72" t="s">
        <v>369</v>
      </c>
      <c r="X62" s="123">
        <f t="shared" si="4"/>
        <v>9.8863524642139128E-2</v>
      </c>
      <c r="Z62" s="74"/>
      <c r="AA62" s="75">
        <v>77.60568563675038</v>
      </c>
      <c r="AB62" s="75">
        <v>0.14959735865367907</v>
      </c>
      <c r="AC62" s="74"/>
      <c r="AD62" s="74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Q62" s="72"/>
      <c r="AR62" s="72"/>
      <c r="AS62" s="72"/>
      <c r="AT62" s="72"/>
      <c r="AU62" s="126"/>
      <c r="AV62" s="75">
        <v>77.60568563675038</v>
      </c>
      <c r="AW62" s="123">
        <v>9.8863524642139128E-2</v>
      </c>
    </row>
    <row r="63" spans="1:49">
      <c r="A63" s="127">
        <v>113</v>
      </c>
      <c r="B63" s="127" t="s">
        <v>94</v>
      </c>
      <c r="C63" s="126" t="s">
        <v>352</v>
      </c>
      <c r="D63" s="75">
        <v>78.578899148585535</v>
      </c>
      <c r="E63" s="75">
        <v>0.1841373150591209</v>
      </c>
      <c r="F63" s="75">
        <v>12.146787783313144</v>
      </c>
      <c r="G63" s="75">
        <v>1.114586149828235</v>
      </c>
      <c r="H63" s="75">
        <v>2.9405660020506454E-2</v>
      </c>
      <c r="I63" s="75">
        <v>0.10091937522337101</v>
      </c>
      <c r="J63" s="75">
        <v>0.65311558357366994</v>
      </c>
      <c r="K63" s="75">
        <v>3.8949974147867263</v>
      </c>
      <c r="L63" s="75">
        <v>3.1096278297771156</v>
      </c>
      <c r="M63" s="75">
        <v>5.5521151554399246E-2</v>
      </c>
      <c r="N63" s="75">
        <v>0.17046722114375093</v>
      </c>
      <c r="O63" s="75">
        <v>99.999999999999986</v>
      </c>
      <c r="P63" s="125">
        <v>2.0216941656957061</v>
      </c>
      <c r="Q63" s="125">
        <f t="shared" si="1"/>
        <v>97.978305834304294</v>
      </c>
      <c r="R63" s="114"/>
      <c r="S63" s="115">
        <v>41690.521273148202</v>
      </c>
      <c r="T63" s="175">
        <v>8</v>
      </c>
      <c r="U63" s="174">
        <v>19</v>
      </c>
      <c r="V63" s="193" t="s">
        <v>378</v>
      </c>
      <c r="W63" s="72" t="s">
        <v>369</v>
      </c>
      <c r="X63" s="123">
        <f t="shared" si="4"/>
        <v>0.10146353668943604</v>
      </c>
      <c r="Z63" s="74"/>
      <c r="AA63" s="75">
        <v>78.578899148585535</v>
      </c>
      <c r="AB63" s="75">
        <v>0.1841373150591209</v>
      </c>
      <c r="AC63" s="74"/>
      <c r="AD63" s="74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Q63" s="72"/>
      <c r="AR63" s="72"/>
      <c r="AS63" s="72"/>
      <c r="AT63" s="72"/>
      <c r="AU63" s="126"/>
      <c r="AV63" s="75">
        <v>78.578899148585535</v>
      </c>
      <c r="AW63" s="123">
        <v>0.10146353668943604</v>
      </c>
    </row>
    <row r="64" spans="1:49">
      <c r="A64" s="127">
        <v>114</v>
      </c>
      <c r="B64" s="127" t="s">
        <v>94</v>
      </c>
      <c r="C64" s="126" t="s">
        <v>352</v>
      </c>
      <c r="D64" s="75">
        <v>78.016495723533481</v>
      </c>
      <c r="E64" s="75">
        <v>0.17155511942966378</v>
      </c>
      <c r="F64" s="75">
        <v>12.271552821186409</v>
      </c>
      <c r="G64" s="75">
        <v>1.1590949658591754</v>
      </c>
      <c r="H64" s="75">
        <v>9.3137967230116525E-2</v>
      </c>
      <c r="I64" s="75">
        <v>0.10703512087731305</v>
      </c>
      <c r="J64" s="75">
        <v>0.75063226559801954</v>
      </c>
      <c r="K64" s="75">
        <v>4.0664409631429237</v>
      </c>
      <c r="L64" s="75">
        <v>3.1593569107066601</v>
      </c>
      <c r="M64" s="75">
        <v>2.5364847449936622E-2</v>
      </c>
      <c r="N64" s="75">
        <v>0.23158976542527179</v>
      </c>
      <c r="O64" s="75">
        <v>100.00000000000001</v>
      </c>
      <c r="P64" s="125">
        <v>1.6706045092441428</v>
      </c>
      <c r="Q64" s="125">
        <f t="shared" si="1"/>
        <v>98.329395490755857</v>
      </c>
      <c r="R64" s="114"/>
      <c r="S64" s="115">
        <v>41690.532222222202</v>
      </c>
      <c r="T64" s="175">
        <v>6</v>
      </c>
      <c r="U64" s="174">
        <v>20</v>
      </c>
      <c r="V64" s="193" t="s">
        <v>377</v>
      </c>
      <c r="W64" s="72" t="s">
        <v>369</v>
      </c>
      <c r="X64" s="123">
        <f t="shared" si="4"/>
        <v>0.10218331842320764</v>
      </c>
      <c r="Z64" s="74"/>
      <c r="AA64" s="75">
        <v>78.016495723533481</v>
      </c>
      <c r="AB64" s="75">
        <v>0.17155511942966378</v>
      </c>
      <c r="AC64" s="74"/>
      <c r="AD64" s="74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Q64" s="72"/>
      <c r="AR64" s="72"/>
      <c r="AS64" s="72"/>
      <c r="AT64" s="72"/>
      <c r="AU64" s="126"/>
      <c r="AV64" s="75">
        <v>78.016495723533481</v>
      </c>
      <c r="AW64" s="123">
        <v>0.10218331842320764</v>
      </c>
    </row>
    <row r="65" spans="1:49">
      <c r="A65" s="127">
        <v>115</v>
      </c>
      <c r="B65" s="127" t="s">
        <v>94</v>
      </c>
      <c r="C65" s="126" t="s">
        <v>352</v>
      </c>
      <c r="D65" s="75">
        <v>78.237109080528867</v>
      </c>
      <c r="E65" s="75">
        <v>0.11655730611807255</v>
      </c>
      <c r="F65" s="75">
        <v>12.28350939034569</v>
      </c>
      <c r="G65" s="75">
        <v>0.99943230065833288</v>
      </c>
      <c r="H65" s="75">
        <v>4.0749019916412152E-2</v>
      </c>
      <c r="I65" s="75">
        <v>0.11307111189482449</v>
      </c>
      <c r="J65" s="75">
        <v>0.68953844734988579</v>
      </c>
      <c r="K65" s="75">
        <v>4.1980212540990474</v>
      </c>
      <c r="L65" s="75">
        <v>3.1859066198127577</v>
      </c>
      <c r="M65" s="75">
        <v>-7.7647203146161267E-3</v>
      </c>
      <c r="N65" s="75">
        <v>0.18579295864465709</v>
      </c>
      <c r="O65" s="75">
        <v>99.999999999999972</v>
      </c>
      <c r="P65" s="125">
        <v>1.6278740703194359</v>
      </c>
      <c r="Q65" s="125">
        <f t="shared" si="1"/>
        <v>98.372125929680564</v>
      </c>
      <c r="R65" s="114"/>
      <c r="S65" s="115">
        <v>41690.535439814797</v>
      </c>
      <c r="T65" s="175">
        <v>6</v>
      </c>
      <c r="U65" s="174">
        <v>20</v>
      </c>
      <c r="V65" s="193" t="s">
        <v>377</v>
      </c>
      <c r="W65" s="72" t="s">
        <v>369</v>
      </c>
      <c r="X65" s="123">
        <f t="shared" si="4"/>
        <v>8.6023702428175156E-2</v>
      </c>
      <c r="Z65" s="74"/>
      <c r="AA65" s="75">
        <v>78.237109080528867</v>
      </c>
      <c r="AB65" s="75">
        <v>0.11655730611807255</v>
      </c>
      <c r="AC65" s="74"/>
      <c r="AD65" s="74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Q65" s="72"/>
      <c r="AR65" s="72"/>
      <c r="AS65" s="72"/>
      <c r="AT65" s="72"/>
      <c r="AU65" s="126"/>
      <c r="AV65" s="75">
        <v>78.237109080528867</v>
      </c>
      <c r="AW65" s="123">
        <v>8.6023702428175156E-2</v>
      </c>
    </row>
    <row r="66" spans="1:49">
      <c r="A66" s="127">
        <v>256</v>
      </c>
      <c r="B66" s="127" t="s">
        <v>94</v>
      </c>
      <c r="C66" s="126" t="s">
        <v>67</v>
      </c>
      <c r="D66" s="75">
        <v>78.397486149615844</v>
      </c>
      <c r="E66" s="75">
        <v>0.1509501707132169</v>
      </c>
      <c r="F66" s="75">
        <v>12.161026910881782</v>
      </c>
      <c r="G66" s="75">
        <v>1.2640614647623809</v>
      </c>
      <c r="H66" s="75">
        <v>0.10099812675105747</v>
      </c>
      <c r="I66" s="75">
        <v>9.3069092245173693E-2</v>
      </c>
      <c r="J66" s="75">
        <v>0.75331301533060158</v>
      </c>
      <c r="K66" s="75">
        <v>3.666251414454031</v>
      </c>
      <c r="L66" s="75">
        <v>3.2596086753061146</v>
      </c>
      <c r="M66" s="75">
        <v>-5.7226961595709808E-4</v>
      </c>
      <c r="N66" s="75">
        <v>0.19862560852430836</v>
      </c>
      <c r="O66" s="75">
        <v>100</v>
      </c>
      <c r="P66" s="125">
        <v>1.3241033289074551</v>
      </c>
      <c r="Q66" s="125">
        <f t="shared" si="1"/>
        <v>98.675896671092545</v>
      </c>
      <c r="R66" s="114"/>
      <c r="S66" s="115">
        <v>41520.605787036999</v>
      </c>
      <c r="T66" s="144">
        <v>6</v>
      </c>
      <c r="U66" s="116">
        <v>1</v>
      </c>
      <c r="V66" s="157" t="s">
        <v>376</v>
      </c>
      <c r="W66" s="72" t="s">
        <v>369</v>
      </c>
      <c r="X66" s="123">
        <f t="shared" si="4"/>
        <v>0.10956902509616713</v>
      </c>
      <c r="Z66" s="74"/>
      <c r="AA66" s="75">
        <v>78.397486149615844</v>
      </c>
      <c r="AB66" s="75">
        <v>0.1509501707132169</v>
      </c>
      <c r="AC66" s="74"/>
      <c r="AD66" s="74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Q66" s="72"/>
      <c r="AR66" s="72"/>
      <c r="AS66" s="72"/>
      <c r="AT66" s="72"/>
      <c r="AU66" s="126"/>
      <c r="AV66" s="75">
        <v>78.397486149615844</v>
      </c>
      <c r="AW66" s="123">
        <v>0.10956902509616713</v>
      </c>
    </row>
    <row r="67" spans="1:49">
      <c r="A67" s="127">
        <v>262</v>
      </c>
      <c r="B67" s="127" t="s">
        <v>94</v>
      </c>
      <c r="C67" s="126" t="s">
        <v>67</v>
      </c>
      <c r="D67" s="75">
        <v>78.017551242144918</v>
      </c>
      <c r="E67" s="75">
        <v>0.12999047633408023</v>
      </c>
      <c r="F67" s="75">
        <v>12.325384458107546</v>
      </c>
      <c r="G67" s="75">
        <v>1.3648419390130615</v>
      </c>
      <c r="H67" s="75">
        <v>5.165685282725814E-2</v>
      </c>
      <c r="I67" s="75">
        <v>0.1130362637039143</v>
      </c>
      <c r="J67" s="75">
        <v>0.70333203182241832</v>
      </c>
      <c r="K67" s="75">
        <v>4.0001789354429267</v>
      </c>
      <c r="L67" s="75">
        <v>3.1321919261436655</v>
      </c>
      <c r="M67" s="75">
        <v>-2.2408691900552977E-2</v>
      </c>
      <c r="N67" s="75">
        <v>0.2379321469982949</v>
      </c>
      <c r="O67" s="75">
        <v>100.00000000000001</v>
      </c>
      <c r="P67" s="125">
        <v>1.1786654613195111</v>
      </c>
      <c r="Q67" s="125">
        <f t="shared" si="1"/>
        <v>98.821334538680489</v>
      </c>
      <c r="R67" s="114"/>
      <c r="S67" s="115">
        <v>41520.650763888902</v>
      </c>
      <c r="T67" s="144">
        <v>6</v>
      </c>
      <c r="U67" s="116">
        <v>5</v>
      </c>
      <c r="V67" s="157" t="s">
        <v>375</v>
      </c>
      <c r="W67" s="72" t="s">
        <v>369</v>
      </c>
      <c r="X67" s="123">
        <f t="shared" si="4"/>
        <v>0.11473366670481423</v>
      </c>
      <c r="Z67" s="74"/>
      <c r="AA67" s="75">
        <v>78.017551242144918</v>
      </c>
      <c r="AB67" s="75">
        <v>0.12999047633408023</v>
      </c>
      <c r="AC67" s="74"/>
      <c r="AD67" s="74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Q67" s="72"/>
      <c r="AR67" s="72"/>
      <c r="AS67" s="72"/>
      <c r="AT67" s="72"/>
      <c r="AU67" s="126"/>
      <c r="AV67" s="75">
        <v>78.017551242144918</v>
      </c>
      <c r="AW67" s="123">
        <v>0.11473366670481423</v>
      </c>
    </row>
    <row r="68" spans="1:49">
      <c r="A68" s="127">
        <v>264</v>
      </c>
      <c r="B68" s="127" t="s">
        <v>94</v>
      </c>
      <c r="C68" s="126" t="s">
        <v>67</v>
      </c>
      <c r="D68" s="75">
        <v>76.905588321523553</v>
      </c>
      <c r="E68" s="75">
        <v>0.18946920178734125</v>
      </c>
      <c r="F68" s="75">
        <v>12.727166828869645</v>
      </c>
      <c r="G68" s="75">
        <v>1.4465899684946519</v>
      </c>
      <c r="H68" s="75">
        <v>5.1243879505180112E-2</v>
      </c>
      <c r="I68" s="75">
        <v>0.11945660141873889</v>
      </c>
      <c r="J68" s="75">
        <v>0.80353790451162843</v>
      </c>
      <c r="K68" s="75">
        <v>4.2596532360503341</v>
      </c>
      <c r="L68" s="75">
        <v>3.366826237260776</v>
      </c>
      <c r="M68" s="75">
        <v>-2.7623117570521685E-2</v>
      </c>
      <c r="N68" s="75">
        <v>0.20415753407367598</v>
      </c>
      <c r="O68" s="75">
        <v>100</v>
      </c>
      <c r="P68" s="125">
        <v>3.8738825525763048</v>
      </c>
      <c r="Q68" s="125">
        <f t="shared" si="1"/>
        <v>96.126117447423695</v>
      </c>
      <c r="R68" s="114"/>
      <c r="S68" s="115">
        <v>41520.665104166699</v>
      </c>
      <c r="T68" s="144">
        <v>6</v>
      </c>
      <c r="U68" s="116">
        <v>6</v>
      </c>
      <c r="V68" s="157" t="s">
        <v>374</v>
      </c>
      <c r="W68" s="72" t="s">
        <v>369</v>
      </c>
      <c r="X68" s="123">
        <f t="shared" si="4"/>
        <v>0.12091455711436161</v>
      </c>
      <c r="Z68" s="74"/>
      <c r="AA68" s="75">
        <v>76.905588321523553</v>
      </c>
      <c r="AB68" s="75">
        <v>0.18946920178734125</v>
      </c>
      <c r="AC68" s="74"/>
      <c r="AD68" s="74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Q68" s="72"/>
      <c r="AR68" s="72"/>
      <c r="AS68" s="72"/>
      <c r="AT68" s="72"/>
      <c r="AU68" s="126"/>
      <c r="AV68" s="75">
        <v>76.905588321523553</v>
      </c>
      <c r="AW68" s="123">
        <v>0.12091455711436161</v>
      </c>
    </row>
    <row r="69" spans="1:49">
      <c r="A69" s="127">
        <v>323</v>
      </c>
      <c r="B69" s="127" t="s">
        <v>94</v>
      </c>
      <c r="C69" s="126" t="s">
        <v>371</v>
      </c>
      <c r="D69" s="75">
        <v>78.150071980349907</v>
      </c>
      <c r="E69" s="75">
        <v>0.15504154125002784</v>
      </c>
      <c r="F69" s="75">
        <v>12.285549417609145</v>
      </c>
      <c r="G69" s="75">
        <v>1.3218153197257807</v>
      </c>
      <c r="H69" s="75">
        <v>3.6950543678761584E-2</v>
      </c>
      <c r="I69" s="75">
        <v>9.7144369159167396E-2</v>
      </c>
      <c r="J69" s="75">
        <v>0.68289200376611459</v>
      </c>
      <c r="K69" s="75">
        <v>3.8449885783563778</v>
      </c>
      <c r="L69" s="75">
        <v>3.249378717906231</v>
      </c>
      <c r="M69" s="75">
        <v>1.4078811133534517E-2</v>
      </c>
      <c r="N69" s="75">
        <v>0.20932023786225043</v>
      </c>
      <c r="O69" s="75">
        <v>99.999999999999986</v>
      </c>
      <c r="P69" s="125">
        <v>1.7676112282383372</v>
      </c>
      <c r="Q69" s="125">
        <f t="shared" si="1"/>
        <v>98.232388771761663</v>
      </c>
      <c r="R69" s="114"/>
      <c r="S69" s="115">
        <v>41521.574733796297</v>
      </c>
      <c r="T69" s="144">
        <v>6</v>
      </c>
      <c r="U69" s="116">
        <v>8</v>
      </c>
      <c r="V69" s="157" t="s">
        <v>373</v>
      </c>
      <c r="W69" s="72" t="s">
        <v>369</v>
      </c>
      <c r="X69" s="123">
        <f t="shared" si="4"/>
        <v>0.11388082908263565</v>
      </c>
      <c r="Z69" s="74"/>
      <c r="AA69" s="75">
        <v>78.150071980349907</v>
      </c>
      <c r="AB69" s="75">
        <v>0.15504154125002784</v>
      </c>
      <c r="AC69" s="74"/>
      <c r="AD69" s="74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Q69" s="72"/>
      <c r="AR69" s="72"/>
      <c r="AS69" s="72"/>
      <c r="AT69" s="72"/>
      <c r="AU69" s="126"/>
      <c r="AV69" s="75">
        <v>78.150071980349907</v>
      </c>
      <c r="AW69" s="123">
        <v>0.11388082908263565</v>
      </c>
    </row>
    <row r="70" spans="1:49">
      <c r="A70" s="127">
        <v>324</v>
      </c>
      <c r="B70" s="127" t="s">
        <v>94</v>
      </c>
      <c r="C70" s="126" t="s">
        <v>371</v>
      </c>
      <c r="D70" s="75">
        <v>78.148617263539748</v>
      </c>
      <c r="E70" s="75">
        <v>0.15269115819958487</v>
      </c>
      <c r="F70" s="75">
        <v>12.280407124117183</v>
      </c>
      <c r="G70" s="75">
        <v>1.1811033216268858</v>
      </c>
      <c r="H70" s="75">
        <v>4.5835198620039125E-2</v>
      </c>
      <c r="I70" s="75">
        <v>8.3262530702244444E-2</v>
      </c>
      <c r="J70" s="75">
        <v>0.72679100510943673</v>
      </c>
      <c r="K70" s="75">
        <v>3.9975953003309526</v>
      </c>
      <c r="L70" s="75">
        <v>3.2611958306965865</v>
      </c>
      <c r="M70" s="75">
        <v>-1.0456042171769082E-2</v>
      </c>
      <c r="N70" s="75">
        <v>0.17170014111596088</v>
      </c>
      <c r="O70" s="75">
        <v>100</v>
      </c>
      <c r="P70" s="125">
        <v>0.5504075964300057</v>
      </c>
      <c r="Q70" s="125">
        <f t="shared" si="1"/>
        <v>99.449592403569994</v>
      </c>
      <c r="R70" s="114"/>
      <c r="S70" s="115">
        <v>41521.582187499997</v>
      </c>
      <c r="T70" s="144">
        <v>6</v>
      </c>
      <c r="U70" s="116">
        <v>8</v>
      </c>
      <c r="V70" s="157" t="s">
        <v>373</v>
      </c>
      <c r="W70" s="72" t="s">
        <v>369</v>
      </c>
      <c r="X70" s="123">
        <f t="shared" si="4"/>
        <v>0.10254279719392383</v>
      </c>
      <c r="Z70" s="74"/>
      <c r="AA70" s="75">
        <v>78.148617263539748</v>
      </c>
      <c r="AB70" s="75">
        <v>0.15269115819958487</v>
      </c>
      <c r="AC70" s="74"/>
      <c r="AD70" s="74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Q70" s="72"/>
      <c r="AR70" s="72"/>
      <c r="AS70" s="72"/>
      <c r="AT70" s="72"/>
      <c r="AU70" s="126"/>
      <c r="AV70" s="75">
        <v>78.148617263539748</v>
      </c>
      <c r="AW70" s="123">
        <v>0.10254279719392383</v>
      </c>
    </row>
    <row r="71" spans="1:49">
      <c r="A71" s="127">
        <v>325</v>
      </c>
      <c r="B71" s="127" t="s">
        <v>94</v>
      </c>
      <c r="C71" s="126" t="s">
        <v>371</v>
      </c>
      <c r="D71" s="75">
        <v>77.591677911993145</v>
      </c>
      <c r="E71" s="75">
        <v>0.13454804941031143</v>
      </c>
      <c r="F71" s="75">
        <v>12.170957811687504</v>
      </c>
      <c r="G71" s="75">
        <v>1.2235424494090514</v>
      </c>
      <c r="H71" s="75">
        <v>2.3151074181958768E-2</v>
      </c>
      <c r="I71" s="75">
        <v>8.9479396365782407E-2</v>
      </c>
      <c r="J71" s="75">
        <v>0.73906324874694751</v>
      </c>
      <c r="K71" s="75">
        <v>4.64263411762738</v>
      </c>
      <c r="L71" s="75">
        <v>3.205142164006352</v>
      </c>
      <c r="M71" s="75">
        <v>2.1992535230227386E-2</v>
      </c>
      <c r="N71" s="75">
        <v>0.20379633556892141</v>
      </c>
      <c r="O71" s="75">
        <v>99.999999999999986</v>
      </c>
      <c r="P71" s="125">
        <v>0.68301213468538435</v>
      </c>
      <c r="Q71" s="125">
        <f t="shared" si="1"/>
        <v>99.316987865314616</v>
      </c>
      <c r="R71" s="114"/>
      <c r="S71" s="115">
        <v>41521.590717592597</v>
      </c>
      <c r="T71" s="144">
        <v>6</v>
      </c>
      <c r="U71" s="116">
        <v>9</v>
      </c>
      <c r="V71" s="157" t="s">
        <v>372</v>
      </c>
      <c r="W71" s="72" t="s">
        <v>369</v>
      </c>
      <c r="X71" s="123">
        <f t="shared" si="4"/>
        <v>0.1051966137360941</v>
      </c>
      <c r="Z71" s="74"/>
      <c r="AA71" s="75">
        <v>77.591677911993145</v>
      </c>
      <c r="AB71" s="75">
        <v>0.13454804941031143</v>
      </c>
      <c r="AC71" s="74"/>
      <c r="AD71" s="74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Q71" s="72"/>
      <c r="AR71" s="72"/>
      <c r="AS71" s="72"/>
      <c r="AT71" s="72"/>
      <c r="AU71" s="126"/>
      <c r="AV71" s="75">
        <v>77.591677911993145</v>
      </c>
      <c r="AW71" s="123">
        <v>0.1051966137360941</v>
      </c>
    </row>
    <row r="72" spans="1:49">
      <c r="A72" s="127">
        <v>334</v>
      </c>
      <c r="B72" s="127" t="s">
        <v>94</v>
      </c>
      <c r="C72" s="126" t="s">
        <v>371</v>
      </c>
      <c r="D72" s="75">
        <v>78.682964904440396</v>
      </c>
      <c r="E72" s="75">
        <v>0.15037842992787001</v>
      </c>
      <c r="F72" s="75">
        <v>12.232520295795522</v>
      </c>
      <c r="G72" s="75">
        <v>1.1985633022035898</v>
      </c>
      <c r="H72" s="75">
        <v>2.7574522365008753E-2</v>
      </c>
      <c r="I72" s="75">
        <v>8.4088465452514111E-2</v>
      </c>
      <c r="J72" s="75">
        <v>0.80001779819642826</v>
      </c>
      <c r="K72" s="75">
        <v>3.3136764996780421</v>
      </c>
      <c r="L72" s="75">
        <v>3.2922250215323299</v>
      </c>
      <c r="M72" s="75">
        <v>5.4820329327360154E-2</v>
      </c>
      <c r="N72" s="75">
        <v>0.21071715579229081</v>
      </c>
      <c r="O72" s="75">
        <v>100</v>
      </c>
      <c r="P72" s="125">
        <v>2.3976314732455108</v>
      </c>
      <c r="Q72" s="125">
        <f t="shared" si="1"/>
        <v>97.602368526754489</v>
      </c>
      <c r="R72" s="114"/>
      <c r="S72" s="115">
        <v>41521.681828703702</v>
      </c>
      <c r="T72" s="144">
        <v>6</v>
      </c>
      <c r="U72" s="116">
        <v>15</v>
      </c>
      <c r="V72" s="157" t="s">
        <v>370</v>
      </c>
      <c r="W72" s="72" t="s">
        <v>369</v>
      </c>
      <c r="X72" s="123">
        <f t="shared" si="4"/>
        <v>0.10350568111926925</v>
      </c>
      <c r="Z72" s="74"/>
      <c r="AA72" s="75">
        <v>78.682964904440396</v>
      </c>
      <c r="AB72" s="75">
        <v>0.15037842992787001</v>
      </c>
      <c r="AC72" s="74"/>
      <c r="AD72" s="74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Q72" s="72"/>
      <c r="AR72" s="72"/>
      <c r="AS72" s="72"/>
      <c r="AT72" s="72"/>
      <c r="AU72" s="126"/>
      <c r="AV72" s="75">
        <v>78.682964904440396</v>
      </c>
      <c r="AW72" s="123">
        <v>0.10350568111926925</v>
      </c>
    </row>
    <row r="73" spans="1:49">
      <c r="A73" s="127">
        <v>335</v>
      </c>
      <c r="B73" s="127" t="s">
        <v>94</v>
      </c>
      <c r="C73" s="126" t="s">
        <v>371</v>
      </c>
      <c r="D73" s="75">
        <v>78.138127063279555</v>
      </c>
      <c r="E73" s="75">
        <v>0.11876664314626158</v>
      </c>
      <c r="F73" s="75">
        <v>12.486660127366783</v>
      </c>
      <c r="G73" s="75">
        <v>1.1679743947324259</v>
      </c>
      <c r="H73" s="75">
        <v>1.9169895398151032E-2</v>
      </c>
      <c r="I73" s="75">
        <v>0.10744989830103738</v>
      </c>
      <c r="J73" s="75">
        <v>0.7171889152903973</v>
      </c>
      <c r="K73" s="75">
        <v>3.8785684062721959</v>
      </c>
      <c r="L73" s="75">
        <v>3.1329138217244554</v>
      </c>
      <c r="M73" s="75">
        <v>5.8003553793006327E-2</v>
      </c>
      <c r="N73" s="75">
        <v>0.22622271757881363</v>
      </c>
      <c r="O73" s="75">
        <v>100</v>
      </c>
      <c r="P73" s="125">
        <v>0.61504635439456479</v>
      </c>
      <c r="Q73" s="125">
        <f t="shared" si="1"/>
        <v>99.384953645605435</v>
      </c>
      <c r="R73" s="114"/>
      <c r="S73" s="115">
        <v>41521.687708333302</v>
      </c>
      <c r="T73" s="144">
        <v>5</v>
      </c>
      <c r="U73" s="116">
        <v>15</v>
      </c>
      <c r="V73" s="157" t="s">
        <v>370</v>
      </c>
      <c r="W73" s="72" t="s">
        <v>369</v>
      </c>
      <c r="X73" s="123">
        <f t="shared" si="4"/>
        <v>9.7451965235414426E-2</v>
      </c>
      <c r="Z73" s="74"/>
      <c r="AA73" s="75">
        <v>78.138127063279555</v>
      </c>
      <c r="AB73" s="75">
        <v>0.11876664314626158</v>
      </c>
      <c r="AC73" s="74"/>
      <c r="AD73" s="74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Q73" s="72"/>
      <c r="AR73" s="72"/>
      <c r="AS73" s="72"/>
      <c r="AT73" s="72"/>
      <c r="AU73" s="126"/>
      <c r="AV73" s="75">
        <v>78.138127063279555</v>
      </c>
      <c r="AW73" s="123">
        <v>9.7451965235414426E-2</v>
      </c>
    </row>
    <row r="74" spans="1:49">
      <c r="A74" s="127"/>
      <c r="B74" s="127"/>
      <c r="C74" s="126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125"/>
      <c r="Q74" s="125"/>
      <c r="R74" s="114"/>
      <c r="S74" s="115"/>
      <c r="T74" s="175"/>
      <c r="U74" s="174"/>
      <c r="V74" s="157"/>
      <c r="W74" s="72"/>
      <c r="X74" s="72"/>
      <c r="Z74" s="74"/>
      <c r="AA74" s="75"/>
      <c r="AB74" s="75"/>
      <c r="AC74" s="74"/>
      <c r="AD74" s="74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Q74" s="72"/>
      <c r="AR74" s="72"/>
      <c r="AS74" s="72"/>
      <c r="AT74" s="72"/>
      <c r="AU74" s="126"/>
      <c r="AV74" s="75"/>
      <c r="AW74" s="72"/>
    </row>
    <row r="75" spans="1:49">
      <c r="A75" s="122"/>
      <c r="B75" s="122"/>
      <c r="C75" s="121" t="s">
        <v>68</v>
      </c>
      <c r="D75" s="121">
        <f t="shared" ref="D75:P75" si="5">AVERAGE(D16:D35)</f>
        <v>59.792490651513369</v>
      </c>
      <c r="E75" s="121">
        <f t="shared" si="5"/>
        <v>1.2032775655359416</v>
      </c>
      <c r="F75" s="121">
        <f t="shared" si="5"/>
        <v>16.01064020863101</v>
      </c>
      <c r="G75" s="121">
        <f t="shared" si="5"/>
        <v>7.9130912327386911</v>
      </c>
      <c r="H75" s="121">
        <f t="shared" si="5"/>
        <v>0.18842215642596269</v>
      </c>
      <c r="I75" s="121">
        <f t="shared" si="5"/>
        <v>2.749902967764124</v>
      </c>
      <c r="J75" s="121">
        <f t="shared" si="5"/>
        <v>6.1299383875222144</v>
      </c>
      <c r="K75" s="121">
        <f t="shared" si="5"/>
        <v>3.8065885856770079</v>
      </c>
      <c r="L75" s="121">
        <f t="shared" si="5"/>
        <v>1.7998661865854317</v>
      </c>
      <c r="M75" s="121">
        <f t="shared" si="5"/>
        <v>0.29387954336362931</v>
      </c>
      <c r="N75" s="121">
        <f t="shared" si="5"/>
        <v>0.11665367950702429</v>
      </c>
      <c r="O75" s="121">
        <f t="shared" si="5"/>
        <v>100</v>
      </c>
      <c r="P75" s="121">
        <f t="shared" si="5"/>
        <v>1.9261904956284752</v>
      </c>
      <c r="Q75" s="121">
        <f t="shared" ref="Q75" si="6">AVERAGE(Q16:Q35)</f>
        <v>98.073809504371539</v>
      </c>
      <c r="R75" s="199">
        <f>COUNT(O16:O35)</f>
        <v>20</v>
      </c>
      <c r="S75" s="186" t="s">
        <v>368</v>
      </c>
      <c r="T75" s="144"/>
      <c r="U75" s="141"/>
      <c r="V75" s="158"/>
      <c r="W75" s="203" t="s">
        <v>367</v>
      </c>
      <c r="X75" s="203"/>
      <c r="Z75" s="74"/>
      <c r="AA75" s="121">
        <f>AVERAGE(AA16:AA35)</f>
        <v>59.792490651513369</v>
      </c>
      <c r="AB75" s="121">
        <f>AVERAGE(AB16:AB35)</f>
        <v>1.2032775655359416</v>
      </c>
      <c r="AC75" s="74"/>
      <c r="AD75" s="74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Q75" s="72"/>
      <c r="AR75" s="72"/>
      <c r="AS75" s="72"/>
      <c r="AT75" s="72"/>
      <c r="AU75" s="126"/>
      <c r="AV75" s="75"/>
      <c r="AW75" s="72"/>
    </row>
    <row r="76" spans="1:49">
      <c r="A76" s="122"/>
      <c r="B76" s="122"/>
      <c r="C76" s="121" t="s">
        <v>69</v>
      </c>
      <c r="D76" s="119">
        <f t="shared" ref="D76:P76" si="7">STDEV(D16:D35)</f>
        <v>1.0504649549804079</v>
      </c>
      <c r="E76" s="119">
        <f t="shared" si="7"/>
        <v>7.0486231547648812E-2</v>
      </c>
      <c r="F76" s="119">
        <f t="shared" si="7"/>
        <v>0.31557287329461881</v>
      </c>
      <c r="G76" s="119">
        <f t="shared" si="7"/>
        <v>0.63811406005563298</v>
      </c>
      <c r="H76" s="119">
        <f t="shared" si="7"/>
        <v>2.5055096479974108E-2</v>
      </c>
      <c r="I76" s="119">
        <f t="shared" si="7"/>
        <v>0.25253535340169553</v>
      </c>
      <c r="J76" s="119">
        <f t="shared" si="7"/>
        <v>0.40289644213248721</v>
      </c>
      <c r="K76" s="119">
        <f t="shared" si="7"/>
        <v>0.48988352683057212</v>
      </c>
      <c r="L76" s="119">
        <f t="shared" si="7"/>
        <v>0.16855608556544613</v>
      </c>
      <c r="M76" s="119">
        <f t="shared" si="7"/>
        <v>5.2660956631672272E-2</v>
      </c>
      <c r="N76" s="119">
        <f t="shared" si="7"/>
        <v>1.5806634456376513E-2</v>
      </c>
      <c r="O76" s="119">
        <f t="shared" si="7"/>
        <v>2.1870043953636739E-14</v>
      </c>
      <c r="P76" s="119">
        <f t="shared" si="7"/>
        <v>0.59060862980856244</v>
      </c>
      <c r="Q76" s="119">
        <f t="shared" ref="Q76" si="8">STDEV(Q16:Q35)</f>
        <v>0.59060862980856321</v>
      </c>
      <c r="R76" s="198"/>
      <c r="S76" s="197"/>
      <c r="T76" s="144"/>
      <c r="U76" s="144"/>
      <c r="V76" s="171"/>
      <c r="W76" s="202"/>
      <c r="X76" s="202"/>
      <c r="Z76" s="74"/>
      <c r="AA76" s="119">
        <f>STDEV(AA16:AA35)</f>
        <v>1.0504649549804079</v>
      </c>
      <c r="AB76" s="119">
        <f>STDEV(AB16:AB35)</f>
        <v>7.0486231547648812E-2</v>
      </c>
      <c r="AC76" s="74"/>
      <c r="AD76" s="74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Q76" s="72"/>
      <c r="AR76" s="72"/>
      <c r="AS76" s="72"/>
      <c r="AT76" s="72"/>
      <c r="AU76" s="126"/>
      <c r="AV76" s="75"/>
      <c r="AW76" s="72"/>
    </row>
    <row r="77" spans="1:49">
      <c r="A77" s="127"/>
      <c r="B77" s="127"/>
      <c r="C77" s="201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113"/>
      <c r="S77" s="197"/>
      <c r="T77" s="175"/>
      <c r="U77" s="174"/>
      <c r="V77" s="157"/>
      <c r="W77" s="200"/>
      <c r="X77" s="200"/>
      <c r="Z77" s="74"/>
      <c r="AA77" s="75"/>
      <c r="AB77" s="75"/>
      <c r="AC77" s="74"/>
      <c r="AD77" s="74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Q77" s="72"/>
      <c r="AR77" s="72"/>
      <c r="AS77" s="72"/>
      <c r="AT77" s="72"/>
      <c r="AU77" s="126"/>
      <c r="AV77" s="75"/>
      <c r="AW77" s="72"/>
    </row>
    <row r="78" spans="1:49">
      <c r="A78" s="122"/>
      <c r="B78" s="122"/>
      <c r="C78" s="121" t="s">
        <v>68</v>
      </c>
      <c r="D78" s="121">
        <f t="shared" ref="D78:P78" si="9">AVERAGE(D51:D58)</f>
        <v>74.566891959594159</v>
      </c>
      <c r="E78" s="121">
        <f t="shared" si="9"/>
        <v>0.32028128000120415</v>
      </c>
      <c r="F78" s="121">
        <f t="shared" si="9"/>
        <v>13.919023855196725</v>
      </c>
      <c r="G78" s="121">
        <f t="shared" si="9"/>
        <v>1.5641195484330679</v>
      </c>
      <c r="H78" s="121">
        <f t="shared" si="9"/>
        <v>7.3017647924959628E-2</v>
      </c>
      <c r="I78" s="121">
        <f t="shared" si="9"/>
        <v>0.39458748864031018</v>
      </c>
      <c r="J78" s="121">
        <f t="shared" si="9"/>
        <v>1.8187390335061837</v>
      </c>
      <c r="K78" s="121">
        <f t="shared" si="9"/>
        <v>4.1503392281945803</v>
      </c>
      <c r="L78" s="121">
        <f t="shared" si="9"/>
        <v>3.0235740940280604</v>
      </c>
      <c r="M78" s="121">
        <f t="shared" si="9"/>
        <v>4.1321318227468803E-2</v>
      </c>
      <c r="N78" s="121">
        <f t="shared" si="9"/>
        <v>0.16543331688056068</v>
      </c>
      <c r="O78" s="121">
        <f t="shared" si="9"/>
        <v>99.999999999999986</v>
      </c>
      <c r="P78" s="121">
        <f t="shared" si="9"/>
        <v>2.3575505378247481</v>
      </c>
      <c r="Q78" s="121">
        <f t="shared" ref="Q78" si="10">AVERAGE(Q51:Q58)</f>
        <v>97.64244946217525</v>
      </c>
      <c r="R78" s="199">
        <f>COUNT(O51:O58)</f>
        <v>8</v>
      </c>
      <c r="S78" s="186" t="s">
        <v>366</v>
      </c>
      <c r="T78" s="144"/>
      <c r="U78" s="141"/>
      <c r="V78" s="158"/>
      <c r="W78" s="203" t="s">
        <v>365</v>
      </c>
      <c r="X78" s="203"/>
      <c r="Z78" s="74"/>
      <c r="AA78" s="121">
        <f>AVERAGE(AA51:AA58)</f>
        <v>74.566891959594159</v>
      </c>
      <c r="AB78" s="121">
        <f>AVERAGE(AB51:AB58)</f>
        <v>0.32028128000120415</v>
      </c>
      <c r="AC78" s="74"/>
      <c r="AD78" s="74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Q78" s="72"/>
      <c r="AR78" s="72"/>
      <c r="AS78" s="72"/>
      <c r="AT78" s="72"/>
      <c r="AU78" s="126"/>
      <c r="AV78" s="75"/>
      <c r="AW78" s="72"/>
    </row>
    <row r="79" spans="1:49">
      <c r="A79" s="122"/>
      <c r="B79" s="122"/>
      <c r="C79" s="121" t="s">
        <v>69</v>
      </c>
      <c r="D79" s="119">
        <f t="shared" ref="D79:P79" si="11">STDEV(D51:D58)</f>
        <v>0.41289028730077831</v>
      </c>
      <c r="E79" s="119">
        <f t="shared" si="11"/>
        <v>2.4438981505298482E-2</v>
      </c>
      <c r="F79" s="119">
        <f t="shared" si="11"/>
        <v>0.30964359559400917</v>
      </c>
      <c r="G79" s="119">
        <f t="shared" si="11"/>
        <v>9.9818534319220151E-2</v>
      </c>
      <c r="H79" s="119">
        <f t="shared" si="11"/>
        <v>1.9832923016059583E-2</v>
      </c>
      <c r="I79" s="119">
        <f t="shared" si="11"/>
        <v>2.3204103378089473E-2</v>
      </c>
      <c r="J79" s="119">
        <f t="shared" si="11"/>
        <v>0.23094802236209291</v>
      </c>
      <c r="K79" s="119">
        <f t="shared" si="11"/>
        <v>0.26521255162584223</v>
      </c>
      <c r="L79" s="119">
        <f t="shared" si="11"/>
        <v>0.18795499404633412</v>
      </c>
      <c r="M79" s="119">
        <f t="shared" si="11"/>
        <v>2.8328251461677709E-2</v>
      </c>
      <c r="N79" s="119">
        <f t="shared" si="11"/>
        <v>1.6740538613017972E-2</v>
      </c>
      <c r="O79" s="119">
        <f t="shared" si="11"/>
        <v>2.5759361709986187E-14</v>
      </c>
      <c r="P79" s="119">
        <f t="shared" si="11"/>
        <v>2.1877960001994774</v>
      </c>
      <c r="Q79" s="119">
        <f t="shared" ref="Q79" si="12">STDEV(Q51:Q58)</f>
        <v>2.187796000199477</v>
      </c>
      <c r="R79" s="198"/>
      <c r="S79" s="197"/>
      <c r="T79" s="144"/>
      <c r="U79" s="144"/>
      <c r="V79" s="171"/>
      <c r="W79" s="202"/>
      <c r="X79" s="202"/>
      <c r="Z79" s="74"/>
      <c r="AA79" s="119">
        <f>STDEV(AA51:AA58)</f>
        <v>0.41289028730077831</v>
      </c>
      <c r="AB79" s="119">
        <f>STDEV(AB51:AB58)</f>
        <v>2.4438981505298482E-2</v>
      </c>
      <c r="AC79" s="74"/>
      <c r="AD79" s="74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Q79" s="72"/>
      <c r="AR79" s="72"/>
      <c r="AS79" s="72"/>
      <c r="AT79" s="72"/>
      <c r="AU79" s="126"/>
      <c r="AV79" s="75"/>
      <c r="AW79" s="72"/>
    </row>
    <row r="80" spans="1:49">
      <c r="A80" s="127"/>
      <c r="B80" s="127"/>
      <c r="C80" s="201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113"/>
      <c r="S80" s="197"/>
      <c r="T80" s="175"/>
      <c r="U80" s="174"/>
      <c r="V80" s="157"/>
      <c r="Z80" s="74"/>
      <c r="AA80" s="75"/>
      <c r="AB80" s="75"/>
      <c r="AC80" s="74"/>
      <c r="AD80" s="74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Q80" s="72"/>
      <c r="AR80" s="72"/>
      <c r="AS80" s="72"/>
      <c r="AT80" s="72"/>
      <c r="AU80" s="126"/>
      <c r="AV80" s="75"/>
      <c r="AW80" s="72"/>
    </row>
    <row r="81" spans="1:49">
      <c r="A81" s="122"/>
      <c r="B81" s="122"/>
      <c r="C81" s="121" t="s">
        <v>68</v>
      </c>
      <c r="D81" s="121">
        <f t="shared" ref="D81:P81" si="13">AVERAGE(D16:D58)</f>
        <v>65.758149569704955</v>
      </c>
      <c r="E81" s="121">
        <f t="shared" si="13"/>
        <v>0.85121691718356507</v>
      </c>
      <c r="F81" s="121">
        <f t="shared" si="13"/>
        <v>15.25751652222287</v>
      </c>
      <c r="G81" s="121">
        <f t="shared" si="13"/>
        <v>5.2286564958644837</v>
      </c>
      <c r="H81" s="121">
        <f t="shared" si="13"/>
        <v>0.15064406898974095</v>
      </c>
      <c r="I81" s="121">
        <f t="shared" si="13"/>
        <v>1.7094207736215092</v>
      </c>
      <c r="J81" s="121">
        <f t="shared" si="13"/>
        <v>4.2415338026408165</v>
      </c>
      <c r="K81" s="121">
        <f t="shared" si="13"/>
        <v>4.1585376412489543</v>
      </c>
      <c r="L81" s="121">
        <f t="shared" si="13"/>
        <v>2.3276678117435528</v>
      </c>
      <c r="M81" s="121">
        <f t="shared" si="13"/>
        <v>0.19692324945449033</v>
      </c>
      <c r="N81" s="121">
        <f t="shared" si="13"/>
        <v>0.14228431524866533</v>
      </c>
      <c r="O81" s="121">
        <f t="shared" si="13"/>
        <v>100</v>
      </c>
      <c r="P81" s="121">
        <f t="shared" si="13"/>
        <v>2.0774862057013519</v>
      </c>
      <c r="Q81" s="121">
        <f t="shared" ref="Q81" si="14">AVERAGE(Q16:Q58)</f>
        <v>97.922513794298681</v>
      </c>
      <c r="R81" s="199">
        <f>COUNT(D16:D58)</f>
        <v>41</v>
      </c>
      <c r="S81" s="186" t="s">
        <v>364</v>
      </c>
      <c r="T81" s="144"/>
      <c r="U81" s="141"/>
      <c r="V81" s="158"/>
      <c r="W81" s="49" t="s">
        <v>294</v>
      </c>
      <c r="Z81" s="74"/>
      <c r="AA81" s="121">
        <f>AVERAGE(AA16:AA73)</f>
        <v>68.890081412981033</v>
      </c>
      <c r="AB81" s="121">
        <f>AVERAGE(AB16:AB73)</f>
        <v>0.67303136291469756</v>
      </c>
      <c r="AC81" s="74"/>
      <c r="AD81" s="74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Q81" s="72"/>
      <c r="AR81" s="72"/>
      <c r="AS81" s="72"/>
      <c r="AT81" s="72"/>
      <c r="AU81" s="126"/>
      <c r="AV81" s="75"/>
      <c r="AW81" s="72"/>
    </row>
    <row r="82" spans="1:49">
      <c r="A82" s="122"/>
      <c r="B82" s="122"/>
      <c r="C82" s="121" t="s">
        <v>69</v>
      </c>
      <c r="D82" s="119">
        <f t="shared" ref="D82:P82" si="15">STDEV(D16:D58)</f>
        <v>6.4302115551415078</v>
      </c>
      <c r="E82" s="119">
        <f t="shared" si="15"/>
        <v>0.3906124396334979</v>
      </c>
      <c r="F82" s="119">
        <f t="shared" si="15"/>
        <v>0.92245129892348166</v>
      </c>
      <c r="G82" s="119">
        <f t="shared" si="15"/>
        <v>2.8748537019854847</v>
      </c>
      <c r="H82" s="119">
        <f t="shared" si="15"/>
        <v>5.5029147320883424E-2</v>
      </c>
      <c r="I82" s="119">
        <f t="shared" si="15"/>
        <v>1.090285184714745</v>
      </c>
      <c r="J82" s="119">
        <f t="shared" si="15"/>
        <v>1.9807550083195844</v>
      </c>
      <c r="K82" s="119">
        <f t="shared" si="15"/>
        <v>0.58031862518493715</v>
      </c>
      <c r="L82" s="119">
        <f t="shared" si="15"/>
        <v>0.56940117845134297</v>
      </c>
      <c r="M82" s="119">
        <f t="shared" si="15"/>
        <v>0.12005750153970626</v>
      </c>
      <c r="N82" s="119">
        <f t="shared" si="15"/>
        <v>3.087614160992316E-2</v>
      </c>
      <c r="O82" s="119">
        <f t="shared" si="15"/>
        <v>2.2356705248046573E-14</v>
      </c>
      <c r="P82" s="119">
        <f t="shared" si="15"/>
        <v>1.4601149524337955</v>
      </c>
      <c r="Q82" s="119">
        <f t="shared" ref="Q82" si="16">STDEV(Q16:Q58)</f>
        <v>1.4601149524337955</v>
      </c>
      <c r="R82" s="198"/>
      <c r="T82" s="144"/>
      <c r="U82" s="144"/>
      <c r="V82" s="171"/>
      <c r="W82" s="197"/>
      <c r="X82" s="197"/>
      <c r="Z82" s="74"/>
      <c r="AA82" s="119">
        <f>STDEV(AA16:AA73)</f>
        <v>7.7417651773784542</v>
      </c>
      <c r="AB82" s="119">
        <f>STDEV(AB16:AB73)</f>
        <v>0.45589474925921036</v>
      </c>
      <c r="AC82" s="74"/>
      <c r="AD82" s="74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Q82" s="72"/>
      <c r="AR82" s="72"/>
      <c r="AS82" s="72"/>
      <c r="AT82" s="72"/>
      <c r="AU82" s="126"/>
      <c r="AV82" s="75"/>
      <c r="AW82" s="72"/>
    </row>
    <row r="83" spans="1:49">
      <c r="A83" s="127"/>
      <c r="B83" s="127"/>
      <c r="C83" s="201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113"/>
      <c r="S83" s="197"/>
      <c r="T83" s="175"/>
      <c r="U83" s="174"/>
      <c r="V83" s="157"/>
      <c r="W83" s="49"/>
      <c r="X83" s="200"/>
      <c r="Z83" s="74"/>
      <c r="AA83" s="75"/>
      <c r="AB83" s="75"/>
      <c r="AC83" s="74"/>
      <c r="AD83" s="74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Q83" s="72"/>
      <c r="AR83" s="72"/>
      <c r="AS83" s="72"/>
      <c r="AT83" s="72"/>
      <c r="AU83" s="126"/>
      <c r="AV83" s="75"/>
      <c r="AW83" s="72"/>
    </row>
    <row r="84" spans="1:49" ht="14.1" customHeight="1">
      <c r="A84" s="122"/>
      <c r="B84" s="122"/>
      <c r="C84" s="121" t="s">
        <v>68</v>
      </c>
      <c r="D84" s="121">
        <f t="shared" ref="D84:P84" si="17">AVERAGE(D60:D73)</f>
        <v>78.062167525432443</v>
      </c>
      <c r="E84" s="121">
        <f t="shared" si="17"/>
        <v>0.15120223969872873</v>
      </c>
      <c r="F84" s="121">
        <f t="shared" si="17"/>
        <v>12.321845755541604</v>
      </c>
      <c r="G84" s="121">
        <f t="shared" si="17"/>
        <v>1.1997812546259561</v>
      </c>
      <c r="H84" s="121">
        <f t="shared" si="17"/>
        <v>4.0218853061178041E-2</v>
      </c>
      <c r="I84" s="121">
        <f t="shared" si="17"/>
        <v>0.10353842987208597</v>
      </c>
      <c r="J84" s="121">
        <f t="shared" si="17"/>
        <v>0.72910507200222152</v>
      </c>
      <c r="K84" s="121">
        <f t="shared" si="17"/>
        <v>4.02801438530462</v>
      </c>
      <c r="L84" s="121">
        <f t="shared" si="17"/>
        <v>3.1888454842958618</v>
      </c>
      <c r="M84" s="121">
        <f t="shared" si="17"/>
        <v>1.6207228991660376E-2</v>
      </c>
      <c r="N84" s="121">
        <f t="shared" si="17"/>
        <v>0.20542675778207825</v>
      </c>
      <c r="O84" s="121">
        <f t="shared" si="17"/>
        <v>100</v>
      </c>
      <c r="P84" s="121">
        <f t="shared" si="17"/>
        <v>1.6607073429232417</v>
      </c>
      <c r="Q84" s="121">
        <f t="shared" ref="Q84" si="18">AVERAGE(Q60:Q73)</f>
        <v>98.33929265707674</v>
      </c>
      <c r="R84" s="199">
        <f>COUNT(O60:O73)</f>
        <v>14</v>
      </c>
      <c r="S84" s="186" t="s">
        <v>363</v>
      </c>
      <c r="T84" s="144"/>
      <c r="U84" s="141"/>
      <c r="V84" s="158"/>
      <c r="W84" s="265" t="s">
        <v>362</v>
      </c>
      <c r="X84" s="196"/>
      <c r="Z84" s="74"/>
      <c r="AA84" s="121">
        <f>AVERAGE(AA60:AA73)</f>
        <v>78.062167525432443</v>
      </c>
      <c r="AB84" s="121">
        <f>AVERAGE(AB60:AB73)</f>
        <v>0.15120223969872873</v>
      </c>
      <c r="AC84" s="74"/>
      <c r="AD84" s="74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Q84" s="72"/>
      <c r="AR84" s="72"/>
      <c r="AS84" s="72"/>
      <c r="AT84" s="72"/>
      <c r="AU84" s="126"/>
      <c r="AV84" s="75"/>
      <c r="AW84" s="72"/>
    </row>
    <row r="85" spans="1:49">
      <c r="A85" s="122"/>
      <c r="B85" s="122"/>
      <c r="C85" s="121" t="s">
        <v>69</v>
      </c>
      <c r="D85" s="119">
        <f t="shared" ref="D85:P85" si="19">STDEV(D60:D73)</f>
        <v>0.44996739265871277</v>
      </c>
      <c r="E85" s="119">
        <f t="shared" si="19"/>
        <v>2.1848172593841132E-2</v>
      </c>
      <c r="F85" s="119">
        <f t="shared" si="19"/>
        <v>0.17512800224332031</v>
      </c>
      <c r="G85" s="119">
        <f t="shared" si="19"/>
        <v>0.12154400222476859</v>
      </c>
      <c r="H85" s="119">
        <f t="shared" si="19"/>
        <v>3.0424877350828942E-2</v>
      </c>
      <c r="I85" s="119">
        <f t="shared" si="19"/>
        <v>1.2853808950926304E-2</v>
      </c>
      <c r="J85" s="119">
        <f t="shared" si="19"/>
        <v>4.6017169197792543E-2</v>
      </c>
      <c r="K85" s="119">
        <f t="shared" si="19"/>
        <v>0.36114690185069859</v>
      </c>
      <c r="L85" s="119">
        <f t="shared" si="19"/>
        <v>9.0832015507147076E-2</v>
      </c>
      <c r="M85" s="119">
        <f t="shared" si="19"/>
        <v>3.0460408205395396E-2</v>
      </c>
      <c r="N85" s="119">
        <f t="shared" si="19"/>
        <v>2.0916135577172368E-2</v>
      </c>
      <c r="O85" s="119">
        <f t="shared" si="19"/>
        <v>1.4210854715202004E-14</v>
      </c>
      <c r="P85" s="119">
        <f t="shared" si="19"/>
        <v>1.0874527274565502</v>
      </c>
      <c r="Q85" s="119">
        <f t="shared" ref="Q85" si="20">STDEV(Q60:Q73)</f>
        <v>1.08745272745655</v>
      </c>
      <c r="R85" s="198"/>
      <c r="S85" s="197"/>
      <c r="T85" s="144"/>
      <c r="U85" s="144"/>
      <c r="V85" s="171"/>
      <c r="W85" s="265"/>
      <c r="X85" s="196"/>
      <c r="Z85" s="74"/>
      <c r="AA85" s="119">
        <f>STDEV(AA60:AA73)</f>
        <v>0.44996739265871277</v>
      </c>
      <c r="AB85" s="119">
        <f>STDEV(AB60:AB73)</f>
        <v>2.1848172593841132E-2</v>
      </c>
      <c r="AC85" s="74"/>
      <c r="AD85" s="74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Q85" s="72"/>
      <c r="AR85" s="72"/>
      <c r="AS85" s="72"/>
      <c r="AT85" s="72"/>
      <c r="AU85" s="126"/>
      <c r="AV85" s="75"/>
      <c r="AW85" s="72"/>
    </row>
    <row r="86" spans="1:49">
      <c r="A86" s="127"/>
      <c r="B86" s="127"/>
      <c r="C86" s="126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125"/>
      <c r="Q86" s="125"/>
      <c r="R86" s="114"/>
      <c r="S86" s="115"/>
      <c r="T86" s="153"/>
      <c r="U86" s="153"/>
      <c r="V86" s="152"/>
      <c r="W86" s="265"/>
      <c r="X86" s="72"/>
      <c r="Z86" s="74"/>
      <c r="AA86" s="75"/>
      <c r="AB86" s="75"/>
      <c r="AC86" s="74"/>
      <c r="AD86" s="74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Q86" s="72"/>
      <c r="AR86" s="72"/>
      <c r="AS86" s="72"/>
      <c r="AT86" s="72"/>
      <c r="AU86" s="126"/>
      <c r="AV86" s="75"/>
      <c r="AW86" s="72"/>
    </row>
    <row r="87" spans="1:49">
      <c r="A87" s="127"/>
      <c r="B87" s="127"/>
      <c r="C87" s="149" t="s">
        <v>361</v>
      </c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125"/>
      <c r="Q87" s="125"/>
      <c r="R87" s="114"/>
      <c r="S87" s="115"/>
      <c r="T87" s="153"/>
      <c r="U87" s="153"/>
      <c r="V87" s="152"/>
      <c r="W87" s="72"/>
      <c r="X87" s="72"/>
      <c r="Z87" s="74"/>
      <c r="AA87" s="75"/>
      <c r="AB87" s="75"/>
      <c r="AC87" s="74"/>
      <c r="AD87" s="74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Q87" s="72"/>
      <c r="AR87" s="72"/>
      <c r="AS87" s="72"/>
      <c r="AT87" s="72"/>
      <c r="AU87" s="126"/>
      <c r="AV87" s="75"/>
      <c r="AW87" s="72"/>
    </row>
    <row r="88" spans="1:49">
      <c r="A88" s="127"/>
      <c r="B88" s="127"/>
      <c r="C88" s="126"/>
      <c r="D88" s="19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125"/>
      <c r="Q88" s="125"/>
      <c r="R88" s="114"/>
      <c r="S88" s="115"/>
      <c r="T88" s="153"/>
      <c r="U88" s="153"/>
      <c r="V88" s="152"/>
      <c r="W88" s="72"/>
      <c r="X88" s="72"/>
      <c r="Z88" s="74"/>
      <c r="AA88" s="195"/>
      <c r="AB88" s="75"/>
      <c r="AC88" s="74"/>
      <c r="AD88" s="74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Q88" s="72"/>
      <c r="AR88" s="72"/>
      <c r="AS88" s="72"/>
      <c r="AT88" s="72"/>
      <c r="AU88" s="126"/>
      <c r="AV88" s="75"/>
      <c r="AW88" s="72"/>
    </row>
    <row r="89" spans="1:49">
      <c r="A89" s="127">
        <v>97</v>
      </c>
      <c r="B89" s="127" t="s">
        <v>94</v>
      </c>
      <c r="C89" s="126" t="s">
        <v>356</v>
      </c>
      <c r="D89" s="195">
        <v>75.799290816569396</v>
      </c>
      <c r="E89" s="75">
        <v>0.35141886173175402</v>
      </c>
      <c r="F89" s="75">
        <v>13.510511251156224</v>
      </c>
      <c r="G89" s="75">
        <v>1.983745434082949</v>
      </c>
      <c r="H89" s="75">
        <v>-1.7581162419863919E-2</v>
      </c>
      <c r="I89" s="75">
        <v>0.42452162863518783</v>
      </c>
      <c r="J89" s="75">
        <v>2.0840039577241098</v>
      </c>
      <c r="K89" s="75">
        <v>3.172349941955154</v>
      </c>
      <c r="L89" s="75">
        <v>2.5091862529561468</v>
      </c>
      <c r="M89" s="75">
        <v>3.1015471461274403E-2</v>
      </c>
      <c r="N89" s="75">
        <v>0.19569452938531695</v>
      </c>
      <c r="O89" s="75">
        <v>100.00000000000003</v>
      </c>
      <c r="P89" s="125">
        <v>9.6091736944065502</v>
      </c>
      <c r="Q89" s="125">
        <f t="shared" ref="Q89:Q111" si="21">100-P89</f>
        <v>90.39082630559345</v>
      </c>
      <c r="R89" s="114"/>
      <c r="S89" s="115">
        <v>41682.631412037001</v>
      </c>
      <c r="T89" s="175">
        <v>5</v>
      </c>
      <c r="U89" s="174">
        <v>1</v>
      </c>
      <c r="V89" s="157" t="s">
        <v>360</v>
      </c>
      <c r="W89" s="72"/>
      <c r="X89" s="72"/>
      <c r="Z89" s="74"/>
      <c r="AA89" s="195">
        <v>75.799290816569396</v>
      </c>
      <c r="AB89" s="75">
        <v>0.35141886173175402</v>
      </c>
      <c r="AC89" s="74"/>
      <c r="AD89" s="74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Q89" s="72"/>
      <c r="AR89" s="72"/>
      <c r="AS89" s="72"/>
      <c r="AT89" s="72"/>
      <c r="AU89" s="126"/>
      <c r="AV89" s="75"/>
      <c r="AW89" s="72"/>
    </row>
    <row r="90" spans="1:49">
      <c r="A90" s="127">
        <v>257</v>
      </c>
      <c r="B90" s="127" t="s">
        <v>94</v>
      </c>
      <c r="C90" s="126" t="s">
        <v>67</v>
      </c>
      <c r="D90" s="195">
        <v>76.229613496666786</v>
      </c>
      <c r="E90" s="75">
        <v>0.36415552677926094</v>
      </c>
      <c r="F90" s="75">
        <v>12.565450657880046</v>
      </c>
      <c r="G90" s="75">
        <v>1.8584833698053089</v>
      </c>
      <c r="H90" s="75">
        <v>9.6993647000712016E-2</v>
      </c>
      <c r="I90" s="75">
        <v>0.29980615069805211</v>
      </c>
      <c r="J90" s="75">
        <v>1.3660069769498404</v>
      </c>
      <c r="K90" s="75">
        <v>4.183834283270901</v>
      </c>
      <c r="L90" s="75">
        <v>2.9089973178203801</v>
      </c>
      <c r="M90" s="75">
        <v>-1.0056241357451302E-2</v>
      </c>
      <c r="N90" s="75">
        <v>0.17655255717814419</v>
      </c>
      <c r="O90" s="75">
        <v>100.00000000000001</v>
      </c>
      <c r="P90" s="125">
        <v>-0.62418677658421018</v>
      </c>
      <c r="Q90" s="125">
        <f t="shared" si="21"/>
        <v>100.62418677658421</v>
      </c>
      <c r="R90" s="114"/>
      <c r="S90" s="115">
        <v>41520.621562499997</v>
      </c>
      <c r="T90" s="144">
        <v>6</v>
      </c>
      <c r="U90" s="116">
        <v>2</v>
      </c>
      <c r="V90" s="157" t="s">
        <v>359</v>
      </c>
      <c r="W90" s="72"/>
      <c r="X90" s="72"/>
      <c r="Z90" s="74"/>
      <c r="AA90" s="195">
        <v>76.229613496666786</v>
      </c>
      <c r="AB90" s="75">
        <v>0.36415552677926094</v>
      </c>
      <c r="AC90" s="74"/>
      <c r="AD90" s="74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Q90" s="72"/>
      <c r="AR90" s="72"/>
      <c r="AS90" s="72"/>
      <c r="AT90" s="72"/>
      <c r="AU90" s="126"/>
      <c r="AV90" s="75"/>
      <c r="AW90" s="72"/>
    </row>
    <row r="91" spans="1:49">
      <c r="A91" s="127">
        <v>258</v>
      </c>
      <c r="B91" s="127" t="s">
        <v>94</v>
      </c>
      <c r="C91" s="126" t="s">
        <v>67</v>
      </c>
      <c r="D91" s="195">
        <v>76.121171403194452</v>
      </c>
      <c r="E91" s="75">
        <v>0.39073524726929543</v>
      </c>
      <c r="F91" s="75">
        <v>12.779497009302082</v>
      </c>
      <c r="G91" s="75">
        <v>1.8947205348899498</v>
      </c>
      <c r="H91" s="75">
        <v>4.3814444857096686E-2</v>
      </c>
      <c r="I91" s="75">
        <v>0.30876049341820155</v>
      </c>
      <c r="J91" s="75">
        <v>1.2588902447035695</v>
      </c>
      <c r="K91" s="75">
        <v>4.0908967983376066</v>
      </c>
      <c r="L91" s="75">
        <v>2.950109392808121</v>
      </c>
      <c r="M91" s="75">
        <v>1.1159642308354241E-2</v>
      </c>
      <c r="N91" s="75">
        <v>0.19402507171347452</v>
      </c>
      <c r="O91" s="75">
        <v>99.999999999999986</v>
      </c>
      <c r="P91" s="125">
        <v>-1.3858223577039297</v>
      </c>
      <c r="Q91" s="125">
        <f t="shared" si="21"/>
        <v>101.38582235770393</v>
      </c>
      <c r="R91" s="114"/>
      <c r="S91" s="115">
        <v>41520.6274305556</v>
      </c>
      <c r="T91" s="144">
        <v>6</v>
      </c>
      <c r="U91" s="116">
        <v>2</v>
      </c>
      <c r="V91" s="157" t="s">
        <v>359</v>
      </c>
      <c r="W91" s="72"/>
      <c r="X91" s="72"/>
      <c r="Z91" s="74"/>
      <c r="AA91" s="195">
        <v>76.121171403194452</v>
      </c>
      <c r="AB91" s="75">
        <v>0.39073524726929543</v>
      </c>
      <c r="AC91" s="74"/>
      <c r="AD91" s="74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Q91" s="72"/>
      <c r="AR91" s="72"/>
      <c r="AS91" s="72"/>
      <c r="AT91" s="72"/>
      <c r="AU91" s="126"/>
      <c r="AV91" s="75"/>
      <c r="AW91" s="72"/>
    </row>
    <row r="92" spans="1:49">
      <c r="A92" s="127"/>
      <c r="B92" s="127"/>
      <c r="C92" s="121" t="s">
        <v>68</v>
      </c>
      <c r="D92" s="121">
        <f t="shared" ref="D92:Q92" si="22">AVERAGE(D89:D91)</f>
        <v>76.050025238810221</v>
      </c>
      <c r="E92" s="121">
        <f t="shared" si="22"/>
        <v>0.3687698785934368</v>
      </c>
      <c r="F92" s="121">
        <f t="shared" si="22"/>
        <v>12.951819639446116</v>
      </c>
      <c r="G92" s="121">
        <f t="shared" si="22"/>
        <v>1.9123164462594024</v>
      </c>
      <c r="H92" s="121">
        <f t="shared" si="22"/>
        <v>4.107564314598159E-2</v>
      </c>
      <c r="I92" s="121">
        <f t="shared" si="22"/>
        <v>0.34436275758381379</v>
      </c>
      <c r="J92" s="121">
        <f t="shared" si="22"/>
        <v>1.5696337264591733</v>
      </c>
      <c r="K92" s="121">
        <f t="shared" si="22"/>
        <v>3.8156936745212207</v>
      </c>
      <c r="L92" s="121">
        <f t="shared" si="22"/>
        <v>2.7894309878615497</v>
      </c>
      <c r="M92" s="121">
        <f t="shared" si="22"/>
        <v>1.0706290804059113E-2</v>
      </c>
      <c r="N92" s="121">
        <f t="shared" si="22"/>
        <v>0.18875738609231188</v>
      </c>
      <c r="O92" s="121">
        <f t="shared" si="22"/>
        <v>100.00000000000001</v>
      </c>
      <c r="P92" s="121">
        <f t="shared" si="22"/>
        <v>2.5330548533728034</v>
      </c>
      <c r="Q92" s="121">
        <f t="shared" si="22"/>
        <v>97.466945146627197</v>
      </c>
      <c r="R92" s="120">
        <f>COUNT(E89:E91)</f>
        <v>3</v>
      </c>
      <c r="S92" s="115"/>
      <c r="T92" s="175"/>
      <c r="U92" s="174"/>
      <c r="V92" s="157"/>
      <c r="W92" s="72"/>
      <c r="X92" s="72"/>
      <c r="Z92" s="74"/>
      <c r="AA92" s="121">
        <f>AVERAGE(AA89:AA91)</f>
        <v>76.050025238810221</v>
      </c>
      <c r="AB92" s="121">
        <f>AVERAGE(AB89:AB91)</f>
        <v>0.3687698785934368</v>
      </c>
      <c r="AC92" s="74"/>
      <c r="AD92" s="74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Q92" s="72"/>
      <c r="AR92" s="72"/>
      <c r="AS92" s="72"/>
      <c r="AT92" s="72"/>
      <c r="AU92" s="126"/>
      <c r="AV92" s="75"/>
      <c r="AW92" s="72"/>
    </row>
    <row r="93" spans="1:49">
      <c r="A93" s="127"/>
      <c r="B93" s="127"/>
      <c r="C93" s="126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125"/>
      <c r="Q93" s="125"/>
      <c r="R93" s="114"/>
      <c r="S93" s="115"/>
      <c r="T93" s="194"/>
      <c r="U93" s="116"/>
      <c r="V93" s="152"/>
      <c r="W93" s="72"/>
      <c r="X93" s="72"/>
      <c r="Z93" s="74"/>
      <c r="AA93" s="75"/>
      <c r="AB93" s="75"/>
      <c r="AC93" s="74"/>
      <c r="AD93" s="74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Q93" s="72"/>
      <c r="AR93" s="72"/>
      <c r="AS93" s="72"/>
      <c r="AT93" s="72"/>
      <c r="AU93" s="126"/>
      <c r="AV93" s="75"/>
      <c r="AW93" s="72"/>
    </row>
    <row r="94" spans="1:49">
      <c r="A94" s="127">
        <v>219</v>
      </c>
      <c r="B94" s="127" t="s">
        <v>94</v>
      </c>
      <c r="C94" s="126" t="s">
        <v>66</v>
      </c>
      <c r="D94" s="75">
        <v>65.730009893949443</v>
      </c>
      <c r="E94" s="75">
        <v>1.2509420700981624</v>
      </c>
      <c r="F94" s="75">
        <v>14.715875574798998</v>
      </c>
      <c r="G94" s="75">
        <v>5.4069572023891768</v>
      </c>
      <c r="H94" s="75">
        <v>8.4989035630167395E-2</v>
      </c>
      <c r="I94" s="75">
        <v>1.6418940244362534</v>
      </c>
      <c r="J94" s="75">
        <v>4.0302848167379697</v>
      </c>
      <c r="K94" s="75">
        <v>4.8000778895352241</v>
      </c>
      <c r="L94" s="75">
        <v>2.0676931083699466</v>
      </c>
      <c r="M94" s="75">
        <v>0.22323125488817541</v>
      </c>
      <c r="N94" s="75">
        <v>6.2045144457635204E-2</v>
      </c>
      <c r="O94" s="75">
        <v>100.00000000000001</v>
      </c>
      <c r="P94" s="125">
        <v>0.53450448220773694</v>
      </c>
      <c r="Q94" s="125">
        <f t="shared" si="21"/>
        <v>99.465495517792263</v>
      </c>
      <c r="R94" s="114"/>
      <c r="S94" s="115">
        <v>41528.546122685198</v>
      </c>
      <c r="T94" s="194">
        <v>6</v>
      </c>
      <c r="U94" s="116">
        <v>5</v>
      </c>
      <c r="V94" s="157" t="s">
        <v>358</v>
      </c>
      <c r="W94" s="72"/>
      <c r="X94" s="72"/>
      <c r="Z94" s="74"/>
      <c r="AA94" s="75">
        <v>65.730009893949443</v>
      </c>
      <c r="AB94" s="75">
        <v>1.2509420700981624</v>
      </c>
      <c r="AC94" s="74"/>
      <c r="AD94" s="74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Q94" s="72"/>
      <c r="AR94" s="72"/>
      <c r="AS94" s="72"/>
      <c r="AT94" s="72"/>
      <c r="AU94" s="126"/>
      <c r="AV94" s="75"/>
      <c r="AW94" s="72"/>
    </row>
    <row r="95" spans="1:49">
      <c r="A95" s="127">
        <v>220</v>
      </c>
      <c r="B95" s="127" t="s">
        <v>94</v>
      </c>
      <c r="C95" s="126" t="s">
        <v>66</v>
      </c>
      <c r="D95" s="75">
        <v>65.969346069535021</v>
      </c>
      <c r="E95" s="75">
        <v>1.3249730591272399</v>
      </c>
      <c r="F95" s="75">
        <v>14.488351042221712</v>
      </c>
      <c r="G95" s="75">
        <v>5.3437730397903023</v>
      </c>
      <c r="H95" s="75">
        <v>0.1059586029738106</v>
      </c>
      <c r="I95" s="75">
        <v>1.5011114716198231</v>
      </c>
      <c r="J95" s="75">
        <v>3.8204352345627237</v>
      </c>
      <c r="K95" s="75">
        <v>4.8697419319197843</v>
      </c>
      <c r="L95" s="75">
        <v>2.3252888145054529</v>
      </c>
      <c r="M95" s="75">
        <v>0.215679282352334</v>
      </c>
      <c r="N95" s="75">
        <v>4.5639703649252877E-2</v>
      </c>
      <c r="O95" s="75">
        <v>100.00000000000004</v>
      </c>
      <c r="P95" s="125">
        <v>0.77210711499311913</v>
      </c>
      <c r="Q95" s="125">
        <f t="shared" si="21"/>
        <v>99.227892885006881</v>
      </c>
      <c r="R95" s="114"/>
      <c r="S95" s="115">
        <v>41528.549363425896</v>
      </c>
      <c r="T95" s="194">
        <v>6</v>
      </c>
      <c r="U95" s="116">
        <v>5</v>
      </c>
      <c r="V95" s="157" t="s">
        <v>358</v>
      </c>
      <c r="W95" s="72"/>
      <c r="X95" s="72"/>
      <c r="Z95" s="74"/>
      <c r="AA95" s="75">
        <v>65.969346069535021</v>
      </c>
      <c r="AB95" s="75">
        <v>1.3249730591272399</v>
      </c>
      <c r="AC95" s="74"/>
      <c r="AD95" s="74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Q95" s="72"/>
      <c r="AR95" s="72"/>
      <c r="AS95" s="72"/>
      <c r="AT95" s="72"/>
      <c r="AU95" s="126"/>
      <c r="AV95" s="75"/>
      <c r="AW95" s="72"/>
    </row>
    <row r="96" spans="1:49">
      <c r="A96" s="122"/>
      <c r="B96" s="122"/>
      <c r="C96" s="121" t="s">
        <v>68</v>
      </c>
      <c r="D96" s="121">
        <f t="shared" ref="D96:Q96" si="23">AVERAGE(D94:D95)</f>
        <v>65.849677981742232</v>
      </c>
      <c r="E96" s="121">
        <f t="shared" si="23"/>
        <v>1.2879575646127011</v>
      </c>
      <c r="F96" s="121">
        <f t="shared" si="23"/>
        <v>14.602113308510354</v>
      </c>
      <c r="G96" s="121">
        <f t="shared" si="23"/>
        <v>5.3753651210897395</v>
      </c>
      <c r="H96" s="121">
        <f t="shared" si="23"/>
        <v>9.5473819301989005E-2</v>
      </c>
      <c r="I96" s="121">
        <f t="shared" si="23"/>
        <v>1.5715027480280384</v>
      </c>
      <c r="J96" s="121">
        <f t="shared" si="23"/>
        <v>3.9253600256503467</v>
      </c>
      <c r="K96" s="121">
        <f t="shared" si="23"/>
        <v>4.8349099107275038</v>
      </c>
      <c r="L96" s="121">
        <f t="shared" si="23"/>
        <v>2.1964909614377</v>
      </c>
      <c r="M96" s="121">
        <f t="shared" si="23"/>
        <v>0.21945526862025472</v>
      </c>
      <c r="N96" s="121">
        <f t="shared" si="23"/>
        <v>5.3842424053444041E-2</v>
      </c>
      <c r="O96" s="121">
        <f t="shared" si="23"/>
        <v>100.00000000000003</v>
      </c>
      <c r="P96" s="121">
        <f t="shared" si="23"/>
        <v>0.65330579860042803</v>
      </c>
      <c r="Q96" s="121">
        <f t="shared" si="23"/>
        <v>99.346694201399572</v>
      </c>
      <c r="R96" s="120">
        <f>COUNT(E94:E95)</f>
        <v>2</v>
      </c>
      <c r="S96" s="115"/>
      <c r="T96" s="144"/>
      <c r="U96" s="141"/>
      <c r="V96" s="158"/>
      <c r="W96" s="72"/>
      <c r="X96" s="72"/>
      <c r="Z96" s="74"/>
      <c r="AA96" s="121">
        <f>AVERAGE(AA94:AA95)</f>
        <v>65.849677981742232</v>
      </c>
      <c r="AB96" s="121">
        <f>AVERAGE(AB94:AB95)</f>
        <v>1.2879575646127011</v>
      </c>
      <c r="AC96" s="74"/>
      <c r="AD96" s="74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Q96" s="72"/>
      <c r="AR96" s="72"/>
      <c r="AS96" s="72"/>
      <c r="AT96" s="72"/>
      <c r="AU96" s="126"/>
      <c r="AV96" s="75"/>
      <c r="AW96" s="72"/>
    </row>
    <row r="97" spans="1:49">
      <c r="A97" s="127"/>
      <c r="B97" s="127"/>
      <c r="C97" s="126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125"/>
      <c r="Q97" s="125"/>
      <c r="R97" s="114"/>
      <c r="S97" s="115"/>
      <c r="T97" s="194"/>
      <c r="U97" s="116"/>
      <c r="V97" s="152"/>
      <c r="W97" s="72"/>
      <c r="X97" s="72"/>
      <c r="Z97" s="74"/>
      <c r="AA97" s="75"/>
      <c r="AB97" s="75"/>
      <c r="AC97" s="74"/>
      <c r="AD97" s="74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Q97" s="72"/>
      <c r="AR97" s="72"/>
      <c r="AS97" s="72"/>
      <c r="AT97" s="72"/>
      <c r="AU97" s="126"/>
      <c r="AV97" s="75"/>
      <c r="AW97" s="72"/>
    </row>
    <row r="98" spans="1:49">
      <c r="A98" s="127">
        <v>221</v>
      </c>
      <c r="B98" s="127" t="s">
        <v>94</v>
      </c>
      <c r="C98" s="126" t="s">
        <v>66</v>
      </c>
      <c r="D98" s="75">
        <v>66.130321632010805</v>
      </c>
      <c r="E98" s="75">
        <v>1.3642268655329024</v>
      </c>
      <c r="F98" s="75">
        <v>14.103001392382975</v>
      </c>
      <c r="G98" s="75">
        <v>5.6257724280752415</v>
      </c>
      <c r="H98" s="75">
        <v>7.9645611187734139E-2</v>
      </c>
      <c r="I98" s="75">
        <v>1.5675682408195306</v>
      </c>
      <c r="J98" s="75">
        <v>3.7456099825737286</v>
      </c>
      <c r="K98" s="75">
        <v>3.5685508703817841</v>
      </c>
      <c r="L98" s="75">
        <v>3.4401867547080989</v>
      </c>
      <c r="M98" s="75">
        <v>0.33046043225870736</v>
      </c>
      <c r="N98" s="75">
        <v>5.7668175603596085E-2</v>
      </c>
      <c r="O98" s="75">
        <v>99.999999999999972</v>
      </c>
      <c r="P98" s="125">
        <v>0.56047283912650414</v>
      </c>
      <c r="Q98" s="125">
        <f t="shared" si="21"/>
        <v>99.439527160873496</v>
      </c>
      <c r="R98" s="114"/>
      <c r="S98" s="115">
        <v>41528.554861111101</v>
      </c>
      <c r="T98" s="194">
        <v>6</v>
      </c>
      <c r="U98" s="116">
        <v>6</v>
      </c>
      <c r="V98" s="157" t="s">
        <v>358</v>
      </c>
      <c r="W98" s="72"/>
      <c r="X98" s="72"/>
      <c r="Z98" s="74"/>
      <c r="AA98" s="75">
        <v>66.130321632010805</v>
      </c>
      <c r="AB98" s="75">
        <v>1.3642268655329024</v>
      </c>
      <c r="AC98" s="74"/>
      <c r="AD98" s="74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Q98" s="72"/>
      <c r="AR98" s="72"/>
      <c r="AS98" s="72"/>
      <c r="AT98" s="72"/>
      <c r="AU98" s="126"/>
      <c r="AV98" s="75"/>
      <c r="AW98" s="72"/>
    </row>
    <row r="99" spans="1:49">
      <c r="A99" s="127">
        <v>224</v>
      </c>
      <c r="B99" s="127" t="s">
        <v>94</v>
      </c>
      <c r="C99" s="126" t="s">
        <v>66</v>
      </c>
      <c r="D99" s="75">
        <v>65.175086578502189</v>
      </c>
      <c r="E99" s="75">
        <v>1.1780726318129717</v>
      </c>
      <c r="F99" s="75">
        <v>14.933201427607706</v>
      </c>
      <c r="G99" s="75">
        <v>5.4730042480157151</v>
      </c>
      <c r="H99" s="75">
        <v>0.11087830531369769</v>
      </c>
      <c r="I99" s="75">
        <v>1.6387146107367196</v>
      </c>
      <c r="J99" s="75">
        <v>4.3952365618074012</v>
      </c>
      <c r="K99" s="75">
        <v>3.5711685713481032</v>
      </c>
      <c r="L99" s="75">
        <v>3.2454187963367591</v>
      </c>
      <c r="M99" s="75">
        <v>0.23696023330256749</v>
      </c>
      <c r="N99" s="75">
        <v>5.4571731723271608E-2</v>
      </c>
      <c r="O99" s="75">
        <v>99.999999999999986</v>
      </c>
      <c r="P99" s="125">
        <v>1.7378120046055585</v>
      </c>
      <c r="Q99" s="125">
        <f t="shared" si="21"/>
        <v>98.262187995394441</v>
      </c>
      <c r="R99" s="114"/>
      <c r="S99" s="115">
        <v>41528.575578703698</v>
      </c>
      <c r="T99" s="194">
        <v>6</v>
      </c>
      <c r="U99" s="116">
        <v>7</v>
      </c>
      <c r="V99" s="157" t="s">
        <v>357</v>
      </c>
      <c r="W99" s="72"/>
      <c r="X99" s="72"/>
      <c r="Z99" s="74"/>
      <c r="AA99" s="75">
        <v>65.175086578502189</v>
      </c>
      <c r="AB99" s="75">
        <v>1.1780726318129717</v>
      </c>
      <c r="AC99" s="74"/>
      <c r="AD99" s="74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Q99" s="72"/>
      <c r="AR99" s="72"/>
      <c r="AS99" s="72"/>
      <c r="AT99" s="72"/>
      <c r="AU99" s="126"/>
      <c r="AV99" s="75"/>
      <c r="AW99" s="72"/>
    </row>
    <row r="100" spans="1:49">
      <c r="A100" s="127">
        <v>225</v>
      </c>
      <c r="B100" s="127" t="s">
        <v>94</v>
      </c>
      <c r="C100" s="126" t="s">
        <v>66</v>
      </c>
      <c r="D100" s="75">
        <v>66.272215877129383</v>
      </c>
      <c r="E100" s="75">
        <v>1.2546101330056429</v>
      </c>
      <c r="F100" s="75">
        <v>15.09652552721826</v>
      </c>
      <c r="G100" s="75">
        <v>5.1396122918328979</v>
      </c>
      <c r="H100" s="75">
        <v>7.8064769715182863E-2</v>
      </c>
      <c r="I100" s="75">
        <v>1.7061300014558072</v>
      </c>
      <c r="J100" s="75">
        <v>4.3105008001468059</v>
      </c>
      <c r="K100" s="75">
        <v>2.743553939107624</v>
      </c>
      <c r="L100" s="75">
        <v>3.0613670035183445</v>
      </c>
      <c r="M100" s="75">
        <v>0.30648731049406691</v>
      </c>
      <c r="N100" s="75">
        <v>3.9945816206681049E-2</v>
      </c>
      <c r="O100" s="75">
        <v>99.999999999999986</v>
      </c>
      <c r="P100" s="125">
        <v>1.4626234797449911</v>
      </c>
      <c r="Q100" s="125">
        <f t="shared" si="21"/>
        <v>98.537376520255009</v>
      </c>
      <c r="R100" s="114"/>
      <c r="S100" s="115">
        <v>41528.581701388903</v>
      </c>
      <c r="T100" s="194">
        <v>4</v>
      </c>
      <c r="U100" s="116">
        <v>7</v>
      </c>
      <c r="V100" s="157" t="s">
        <v>357</v>
      </c>
      <c r="W100" s="72"/>
      <c r="X100" s="72"/>
      <c r="Z100" s="74"/>
      <c r="AA100" s="75">
        <v>66.272215877129383</v>
      </c>
      <c r="AB100" s="75">
        <v>1.2546101330056429</v>
      </c>
      <c r="AC100" s="74"/>
      <c r="AD100" s="74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Q100" s="72"/>
      <c r="AR100" s="72"/>
      <c r="AS100" s="72"/>
      <c r="AT100" s="72"/>
      <c r="AU100" s="126"/>
      <c r="AV100" s="75"/>
      <c r="AW100" s="72"/>
    </row>
    <row r="101" spans="1:49">
      <c r="A101" s="122"/>
      <c r="B101" s="122"/>
      <c r="C101" s="121" t="s">
        <v>68</v>
      </c>
      <c r="D101" s="121">
        <f t="shared" ref="D101:Q101" si="24">AVERAGE(D98:D100)</f>
        <v>65.85920802921413</v>
      </c>
      <c r="E101" s="121">
        <f t="shared" si="24"/>
        <v>1.2656365434505057</v>
      </c>
      <c r="F101" s="121">
        <f t="shared" si="24"/>
        <v>14.710909449069646</v>
      </c>
      <c r="G101" s="121">
        <f t="shared" si="24"/>
        <v>5.4127963226412845</v>
      </c>
      <c r="H101" s="121">
        <f t="shared" si="24"/>
        <v>8.9529562072204902E-2</v>
      </c>
      <c r="I101" s="121">
        <f t="shared" si="24"/>
        <v>1.6374709510040191</v>
      </c>
      <c r="J101" s="121">
        <f t="shared" si="24"/>
        <v>4.1504491148426448</v>
      </c>
      <c r="K101" s="121">
        <f t="shared" si="24"/>
        <v>3.2944244602791706</v>
      </c>
      <c r="L101" s="121">
        <f t="shared" si="24"/>
        <v>3.2489908515210679</v>
      </c>
      <c r="M101" s="121">
        <f t="shared" si="24"/>
        <v>0.2913026586851139</v>
      </c>
      <c r="N101" s="121">
        <f t="shared" si="24"/>
        <v>5.0728574511182921E-2</v>
      </c>
      <c r="O101" s="121">
        <f t="shared" si="24"/>
        <v>99.999999999999986</v>
      </c>
      <c r="P101" s="121">
        <f t="shared" si="24"/>
        <v>1.2536361078256846</v>
      </c>
      <c r="Q101" s="121">
        <f t="shared" si="24"/>
        <v>98.746363892174315</v>
      </c>
      <c r="R101" s="120">
        <f>COUNT(E98:E100)</f>
        <v>3</v>
      </c>
      <c r="S101" s="115"/>
      <c r="T101" s="144"/>
      <c r="U101" s="141"/>
      <c r="V101" s="158"/>
      <c r="W101" s="72"/>
      <c r="X101" s="72"/>
      <c r="Z101" s="74"/>
      <c r="AA101" s="121">
        <f>AVERAGE(AA98:AA100)</f>
        <v>65.85920802921413</v>
      </c>
      <c r="AB101" s="121">
        <f>AVERAGE(AB98:AB100)</f>
        <v>1.2656365434505057</v>
      </c>
      <c r="AC101" s="74"/>
      <c r="AD101" s="74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Q101" s="72"/>
      <c r="AR101" s="72"/>
      <c r="AS101" s="72"/>
      <c r="AT101" s="72"/>
      <c r="AU101" s="126"/>
      <c r="AV101" s="75"/>
      <c r="AW101" s="72"/>
    </row>
    <row r="102" spans="1:49">
      <c r="A102" s="127"/>
      <c r="B102" s="127"/>
      <c r="C102" s="126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125"/>
      <c r="Q102" s="125"/>
      <c r="R102" s="114"/>
      <c r="S102" s="115"/>
      <c r="T102" s="175"/>
      <c r="U102" s="174"/>
      <c r="V102" s="157"/>
      <c r="W102" s="72"/>
      <c r="X102" s="72"/>
      <c r="Z102" s="74"/>
      <c r="AA102" s="75"/>
      <c r="AB102" s="75"/>
      <c r="AC102" s="74"/>
      <c r="AD102" s="74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Q102" s="72"/>
      <c r="AR102" s="72"/>
      <c r="AS102" s="72"/>
      <c r="AT102" s="72"/>
      <c r="AU102" s="126"/>
      <c r="AV102" s="75"/>
      <c r="AW102" s="72"/>
    </row>
    <row r="103" spans="1:49">
      <c r="A103" s="127">
        <v>102</v>
      </c>
      <c r="B103" s="127" t="s">
        <v>94</v>
      </c>
      <c r="C103" s="126" t="s">
        <v>356</v>
      </c>
      <c r="D103" s="75">
        <v>75.436330104140879</v>
      </c>
      <c r="E103" s="75">
        <v>0.35927848839277271</v>
      </c>
      <c r="F103" s="75">
        <v>13.007000612828126</v>
      </c>
      <c r="G103" s="75">
        <v>1.8743695758799455</v>
      </c>
      <c r="H103" s="75">
        <v>5.2479483010407932E-2</v>
      </c>
      <c r="I103" s="75">
        <v>0.41653925121688834</v>
      </c>
      <c r="J103" s="75">
        <v>2.0166760798000984</v>
      </c>
      <c r="K103" s="75">
        <v>4.4710730440127957</v>
      </c>
      <c r="L103" s="75">
        <v>2.0237412396129684</v>
      </c>
      <c r="M103" s="75">
        <v>5.6047825812762103E-2</v>
      </c>
      <c r="N103" s="75">
        <v>0.36993799146185158</v>
      </c>
      <c r="O103" s="75">
        <v>99.999999999999986</v>
      </c>
      <c r="P103" s="125">
        <v>0.69287594406010555</v>
      </c>
      <c r="Q103" s="125">
        <f t="shared" si="21"/>
        <v>99.307124055939894</v>
      </c>
      <c r="R103" s="114"/>
      <c r="S103" s="115">
        <v>41682.655324074098</v>
      </c>
      <c r="T103" s="175">
        <v>5</v>
      </c>
      <c r="U103" s="174">
        <v>6</v>
      </c>
      <c r="V103" s="157" t="s">
        <v>355</v>
      </c>
      <c r="W103" s="72"/>
      <c r="X103" s="72"/>
      <c r="Z103" s="74"/>
      <c r="AA103" s="75">
        <v>75.436330104140879</v>
      </c>
      <c r="AB103" s="75">
        <v>0.35927848839277271</v>
      </c>
      <c r="AC103" s="74"/>
      <c r="AD103" s="74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Q103" s="72"/>
      <c r="AR103" s="72"/>
      <c r="AS103" s="72"/>
      <c r="AT103" s="72"/>
      <c r="AU103" s="126"/>
      <c r="AV103" s="75"/>
      <c r="AW103" s="72"/>
    </row>
    <row r="104" spans="1:49">
      <c r="A104" s="127">
        <v>112</v>
      </c>
      <c r="B104" s="127" t="s">
        <v>94</v>
      </c>
      <c r="C104" s="126" t="s">
        <v>352</v>
      </c>
      <c r="D104" s="75">
        <v>76.370155118133326</v>
      </c>
      <c r="E104" s="75">
        <v>0.31386988747041372</v>
      </c>
      <c r="F104" s="75">
        <v>12.894820478110402</v>
      </c>
      <c r="G104" s="75">
        <v>1.6807788726657151</v>
      </c>
      <c r="H104" s="75">
        <v>5.8589523774607168E-2</v>
      </c>
      <c r="I104" s="75">
        <v>0.38133449867556163</v>
      </c>
      <c r="J104" s="75">
        <v>1.7670396400610962</v>
      </c>
      <c r="K104" s="75">
        <v>4.2359569070088812</v>
      </c>
      <c r="L104" s="75">
        <v>2.0433580669204794</v>
      </c>
      <c r="M104" s="75">
        <v>3.5810689846437913E-2</v>
      </c>
      <c r="N104" s="75">
        <v>0.28189342659752281</v>
      </c>
      <c r="O104" s="75">
        <v>100</v>
      </c>
      <c r="P104" s="125">
        <v>1.2027754369559744</v>
      </c>
      <c r="Q104" s="125">
        <f t="shared" si="21"/>
        <v>98.797224563044026</v>
      </c>
      <c r="R104" s="114"/>
      <c r="S104" s="115">
        <v>41690.517569444397</v>
      </c>
      <c r="T104" s="175">
        <v>6</v>
      </c>
      <c r="U104" s="174">
        <v>18</v>
      </c>
      <c r="V104" s="193" t="s">
        <v>354</v>
      </c>
      <c r="W104" s="72"/>
      <c r="X104" s="72"/>
      <c r="Z104" s="74"/>
      <c r="AA104" s="75">
        <v>76.370155118133326</v>
      </c>
      <c r="AB104" s="75">
        <v>0.31386988747041372</v>
      </c>
      <c r="AC104" s="74"/>
      <c r="AD104" s="74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Q104" s="72"/>
      <c r="AR104" s="72"/>
      <c r="AS104" s="72"/>
      <c r="AT104" s="72"/>
      <c r="AU104" s="126"/>
      <c r="AV104" s="75"/>
      <c r="AW104" s="72"/>
    </row>
    <row r="105" spans="1:49">
      <c r="A105" s="127"/>
      <c r="B105" s="127"/>
      <c r="C105" s="121" t="s">
        <v>68</v>
      </c>
      <c r="D105" s="121">
        <f t="shared" ref="D105:Q105" si="25">AVERAGE(D103:D104)</f>
        <v>75.903242611137102</v>
      </c>
      <c r="E105" s="121">
        <f t="shared" si="25"/>
        <v>0.33657418793159322</v>
      </c>
      <c r="F105" s="121">
        <f t="shared" si="25"/>
        <v>12.950910545469263</v>
      </c>
      <c r="G105" s="121">
        <f t="shared" si="25"/>
        <v>1.7775742242728303</v>
      </c>
      <c r="H105" s="121">
        <f t="shared" si="25"/>
        <v>5.5534503392507553E-2</v>
      </c>
      <c r="I105" s="121">
        <f t="shared" si="25"/>
        <v>0.39893687494622498</v>
      </c>
      <c r="J105" s="121">
        <f t="shared" si="25"/>
        <v>1.8918578599305973</v>
      </c>
      <c r="K105" s="121">
        <f t="shared" si="25"/>
        <v>4.3535149755108389</v>
      </c>
      <c r="L105" s="121">
        <f t="shared" si="25"/>
        <v>2.0335496532667241</v>
      </c>
      <c r="M105" s="121">
        <f t="shared" si="25"/>
        <v>4.5929257829600008E-2</v>
      </c>
      <c r="N105" s="121">
        <f t="shared" si="25"/>
        <v>0.3259157090296872</v>
      </c>
      <c r="O105" s="121">
        <f t="shared" si="25"/>
        <v>100</v>
      </c>
      <c r="P105" s="121">
        <f t="shared" si="25"/>
        <v>0.94782569050804</v>
      </c>
      <c r="Q105" s="121">
        <f t="shared" si="25"/>
        <v>99.05217430949196</v>
      </c>
      <c r="R105" s="120">
        <f>COUNT(D103:D104)</f>
        <v>2</v>
      </c>
      <c r="S105" s="115"/>
      <c r="T105" s="153"/>
      <c r="U105" s="153"/>
      <c r="V105" s="152"/>
      <c r="W105" s="72"/>
      <c r="X105" s="72"/>
      <c r="Z105" s="74"/>
      <c r="AA105" s="121">
        <f>AVERAGE(AA103:AA104)</f>
        <v>75.903242611137102</v>
      </c>
      <c r="AB105" s="121">
        <f>AVERAGE(AB103:AB104)</f>
        <v>0.33657418793159322</v>
      </c>
      <c r="AC105" s="74"/>
      <c r="AD105" s="74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Q105" s="72"/>
      <c r="AR105" s="72"/>
      <c r="AS105" s="72"/>
      <c r="AT105" s="72"/>
      <c r="AU105" s="126"/>
      <c r="AV105" s="75"/>
      <c r="AW105" s="72"/>
    </row>
    <row r="106" spans="1:49">
      <c r="A106" s="127"/>
      <c r="B106" s="127"/>
      <c r="C106" s="126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125"/>
      <c r="Q106" s="125"/>
      <c r="R106" s="114"/>
      <c r="S106" s="115"/>
      <c r="T106" s="189"/>
      <c r="U106" s="153"/>
      <c r="V106" s="152"/>
      <c r="W106" s="72"/>
      <c r="X106" s="72"/>
      <c r="Z106" s="74"/>
      <c r="AA106" s="75"/>
      <c r="AB106" s="75"/>
      <c r="AC106" s="74"/>
      <c r="AD106" s="74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Q106" s="72"/>
      <c r="AR106" s="72"/>
      <c r="AS106" s="72"/>
      <c r="AT106" s="72"/>
      <c r="AU106" s="126"/>
      <c r="AV106" s="75"/>
      <c r="AW106" s="72"/>
    </row>
    <row r="107" spans="1:49">
      <c r="A107" s="127">
        <v>103</v>
      </c>
      <c r="B107" s="127" t="s">
        <v>94</v>
      </c>
      <c r="C107" s="126" t="s">
        <v>352</v>
      </c>
      <c r="D107" s="75">
        <v>77.776788436086306</v>
      </c>
      <c r="E107" s="75">
        <v>0.25926893156178044</v>
      </c>
      <c r="F107" s="75">
        <v>12.328568584358033</v>
      </c>
      <c r="G107" s="75">
        <v>1.2921427791903646</v>
      </c>
      <c r="H107" s="75">
        <v>2.6993395187938883E-2</v>
      </c>
      <c r="I107" s="75">
        <v>0.278831669062999</v>
      </c>
      <c r="J107" s="75">
        <v>1.7274948574014788</v>
      </c>
      <c r="K107" s="75">
        <v>4.1550165891461468</v>
      </c>
      <c r="L107" s="75">
        <v>1.9619479577761019</v>
      </c>
      <c r="M107" s="75">
        <v>6.614515786798382E-2</v>
      </c>
      <c r="N107" s="75">
        <v>0.16375075588797314</v>
      </c>
      <c r="O107" s="75">
        <v>100</v>
      </c>
      <c r="P107" s="125">
        <v>1.4609656626028169</v>
      </c>
      <c r="Q107" s="125">
        <f t="shared" si="21"/>
        <v>98.539034337397183</v>
      </c>
      <c r="R107" s="114"/>
      <c r="S107" s="115">
        <v>41690.483402777798</v>
      </c>
      <c r="T107" s="175">
        <v>8</v>
      </c>
      <c r="U107" s="174">
        <v>9</v>
      </c>
      <c r="V107" s="157" t="s">
        <v>353</v>
      </c>
      <c r="W107" s="72"/>
      <c r="X107" s="72"/>
      <c r="Z107" s="74"/>
      <c r="AA107" s="75">
        <v>77.776788436086306</v>
      </c>
      <c r="AB107" s="75">
        <v>0.25926893156178044</v>
      </c>
      <c r="AC107" s="74"/>
      <c r="AD107" s="74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Q107" s="72"/>
      <c r="AR107" s="72"/>
      <c r="AS107" s="72"/>
      <c r="AT107" s="72"/>
      <c r="AU107" s="126"/>
      <c r="AV107" s="75"/>
      <c r="AW107" s="72"/>
    </row>
    <row r="108" spans="1:49">
      <c r="A108" s="127">
        <v>104</v>
      </c>
      <c r="B108" s="127" t="s">
        <v>94</v>
      </c>
      <c r="C108" s="126" t="s">
        <v>352</v>
      </c>
      <c r="D108" s="75">
        <v>77.886322654652858</v>
      </c>
      <c r="E108" s="75">
        <v>0.26489050601439296</v>
      </c>
      <c r="F108" s="75">
        <v>12.452433345732636</v>
      </c>
      <c r="G108" s="75">
        <v>1.2832172935070678</v>
      </c>
      <c r="H108" s="75">
        <v>4.246791864267372E-2</v>
      </c>
      <c r="I108" s="75">
        <v>0.29656303124591454</v>
      </c>
      <c r="J108" s="75">
        <v>1.5912273537502946</v>
      </c>
      <c r="K108" s="75">
        <v>4.0704520729715439</v>
      </c>
      <c r="L108" s="75">
        <v>1.9873584224676659</v>
      </c>
      <c r="M108" s="75">
        <v>7.0459934356640122E-3</v>
      </c>
      <c r="N108" s="75">
        <v>0.15241202197582329</v>
      </c>
      <c r="O108" s="75">
        <v>100</v>
      </c>
      <c r="P108" s="125">
        <v>1.9522514393163135</v>
      </c>
      <c r="Q108" s="125">
        <f t="shared" si="21"/>
        <v>98.047748560683686</v>
      </c>
      <c r="R108" s="114"/>
      <c r="S108" s="115">
        <v>41690.486909722204</v>
      </c>
      <c r="T108" s="175">
        <v>6</v>
      </c>
      <c r="U108" s="174">
        <v>10</v>
      </c>
      <c r="V108" s="157" t="s">
        <v>353</v>
      </c>
      <c r="W108" s="72"/>
      <c r="X108" s="72"/>
      <c r="Z108" s="74"/>
      <c r="AA108" s="75">
        <v>77.886322654652858</v>
      </c>
      <c r="AB108" s="75">
        <v>0.26489050601439296</v>
      </c>
      <c r="AC108" s="74"/>
      <c r="AD108" s="74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Q108" s="72"/>
      <c r="AR108" s="72"/>
      <c r="AS108" s="72"/>
      <c r="AT108" s="72"/>
      <c r="AU108" s="126"/>
      <c r="AV108" s="75"/>
      <c r="AW108" s="72"/>
    </row>
    <row r="109" spans="1:49">
      <c r="A109" s="127"/>
      <c r="B109" s="127"/>
      <c r="C109" s="121" t="s">
        <v>68</v>
      </c>
      <c r="D109" s="121">
        <f t="shared" ref="D109:Q109" si="26">AVERAGE(D107:D108)</f>
        <v>77.831555545369582</v>
      </c>
      <c r="E109" s="121">
        <f t="shared" si="26"/>
        <v>0.26207971878808667</v>
      </c>
      <c r="F109" s="121">
        <f t="shared" si="26"/>
        <v>12.390500965045334</v>
      </c>
      <c r="G109" s="121">
        <f t="shared" si="26"/>
        <v>1.2876800363487162</v>
      </c>
      <c r="H109" s="121">
        <f t="shared" si="26"/>
        <v>3.4730656915306302E-2</v>
      </c>
      <c r="I109" s="121">
        <f t="shared" si="26"/>
        <v>0.28769735015445674</v>
      </c>
      <c r="J109" s="121">
        <f t="shared" si="26"/>
        <v>1.6593611055758868</v>
      </c>
      <c r="K109" s="121">
        <f t="shared" si="26"/>
        <v>4.1127343310588458</v>
      </c>
      <c r="L109" s="121">
        <f t="shared" si="26"/>
        <v>1.974653190121884</v>
      </c>
      <c r="M109" s="121">
        <f t="shared" si="26"/>
        <v>3.6595575651823919E-2</v>
      </c>
      <c r="N109" s="121">
        <f t="shared" si="26"/>
        <v>0.15808138893189821</v>
      </c>
      <c r="O109" s="121">
        <f t="shared" si="26"/>
        <v>100</v>
      </c>
      <c r="P109" s="121">
        <f t="shared" si="26"/>
        <v>1.7066085509595652</v>
      </c>
      <c r="Q109" s="121">
        <f t="shared" si="26"/>
        <v>98.293391449040428</v>
      </c>
      <c r="R109" s="120">
        <f>COUNT(D107:D108)</f>
        <v>2</v>
      </c>
      <c r="S109" s="115"/>
      <c r="T109" s="153"/>
      <c r="U109" s="153"/>
      <c r="V109" s="152"/>
      <c r="W109" s="72"/>
      <c r="X109" s="72"/>
      <c r="Z109" s="74"/>
      <c r="AA109" s="121">
        <f>AVERAGE(AA107:AA108)</f>
        <v>77.831555545369582</v>
      </c>
      <c r="AB109" s="121">
        <f>AVERAGE(AB107:AB108)</f>
        <v>0.26207971878808667</v>
      </c>
      <c r="AC109" s="74"/>
      <c r="AD109" s="74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Q109" s="72"/>
      <c r="AR109" s="72"/>
      <c r="AS109" s="72"/>
      <c r="AT109" s="72"/>
      <c r="AU109" s="126"/>
      <c r="AV109" s="75"/>
      <c r="AW109" s="72"/>
    </row>
    <row r="110" spans="1:49">
      <c r="A110" s="127"/>
      <c r="B110" s="127"/>
      <c r="C110" s="126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125"/>
      <c r="Q110" s="125"/>
      <c r="R110" s="114"/>
      <c r="S110" s="115"/>
      <c r="T110" s="189"/>
      <c r="U110" s="153"/>
      <c r="V110" s="152"/>
      <c r="W110" s="72"/>
      <c r="X110" s="72"/>
      <c r="Z110" s="74"/>
      <c r="AA110" s="75"/>
      <c r="AB110" s="75"/>
      <c r="AC110" s="74"/>
      <c r="AD110" s="74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Q110" s="72"/>
      <c r="AR110" s="72"/>
      <c r="AS110" s="72"/>
      <c r="AT110" s="72"/>
      <c r="AU110" s="126"/>
      <c r="AV110" s="75"/>
      <c r="AW110" s="72"/>
    </row>
    <row r="111" spans="1:49">
      <c r="A111" s="127">
        <v>108</v>
      </c>
      <c r="B111" s="127" t="s">
        <v>94</v>
      </c>
      <c r="C111" s="126" t="s">
        <v>352</v>
      </c>
      <c r="D111" s="75">
        <v>65.507807464135325</v>
      </c>
      <c r="E111" s="75">
        <v>1.1583509206386764</v>
      </c>
      <c r="F111" s="75">
        <v>14.849493119044979</v>
      </c>
      <c r="G111" s="75">
        <v>5.0664970973394494</v>
      </c>
      <c r="H111" s="75">
        <v>6.9946635543574956E-2</v>
      </c>
      <c r="I111" s="75">
        <v>1.8387121292050799</v>
      </c>
      <c r="J111" s="75">
        <v>4.3395601098456495</v>
      </c>
      <c r="K111" s="75">
        <v>4.2749625544014025</v>
      </c>
      <c r="L111" s="75">
        <v>2.6277436409428585</v>
      </c>
      <c r="M111" s="75">
        <v>0.23583181663820976</v>
      </c>
      <c r="N111" s="75">
        <v>4.0155236103655505E-2</v>
      </c>
      <c r="O111" s="75">
        <v>100.00000000000001</v>
      </c>
      <c r="P111" s="125">
        <v>1.966251093143967</v>
      </c>
      <c r="Q111" s="125">
        <f t="shared" si="21"/>
        <v>98.033748906856033</v>
      </c>
      <c r="R111" s="114"/>
      <c r="S111" s="115">
        <v>41690.501435185201</v>
      </c>
      <c r="T111" s="175">
        <v>6</v>
      </c>
      <c r="U111" s="174">
        <v>14</v>
      </c>
      <c r="V111" s="193" t="s">
        <v>351</v>
      </c>
      <c r="W111" s="72"/>
      <c r="X111" s="72"/>
      <c r="Z111" s="74"/>
      <c r="AA111" s="75">
        <v>65.507807464135325</v>
      </c>
      <c r="AB111" s="75">
        <v>1.1583509206386764</v>
      </c>
      <c r="AC111" s="74"/>
      <c r="AD111" s="74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Q111" s="72"/>
      <c r="AR111" s="72"/>
      <c r="AS111" s="72"/>
      <c r="AT111" s="72"/>
      <c r="AU111" s="126"/>
      <c r="AV111" s="75"/>
      <c r="AW111" s="72"/>
    </row>
    <row r="112" spans="1:49">
      <c r="A112" s="36"/>
      <c r="B112" s="36"/>
      <c r="C112" s="32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8"/>
      <c r="S112" s="192"/>
      <c r="T112" s="157"/>
      <c r="U112" s="157"/>
      <c r="V112" s="157"/>
      <c r="W112" s="72"/>
      <c r="X112" s="72"/>
      <c r="Z112" s="74"/>
      <c r="AA112" s="37"/>
      <c r="AB112" s="37"/>
      <c r="AC112" s="74"/>
      <c r="AD112" s="74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Q112" s="72"/>
      <c r="AR112" s="72"/>
      <c r="AS112" s="72"/>
      <c r="AT112" s="72"/>
      <c r="AU112" s="126"/>
      <c r="AV112" s="75"/>
      <c r="AW112" s="72"/>
    </row>
    <row r="113" spans="1:49">
      <c r="A113" s="36"/>
      <c r="B113" s="36"/>
      <c r="C113" s="32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131"/>
      <c r="P113" s="37"/>
      <c r="Q113" s="37"/>
      <c r="R113" s="38"/>
      <c r="S113" s="192"/>
      <c r="T113" s="157"/>
      <c r="U113" s="157"/>
      <c r="V113" s="157"/>
      <c r="W113" s="72"/>
      <c r="X113" s="72"/>
      <c r="Z113" s="74"/>
      <c r="AA113" s="37"/>
      <c r="AB113" s="37"/>
      <c r="AC113" s="74"/>
      <c r="AD113" s="74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Q113" s="72"/>
      <c r="AR113" s="72"/>
      <c r="AS113" s="72"/>
      <c r="AT113" s="72"/>
      <c r="AU113" s="126"/>
      <c r="AV113" s="75"/>
      <c r="AW113" s="72"/>
    </row>
    <row r="114" spans="1:49">
      <c r="A114" s="36"/>
      <c r="B114" s="36"/>
      <c r="C114" s="32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131"/>
      <c r="P114" s="37"/>
      <c r="Q114" s="37"/>
      <c r="R114" s="38"/>
      <c r="S114" s="192"/>
      <c r="T114" s="157"/>
      <c r="U114" s="157"/>
      <c r="V114" s="157"/>
      <c r="W114" s="72"/>
      <c r="X114" s="72"/>
      <c r="Z114" s="74"/>
      <c r="AA114" s="37"/>
      <c r="AB114" s="37"/>
      <c r="AC114" s="74"/>
      <c r="AD114" s="74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Q114" s="72"/>
      <c r="AR114" s="72"/>
      <c r="AS114" s="72"/>
      <c r="AT114" s="72"/>
      <c r="AU114" s="126"/>
      <c r="AV114" s="75"/>
      <c r="AW114" s="72"/>
    </row>
    <row r="115" spans="1:49">
      <c r="A115" s="36"/>
      <c r="B115" s="36"/>
      <c r="C115" s="32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131"/>
      <c r="P115" s="37"/>
      <c r="Q115" s="37"/>
      <c r="R115" s="38"/>
      <c r="S115" s="192"/>
      <c r="T115" s="157"/>
      <c r="U115" s="157"/>
      <c r="V115" s="157"/>
      <c r="W115" s="157"/>
      <c r="X115" s="157"/>
      <c r="Z115" s="74"/>
      <c r="AA115" s="37"/>
      <c r="AB115" s="37"/>
      <c r="AC115" s="74"/>
      <c r="AD115" s="74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Q115" s="72"/>
      <c r="AR115" s="72"/>
      <c r="AS115" s="72"/>
      <c r="AT115" s="72"/>
      <c r="AU115" s="32"/>
      <c r="AV115" s="37"/>
      <c r="AW115" s="157"/>
    </row>
    <row r="116" spans="1:49" ht="39.950000000000003" customHeight="1">
      <c r="A116" s="33"/>
      <c r="B116" s="33"/>
      <c r="C116" s="73" t="s">
        <v>71</v>
      </c>
      <c r="D116" s="261" t="s">
        <v>92</v>
      </c>
      <c r="E116" s="261"/>
      <c r="F116" s="258" t="s">
        <v>112</v>
      </c>
      <c r="G116" s="259"/>
      <c r="H116" s="260"/>
      <c r="I116" s="258" t="s">
        <v>465</v>
      </c>
      <c r="J116" s="259"/>
      <c r="K116" s="260"/>
      <c r="L116" s="258" t="s">
        <v>335</v>
      </c>
      <c r="M116" s="259"/>
      <c r="N116" s="260"/>
      <c r="O116" s="258" t="s">
        <v>277</v>
      </c>
      <c r="P116" s="259"/>
      <c r="Q116" s="259"/>
      <c r="R116" s="260"/>
      <c r="S116" s="258" t="s">
        <v>350</v>
      </c>
      <c r="T116" s="259"/>
      <c r="U116" s="260"/>
      <c r="W116" s="150" t="s">
        <v>280</v>
      </c>
      <c r="X116" s="150"/>
      <c r="Z116" s="74"/>
      <c r="AA116" s="261" t="s">
        <v>92</v>
      </c>
      <c r="AB116" s="261"/>
      <c r="AC116" s="74"/>
      <c r="AD116" s="74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Q116" s="72"/>
      <c r="AR116" s="72"/>
      <c r="AS116" s="72"/>
      <c r="AT116" s="72"/>
      <c r="AU116" s="73" t="s">
        <v>71</v>
      </c>
      <c r="AV116" s="72"/>
      <c r="AW116" s="150"/>
    </row>
    <row r="117" spans="1:49">
      <c r="A117" s="33"/>
      <c r="B117" s="33"/>
      <c r="C117" s="183"/>
      <c r="D117" s="134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177"/>
      <c r="P117" s="33"/>
      <c r="Q117" s="33"/>
      <c r="R117" s="33"/>
      <c r="Z117" s="74"/>
      <c r="AA117" s="134"/>
      <c r="AB117" s="33"/>
      <c r="AM117" s="72"/>
      <c r="AN117" s="72"/>
      <c r="AQ117" s="72"/>
      <c r="AR117" s="72"/>
      <c r="AS117" s="72"/>
      <c r="AT117" s="72"/>
      <c r="AU117" s="183"/>
      <c r="AV117" s="134"/>
    </row>
    <row r="118" spans="1:49">
      <c r="A118" s="33"/>
      <c r="B118" s="33"/>
      <c r="C118" s="149" t="s">
        <v>284</v>
      </c>
      <c r="D118" s="134"/>
      <c r="E118" s="33"/>
      <c r="G118" s="33"/>
      <c r="H118" s="33"/>
      <c r="I118" s="33"/>
      <c r="J118" s="33"/>
      <c r="K118" s="33"/>
      <c r="L118" s="33"/>
      <c r="M118" s="33"/>
      <c r="N118" s="33"/>
      <c r="O118" s="177"/>
      <c r="P118" s="33"/>
      <c r="Q118" s="33"/>
      <c r="R118" s="33"/>
      <c r="V118" s="191"/>
      <c r="Z118" s="74"/>
      <c r="AA118" s="134"/>
      <c r="AB118" s="33"/>
      <c r="AM118" s="72"/>
      <c r="AN118" s="72"/>
      <c r="AQ118" s="72"/>
      <c r="AR118" s="72"/>
      <c r="AS118" s="72"/>
      <c r="AT118" s="72"/>
      <c r="AU118" s="183"/>
      <c r="AV118" s="134"/>
    </row>
    <row r="119" spans="1:49">
      <c r="A119" s="33"/>
      <c r="B119" s="33"/>
      <c r="C119" s="149"/>
      <c r="D119" s="134"/>
      <c r="E119" s="33"/>
      <c r="G119" s="33"/>
      <c r="H119" s="33"/>
      <c r="I119" s="33"/>
      <c r="J119" s="33"/>
      <c r="K119" s="33"/>
      <c r="L119" s="33"/>
      <c r="M119" s="33"/>
      <c r="N119" s="33"/>
      <c r="O119" s="177"/>
      <c r="P119" s="33"/>
      <c r="Q119" s="33"/>
      <c r="R119" s="33"/>
      <c r="V119" s="191"/>
      <c r="Z119" s="74"/>
      <c r="AA119" s="134"/>
      <c r="AB119" s="33"/>
      <c r="AM119" s="72"/>
      <c r="AN119" s="72"/>
      <c r="AQ119" s="72"/>
      <c r="AR119" s="72"/>
      <c r="AS119" s="72"/>
      <c r="AT119" s="72"/>
      <c r="AU119" s="183"/>
      <c r="AV119" s="134"/>
    </row>
    <row r="120" spans="1:49">
      <c r="A120" s="127">
        <v>441</v>
      </c>
      <c r="B120" s="127" t="s">
        <v>92</v>
      </c>
      <c r="C120" s="126" t="s">
        <v>72</v>
      </c>
      <c r="D120" s="75">
        <v>60.434113386805834</v>
      </c>
      <c r="E120" s="75">
        <v>1.1108965783941349</v>
      </c>
      <c r="F120" s="75">
        <v>16.121634978647812</v>
      </c>
      <c r="G120" s="75">
        <v>7.4534152187445635</v>
      </c>
      <c r="H120" s="75">
        <v>0.17232841123742459</v>
      </c>
      <c r="I120" s="75">
        <v>2.5869144057312643</v>
      </c>
      <c r="J120" s="75">
        <v>5.6654578357244976</v>
      </c>
      <c r="K120" s="75">
        <v>4.2569001616365165</v>
      </c>
      <c r="L120" s="75">
        <v>1.8351879765845958</v>
      </c>
      <c r="M120" s="75">
        <v>0.26291622216773447</v>
      </c>
      <c r="N120" s="75">
        <v>0.12944255250973716</v>
      </c>
      <c r="O120" s="75">
        <v>100</v>
      </c>
      <c r="P120" s="125">
        <v>0.57573596931001703</v>
      </c>
      <c r="Q120" s="125">
        <f>100-P120</f>
        <v>99.424264030689983</v>
      </c>
      <c r="R120" s="114"/>
      <c r="S120" s="115">
        <v>41488.7341087963</v>
      </c>
      <c r="T120" s="144">
        <v>5</v>
      </c>
      <c r="U120" s="155">
        <v>6</v>
      </c>
      <c r="V120" s="157" t="s">
        <v>304</v>
      </c>
      <c r="W120" s="72" t="s">
        <v>349</v>
      </c>
      <c r="Z120" s="74"/>
      <c r="AA120" s="75">
        <v>60.434113386805834</v>
      </c>
      <c r="AB120" s="75">
        <v>1.1108965783941349</v>
      </c>
      <c r="AC120" s="74"/>
      <c r="AD120" s="74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Q120" s="72"/>
      <c r="AR120" s="72"/>
      <c r="AS120" s="72"/>
      <c r="AT120" s="72"/>
      <c r="AU120" s="183"/>
      <c r="AV120" s="183"/>
      <c r="AW120" s="183"/>
    </row>
    <row r="121" spans="1:49" ht="6.95" customHeight="1">
      <c r="A121" s="127"/>
      <c r="B121" s="127"/>
      <c r="C121" s="126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25"/>
      <c r="Q121" s="125"/>
      <c r="R121" s="114"/>
      <c r="S121" s="155"/>
      <c r="T121" s="152"/>
      <c r="U121" s="151"/>
      <c r="V121" s="190"/>
      <c r="Z121" s="74"/>
      <c r="AA121" s="152"/>
      <c r="AB121" s="152"/>
      <c r="AC121" s="74"/>
      <c r="AD121" s="74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Q121" s="72"/>
      <c r="AR121" s="72"/>
      <c r="AS121" s="72"/>
      <c r="AT121" s="72"/>
      <c r="AU121" s="183"/>
      <c r="AV121" s="75"/>
    </row>
    <row r="122" spans="1:49">
      <c r="A122" s="127">
        <v>449</v>
      </c>
      <c r="B122" s="127" t="s">
        <v>92</v>
      </c>
      <c r="C122" s="126" t="s">
        <v>72</v>
      </c>
      <c r="D122" s="152">
        <v>66.440751205289828</v>
      </c>
      <c r="E122" s="152">
        <v>0.85235444558153795</v>
      </c>
      <c r="F122" s="152">
        <v>15.766605076557966</v>
      </c>
      <c r="G122" s="152">
        <v>4.2167557546760674</v>
      </c>
      <c r="H122" s="152">
        <v>0.14014488136408856</v>
      </c>
      <c r="I122" s="152">
        <v>1.1077089481175368</v>
      </c>
      <c r="J122" s="152">
        <v>3.5386802909943103</v>
      </c>
      <c r="K122" s="152">
        <v>5.1810004641639802</v>
      </c>
      <c r="L122" s="152">
        <v>2.416861964440649</v>
      </c>
      <c r="M122" s="152">
        <v>0.2043443369680196</v>
      </c>
      <c r="N122" s="152">
        <v>0.17407026393320549</v>
      </c>
      <c r="O122" s="152">
        <v>100.00000000000003</v>
      </c>
      <c r="P122" s="125">
        <v>3.3549396341014273</v>
      </c>
      <c r="Q122" s="125">
        <f t="shared" ref="Q122:Q125" si="27">100-P122</f>
        <v>96.645060365898573</v>
      </c>
      <c r="R122" s="114"/>
      <c r="S122" s="115">
        <v>41488.779687499999</v>
      </c>
      <c r="T122" s="144">
        <v>4</v>
      </c>
      <c r="U122" s="155">
        <v>11</v>
      </c>
      <c r="V122" s="157" t="s">
        <v>332</v>
      </c>
      <c r="W122" s="72" t="s">
        <v>348</v>
      </c>
      <c r="Z122" s="74"/>
      <c r="AA122" s="152">
        <v>66.440751205289828</v>
      </c>
      <c r="AB122" s="152">
        <v>0.85235444558153795</v>
      </c>
      <c r="AC122" s="74"/>
      <c r="AD122" s="74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Q122" s="72"/>
      <c r="AR122" s="72"/>
      <c r="AS122" s="72"/>
      <c r="AT122" s="72"/>
      <c r="AU122" s="183"/>
      <c r="AV122" s="183"/>
      <c r="AW122" s="183"/>
    </row>
    <row r="123" spans="1:49">
      <c r="A123" s="127">
        <v>450</v>
      </c>
      <c r="B123" s="127" t="s">
        <v>92</v>
      </c>
      <c r="C123" s="126" t="s">
        <v>72</v>
      </c>
      <c r="D123" s="152">
        <v>66.542406696456311</v>
      </c>
      <c r="E123" s="152">
        <v>0.83847874595591909</v>
      </c>
      <c r="F123" s="152">
        <v>15.938578977105433</v>
      </c>
      <c r="G123" s="152">
        <v>4.2502615176827856</v>
      </c>
      <c r="H123" s="152">
        <v>0.19205750757556561</v>
      </c>
      <c r="I123" s="152">
        <v>1.0839898654158984</v>
      </c>
      <c r="J123" s="152">
        <v>3.2914112718473927</v>
      </c>
      <c r="K123" s="152">
        <v>5.2144071449396199</v>
      </c>
      <c r="L123" s="152">
        <v>2.3216631751461958</v>
      </c>
      <c r="M123" s="152">
        <v>0.23030203835899343</v>
      </c>
      <c r="N123" s="152">
        <v>0.12454589390038058</v>
      </c>
      <c r="O123" s="152">
        <v>99.999999999999972</v>
      </c>
      <c r="P123" s="125">
        <v>2.0976606111392897</v>
      </c>
      <c r="Q123" s="125">
        <f t="shared" si="27"/>
        <v>97.90233938886071</v>
      </c>
      <c r="R123" s="114"/>
      <c r="S123" s="115">
        <v>41488.782754629603</v>
      </c>
      <c r="T123" s="144">
        <v>4</v>
      </c>
      <c r="U123" s="155">
        <v>11</v>
      </c>
      <c r="V123" s="157" t="s">
        <v>332</v>
      </c>
      <c r="W123" s="72" t="s">
        <v>348</v>
      </c>
      <c r="Z123" s="74"/>
      <c r="AA123" s="152">
        <v>66.542406696456311</v>
      </c>
      <c r="AB123" s="152">
        <v>0.83847874595591909</v>
      </c>
      <c r="AC123" s="74"/>
      <c r="AD123" s="74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Q123" s="72"/>
      <c r="AR123" s="72"/>
      <c r="AS123" s="72"/>
      <c r="AT123" s="72"/>
      <c r="AU123" s="183"/>
      <c r="AV123" s="183"/>
      <c r="AW123" s="183"/>
    </row>
    <row r="124" spans="1:49">
      <c r="A124" s="127">
        <v>433</v>
      </c>
      <c r="B124" s="127" t="s">
        <v>92</v>
      </c>
      <c r="C124" s="126" t="s">
        <v>72</v>
      </c>
      <c r="D124" s="152">
        <v>68.078965512717971</v>
      </c>
      <c r="E124" s="152">
        <v>0.5911643235638333</v>
      </c>
      <c r="F124" s="152">
        <v>15.221889454356564</v>
      </c>
      <c r="G124" s="152">
        <v>3.6283248847071912</v>
      </c>
      <c r="H124" s="152">
        <v>0.11993741562451993</v>
      </c>
      <c r="I124" s="152">
        <v>1.0608302915072096</v>
      </c>
      <c r="J124" s="152">
        <v>3.8708199706227449</v>
      </c>
      <c r="K124" s="152">
        <v>4.8084991484741941</v>
      </c>
      <c r="L124" s="152">
        <v>2.2130148356576509</v>
      </c>
      <c r="M124" s="152">
        <v>0.1468498830294043</v>
      </c>
      <c r="N124" s="152">
        <v>0.3353802941568837</v>
      </c>
      <c r="O124" s="152">
        <v>100.00000000000001</v>
      </c>
      <c r="P124" s="125">
        <v>4.2435006092318162</v>
      </c>
      <c r="Q124" s="125">
        <f t="shared" si="27"/>
        <v>95.756499390768184</v>
      </c>
      <c r="R124" s="114"/>
      <c r="S124" s="115">
        <v>41488.683831018498</v>
      </c>
      <c r="T124" s="144">
        <v>5</v>
      </c>
      <c r="U124" s="155">
        <v>2</v>
      </c>
      <c r="V124" s="157" t="s">
        <v>300</v>
      </c>
      <c r="W124" s="72" t="s">
        <v>348</v>
      </c>
      <c r="Z124" s="74"/>
      <c r="AA124" s="152">
        <v>68.078965512717971</v>
      </c>
      <c r="AB124" s="152">
        <v>0.5911643235638333</v>
      </c>
      <c r="AC124" s="74"/>
      <c r="AD124" s="74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Q124" s="72"/>
      <c r="AR124" s="72"/>
      <c r="AS124" s="72"/>
      <c r="AT124" s="72"/>
      <c r="AU124" s="183"/>
      <c r="AV124" s="183"/>
      <c r="AW124" s="183"/>
    </row>
    <row r="125" spans="1:49">
      <c r="A125" s="127">
        <v>434</v>
      </c>
      <c r="B125" s="127" t="s">
        <v>92</v>
      </c>
      <c r="C125" s="126" t="s">
        <v>72</v>
      </c>
      <c r="D125" s="152">
        <v>65.343597920879546</v>
      </c>
      <c r="E125" s="152">
        <v>0.79167959308072111</v>
      </c>
      <c r="F125" s="152">
        <v>15.248739387819965</v>
      </c>
      <c r="G125" s="152">
        <v>5.4459954503632435</v>
      </c>
      <c r="H125" s="152">
        <v>0.17477332362957687</v>
      </c>
      <c r="I125" s="152">
        <v>1.65598310871762</v>
      </c>
      <c r="J125" s="152">
        <v>4.3860421107918812</v>
      </c>
      <c r="K125" s="152">
        <v>4.341457251949195</v>
      </c>
      <c r="L125" s="152">
        <v>2.4075256431581171</v>
      </c>
      <c r="M125" s="152">
        <v>0.11456059916995891</v>
      </c>
      <c r="N125" s="152">
        <v>0.11576771560926176</v>
      </c>
      <c r="O125" s="152">
        <v>100.00000000000001</v>
      </c>
      <c r="P125" s="125">
        <v>0.8995183123912085</v>
      </c>
      <c r="Q125" s="125">
        <f t="shared" si="27"/>
        <v>99.100481687608792</v>
      </c>
      <c r="R125" s="114"/>
      <c r="S125" s="115">
        <v>41488.691979166702</v>
      </c>
      <c r="T125" s="175">
        <v>5</v>
      </c>
      <c r="U125" s="174">
        <v>2</v>
      </c>
      <c r="V125" s="157" t="s">
        <v>300</v>
      </c>
      <c r="W125" s="72" t="s">
        <v>348</v>
      </c>
      <c r="Z125" s="74"/>
      <c r="AA125" s="152">
        <v>65.343597920879546</v>
      </c>
      <c r="AB125" s="152">
        <v>0.79167959308072111</v>
      </c>
      <c r="AC125" s="74"/>
      <c r="AD125" s="74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Q125" s="72"/>
      <c r="AR125" s="72"/>
      <c r="AS125" s="72"/>
      <c r="AT125" s="72"/>
      <c r="AU125" s="183"/>
      <c r="AV125" s="183"/>
      <c r="AW125" s="183"/>
    </row>
    <row r="126" spans="1:49" ht="6.95" customHeight="1">
      <c r="A126" s="127"/>
      <c r="B126" s="127"/>
      <c r="C126" s="126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25"/>
      <c r="Q126" s="125"/>
      <c r="R126" s="114"/>
      <c r="S126" s="115"/>
      <c r="T126" s="189"/>
      <c r="U126" s="153"/>
      <c r="V126" s="152"/>
      <c r="Z126" s="74"/>
      <c r="AA126" s="152"/>
      <c r="AB126" s="152"/>
      <c r="AC126" s="74"/>
      <c r="AD126" s="74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Q126" s="72"/>
      <c r="AR126" s="72"/>
      <c r="AS126" s="72"/>
      <c r="AT126" s="72"/>
      <c r="AU126" s="183"/>
      <c r="AV126" s="183"/>
      <c r="AW126" s="183"/>
    </row>
    <row r="127" spans="1:49">
      <c r="A127" s="127">
        <v>431</v>
      </c>
      <c r="B127" s="127" t="s">
        <v>92</v>
      </c>
      <c r="C127" s="126" t="s">
        <v>72</v>
      </c>
      <c r="D127" s="75">
        <v>74.683697191917304</v>
      </c>
      <c r="E127" s="75">
        <v>0.25658830678384847</v>
      </c>
      <c r="F127" s="75">
        <v>14.488666165525297</v>
      </c>
      <c r="G127" s="75">
        <v>1.5340150052472779</v>
      </c>
      <c r="H127" s="75">
        <v>0.10927201554206417</v>
      </c>
      <c r="I127" s="75">
        <v>0.32589246058841792</v>
      </c>
      <c r="J127" s="75">
        <v>1.7582589304084935</v>
      </c>
      <c r="K127" s="75">
        <v>4.320712004651087</v>
      </c>
      <c r="L127" s="75">
        <v>2.4392823014850671</v>
      </c>
      <c r="M127" s="75">
        <v>1.3282547267371545E-2</v>
      </c>
      <c r="N127" s="75">
        <v>9.0827636437411916E-2</v>
      </c>
      <c r="O127" s="75">
        <v>100.00000000000001</v>
      </c>
      <c r="P127" s="125">
        <v>1.4854890111945735</v>
      </c>
      <c r="Q127" s="125">
        <f t="shared" ref="Q127:Q132" si="28">100-P127</f>
        <v>98.514510988805426</v>
      </c>
      <c r="R127" s="114"/>
      <c r="S127" s="115">
        <v>41488.673425925903</v>
      </c>
      <c r="T127" s="144">
        <v>5</v>
      </c>
      <c r="U127" s="155">
        <v>1</v>
      </c>
      <c r="V127" s="157" t="s">
        <v>332</v>
      </c>
      <c r="W127" s="72" t="s">
        <v>347</v>
      </c>
      <c r="X127" s="123">
        <f t="shared" ref="X127:X132" si="29">(G127+E127)/(F127+J127)</f>
        <v>0.11021182786638628</v>
      </c>
      <c r="Z127" s="74"/>
      <c r="AA127" s="75">
        <v>74.683697191917304</v>
      </c>
      <c r="AB127" s="75">
        <v>0.25658830678384847</v>
      </c>
      <c r="AC127" s="74"/>
      <c r="AD127" s="74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Q127" s="72"/>
      <c r="AR127" s="72"/>
      <c r="AS127" s="72"/>
      <c r="AT127" s="72"/>
      <c r="AU127" s="183"/>
      <c r="AV127" s="75">
        <v>74.683697191917304</v>
      </c>
      <c r="AW127" s="123">
        <v>0.11021182786638628</v>
      </c>
    </row>
    <row r="128" spans="1:49">
      <c r="A128" s="127">
        <v>435</v>
      </c>
      <c r="B128" s="127" t="s">
        <v>92</v>
      </c>
      <c r="C128" s="126" t="s">
        <v>72</v>
      </c>
      <c r="D128" s="75">
        <v>74.59836314716955</v>
      </c>
      <c r="E128" s="75">
        <v>0.31159755669714684</v>
      </c>
      <c r="F128" s="75">
        <v>14.203812609588942</v>
      </c>
      <c r="G128" s="75">
        <v>1.556920405177048</v>
      </c>
      <c r="H128" s="75">
        <v>8.087673577112342E-2</v>
      </c>
      <c r="I128" s="75">
        <v>0.38973738324862772</v>
      </c>
      <c r="J128" s="75">
        <v>1.8056840897907329</v>
      </c>
      <c r="K128" s="75">
        <v>4.080304759316193</v>
      </c>
      <c r="L128" s="75">
        <v>2.756342396479587</v>
      </c>
      <c r="M128" s="75">
        <v>9.6177939775438356E-2</v>
      </c>
      <c r="N128" s="75">
        <v>0.1552034576197239</v>
      </c>
      <c r="O128" s="75">
        <v>100.00000000000003</v>
      </c>
      <c r="P128" s="125">
        <v>2.0111174015813873</v>
      </c>
      <c r="Q128" s="125">
        <f t="shared" si="28"/>
        <v>97.988882598418613</v>
      </c>
      <c r="R128" s="114"/>
      <c r="S128" s="115">
        <v>41488.700451388897</v>
      </c>
      <c r="T128" s="144">
        <v>5</v>
      </c>
      <c r="U128" s="155">
        <v>3</v>
      </c>
      <c r="V128" s="157" t="s">
        <v>290</v>
      </c>
      <c r="W128" s="72" t="s">
        <v>347</v>
      </c>
      <c r="X128" s="123">
        <f t="shared" si="29"/>
        <v>0.11671309829162804</v>
      </c>
      <c r="Z128" s="74"/>
      <c r="AA128" s="75">
        <v>74.59836314716955</v>
      </c>
      <c r="AB128" s="75">
        <v>0.31159755669714684</v>
      </c>
      <c r="AC128" s="74"/>
      <c r="AD128" s="74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Q128" s="72"/>
      <c r="AR128" s="72"/>
      <c r="AS128" s="72"/>
      <c r="AT128" s="72"/>
      <c r="AU128" s="183"/>
      <c r="AV128" s="75">
        <v>74.59836314716955</v>
      </c>
      <c r="AW128" s="123">
        <v>0.11671309829162804</v>
      </c>
    </row>
    <row r="129" spans="1:49">
      <c r="A129" s="127">
        <v>436</v>
      </c>
      <c r="B129" s="127" t="s">
        <v>92</v>
      </c>
      <c r="C129" s="126" t="s">
        <v>72</v>
      </c>
      <c r="D129" s="75">
        <v>73.977280654417569</v>
      </c>
      <c r="E129" s="75">
        <v>0.33726473230156273</v>
      </c>
      <c r="F129" s="75">
        <v>14.098969697090313</v>
      </c>
      <c r="G129" s="75">
        <v>1.6613745695398388</v>
      </c>
      <c r="H129" s="75">
        <v>0.11061198203355875</v>
      </c>
      <c r="I129" s="75">
        <v>0.39223636029123554</v>
      </c>
      <c r="J129" s="75">
        <v>1.9418241478500389</v>
      </c>
      <c r="K129" s="75">
        <v>4.259146278171742</v>
      </c>
      <c r="L129" s="75">
        <v>3.054879369152729</v>
      </c>
      <c r="M129" s="75">
        <v>7.0799515743104002E-2</v>
      </c>
      <c r="N129" s="75">
        <v>0.12347356490492305</v>
      </c>
      <c r="O129" s="75">
        <v>100</v>
      </c>
      <c r="P129" s="125">
        <v>1.378332986634959</v>
      </c>
      <c r="Q129" s="125">
        <f t="shared" si="28"/>
        <v>98.621667013365041</v>
      </c>
      <c r="R129" s="114"/>
      <c r="S129" s="115">
        <v>41488.703900462999</v>
      </c>
      <c r="T129" s="144">
        <v>5</v>
      </c>
      <c r="U129" s="155">
        <v>3</v>
      </c>
      <c r="V129" s="157" t="s">
        <v>290</v>
      </c>
      <c r="W129" s="72" t="s">
        <v>347</v>
      </c>
      <c r="X129" s="123">
        <f t="shared" si="29"/>
        <v>0.12459728122943366</v>
      </c>
      <c r="Z129" s="74"/>
      <c r="AA129" s="75">
        <v>73.977280654417569</v>
      </c>
      <c r="AB129" s="75">
        <v>0.33726473230156273</v>
      </c>
      <c r="AC129" s="74"/>
      <c r="AD129" s="74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Q129" s="72"/>
      <c r="AR129" s="72"/>
      <c r="AS129" s="72"/>
      <c r="AT129" s="72"/>
      <c r="AU129" s="183"/>
      <c r="AV129" s="75">
        <v>73.977280654417569</v>
      </c>
      <c r="AW129" s="123">
        <v>0.12459728122943366</v>
      </c>
    </row>
    <row r="130" spans="1:49">
      <c r="A130" s="127">
        <v>445</v>
      </c>
      <c r="B130" s="127" t="s">
        <v>92</v>
      </c>
      <c r="C130" s="126" t="s">
        <v>72</v>
      </c>
      <c r="D130" s="75">
        <v>74.857880922904783</v>
      </c>
      <c r="E130" s="75">
        <v>0.32961838556342155</v>
      </c>
      <c r="F130" s="75">
        <v>13.785070755490402</v>
      </c>
      <c r="G130" s="75">
        <v>1.6030686524304707</v>
      </c>
      <c r="H130" s="75">
        <v>8.2841233278501708E-2</v>
      </c>
      <c r="I130" s="75">
        <v>0.38330985864985184</v>
      </c>
      <c r="J130" s="75">
        <v>1.7798575182766136</v>
      </c>
      <c r="K130" s="75">
        <v>3.8467184602317168</v>
      </c>
      <c r="L130" s="75">
        <v>3.0846600785316061</v>
      </c>
      <c r="M130" s="75">
        <v>0.11313999726786422</v>
      </c>
      <c r="N130" s="75">
        <v>0.17283247086317033</v>
      </c>
      <c r="O130" s="75">
        <v>100.00000000000001</v>
      </c>
      <c r="P130" s="125">
        <v>2.9179305285922794</v>
      </c>
      <c r="Q130" s="125">
        <f t="shared" si="28"/>
        <v>97.082069471407721</v>
      </c>
      <c r="R130" s="114"/>
      <c r="S130" s="115">
        <v>41488.757488425901</v>
      </c>
      <c r="T130" s="144">
        <v>5</v>
      </c>
      <c r="U130" s="155">
        <v>9</v>
      </c>
      <c r="V130" s="157" t="s">
        <v>309</v>
      </c>
      <c r="W130" s="72" t="s">
        <v>347</v>
      </c>
      <c r="X130" s="123">
        <f t="shared" si="29"/>
        <v>0.12416935073521829</v>
      </c>
      <c r="Z130" s="74"/>
      <c r="AA130" s="75">
        <v>74.857880922904783</v>
      </c>
      <c r="AB130" s="75">
        <v>0.32961838556342155</v>
      </c>
      <c r="AC130" s="74"/>
      <c r="AD130" s="74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Q130" s="72"/>
      <c r="AR130" s="72"/>
      <c r="AS130" s="72"/>
      <c r="AT130" s="72"/>
      <c r="AU130" s="183"/>
      <c r="AV130" s="75">
        <v>74.857880922904783</v>
      </c>
      <c r="AW130" s="123">
        <v>0.12416935073521829</v>
      </c>
    </row>
    <row r="131" spans="1:49">
      <c r="A131" s="127">
        <v>451</v>
      </c>
      <c r="B131" s="127" t="s">
        <v>92</v>
      </c>
      <c r="C131" s="126" t="s">
        <v>72</v>
      </c>
      <c r="D131" s="75">
        <v>74.478016243245662</v>
      </c>
      <c r="E131" s="75">
        <v>0.31571689504920925</v>
      </c>
      <c r="F131" s="75">
        <v>14.038562517254633</v>
      </c>
      <c r="G131" s="75">
        <v>1.4112118377423666</v>
      </c>
      <c r="H131" s="75">
        <v>8.1531187623669649E-2</v>
      </c>
      <c r="I131" s="75">
        <v>0.35195094672115973</v>
      </c>
      <c r="J131" s="75">
        <v>1.7627825245573281</v>
      </c>
      <c r="K131" s="75">
        <v>4.3862719704182718</v>
      </c>
      <c r="L131" s="75">
        <v>2.9433647498713316</v>
      </c>
      <c r="M131" s="75">
        <v>8.8632568262581868E-2</v>
      </c>
      <c r="N131" s="75">
        <v>0.18332429257047009</v>
      </c>
      <c r="O131" s="75">
        <v>100.00000000000003</v>
      </c>
      <c r="P131" s="125">
        <v>1.0959139764742503</v>
      </c>
      <c r="Q131" s="125">
        <f t="shared" si="28"/>
        <v>98.90408602352575</v>
      </c>
      <c r="R131" s="114"/>
      <c r="S131" s="115">
        <v>41488.786979166704</v>
      </c>
      <c r="T131" s="144">
        <v>5</v>
      </c>
      <c r="U131" s="155">
        <v>12</v>
      </c>
      <c r="V131" s="157" t="s">
        <v>290</v>
      </c>
      <c r="W131" s="72" t="s">
        <v>347</v>
      </c>
      <c r="X131" s="123">
        <f t="shared" si="29"/>
        <v>0.10928998311358605</v>
      </c>
      <c r="Z131" s="74"/>
      <c r="AA131" s="75">
        <v>74.478016243245662</v>
      </c>
      <c r="AB131" s="75">
        <v>0.31571689504920925</v>
      </c>
      <c r="AC131" s="74"/>
      <c r="AD131" s="74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Q131" s="72"/>
      <c r="AR131" s="72"/>
      <c r="AS131" s="72"/>
      <c r="AT131" s="72"/>
      <c r="AU131" s="183"/>
      <c r="AV131" s="75">
        <v>74.478016243245662</v>
      </c>
      <c r="AW131" s="123">
        <v>0.10928998311358605</v>
      </c>
    </row>
    <row r="132" spans="1:49">
      <c r="A132" s="127">
        <v>452</v>
      </c>
      <c r="B132" s="127" t="s">
        <v>92</v>
      </c>
      <c r="C132" s="126" t="s">
        <v>72</v>
      </c>
      <c r="D132" s="75">
        <v>74.521238186973846</v>
      </c>
      <c r="E132" s="75">
        <v>0.28298390074438606</v>
      </c>
      <c r="F132" s="75">
        <v>14.260329418333157</v>
      </c>
      <c r="G132" s="75">
        <v>1.4788422658007101</v>
      </c>
      <c r="H132" s="75">
        <v>2.0905868323010595E-2</v>
      </c>
      <c r="I132" s="75">
        <v>0.39682134641561284</v>
      </c>
      <c r="J132" s="75">
        <v>1.6104055004503763</v>
      </c>
      <c r="K132" s="75">
        <v>4.3696303904454687</v>
      </c>
      <c r="L132" s="75">
        <v>2.8829249565999229</v>
      </c>
      <c r="M132" s="75">
        <v>5.7230971410693811E-2</v>
      </c>
      <c r="N132" s="75">
        <v>0.15327181456175784</v>
      </c>
      <c r="O132" s="75">
        <v>100</v>
      </c>
      <c r="P132" s="125">
        <v>1.7401053920909675</v>
      </c>
      <c r="Q132" s="125">
        <f t="shared" si="28"/>
        <v>98.259894607909033</v>
      </c>
      <c r="R132" s="114"/>
      <c r="S132" s="115">
        <v>41488.790833333303</v>
      </c>
      <c r="T132" s="144">
        <v>5</v>
      </c>
      <c r="U132" s="155">
        <v>12</v>
      </c>
      <c r="V132" s="157" t="s">
        <v>290</v>
      </c>
      <c r="W132" s="72" t="s">
        <v>347</v>
      </c>
      <c r="X132" s="123">
        <f t="shared" si="29"/>
        <v>0.11101100078610204</v>
      </c>
      <c r="Z132" s="74"/>
      <c r="AA132" s="75">
        <v>74.521238186973846</v>
      </c>
      <c r="AB132" s="75">
        <v>0.28298390074438606</v>
      </c>
      <c r="AC132" s="74"/>
      <c r="AD132" s="74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Q132" s="72"/>
      <c r="AR132" s="72"/>
      <c r="AS132" s="72"/>
      <c r="AT132" s="72"/>
      <c r="AU132" s="183"/>
      <c r="AV132" s="75">
        <v>74.521238186973846</v>
      </c>
      <c r="AW132" s="123">
        <v>0.11101100078610204</v>
      </c>
    </row>
    <row r="133" spans="1:49">
      <c r="A133" s="127"/>
      <c r="B133" s="127"/>
      <c r="C133" s="126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125"/>
      <c r="Q133" s="125"/>
      <c r="R133" s="114"/>
      <c r="S133" s="115"/>
      <c r="T133" s="154"/>
      <c r="U133" s="155"/>
      <c r="V133" s="152"/>
      <c r="W133" s="188"/>
      <c r="Z133" s="74"/>
      <c r="AA133" s="75"/>
      <c r="AB133" s="75"/>
      <c r="AC133" s="74"/>
      <c r="AD133" s="74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Q133" s="72"/>
      <c r="AR133" s="72"/>
      <c r="AS133" s="72"/>
      <c r="AT133" s="72"/>
      <c r="AU133" s="183"/>
      <c r="AV133" s="183"/>
      <c r="AW133" s="183"/>
    </row>
    <row r="134" spans="1:49">
      <c r="A134" s="122"/>
      <c r="B134" s="122"/>
      <c r="C134" s="121" t="s">
        <v>68</v>
      </c>
      <c r="D134" s="121">
        <f t="shared" ref="D134:P134" si="30">AVERAGE(D127:D132)</f>
        <v>74.519412724438112</v>
      </c>
      <c r="E134" s="121">
        <f t="shared" si="30"/>
        <v>0.3056282961899292</v>
      </c>
      <c r="F134" s="121">
        <f t="shared" si="30"/>
        <v>14.145901860547122</v>
      </c>
      <c r="G134" s="121">
        <f t="shared" si="30"/>
        <v>1.5409054559896187</v>
      </c>
      <c r="H134" s="121">
        <f t="shared" si="30"/>
        <v>8.100650376198805E-2</v>
      </c>
      <c r="I134" s="121">
        <f t="shared" si="30"/>
        <v>0.37332472598581762</v>
      </c>
      <c r="J134" s="121">
        <f t="shared" si="30"/>
        <v>1.7764687852222638</v>
      </c>
      <c r="K134" s="121">
        <f t="shared" si="30"/>
        <v>4.2104639772057464</v>
      </c>
      <c r="L134" s="121">
        <f t="shared" si="30"/>
        <v>2.8602423086867073</v>
      </c>
      <c r="M134" s="121">
        <f t="shared" si="30"/>
        <v>7.3210589954508978E-2</v>
      </c>
      <c r="N134" s="121">
        <f t="shared" si="30"/>
        <v>0.14648887282624287</v>
      </c>
      <c r="O134" s="121">
        <f t="shared" si="30"/>
        <v>100.00000000000001</v>
      </c>
      <c r="P134" s="121">
        <f t="shared" si="30"/>
        <v>1.7714815494280696</v>
      </c>
      <c r="Q134" s="121">
        <f t="shared" ref="Q134" si="31">AVERAGE(Q127:Q132)</f>
        <v>98.228518450571926</v>
      </c>
      <c r="R134" s="120">
        <f>COUNT(E127:E132)</f>
        <v>6</v>
      </c>
      <c r="S134" s="187" t="s">
        <v>346</v>
      </c>
      <c r="T134" s="144"/>
      <c r="U134" s="141"/>
      <c r="V134" s="158"/>
      <c r="Z134" s="74"/>
      <c r="AA134" s="121">
        <f>AVERAGE(AA127:AA132)</f>
        <v>74.519412724438112</v>
      </c>
      <c r="AB134" s="121">
        <f>AVERAGE(AB127:AB132)</f>
        <v>0.3056282961899292</v>
      </c>
      <c r="AC134" s="74"/>
      <c r="AD134" s="74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Q134" s="72"/>
      <c r="AR134" s="72"/>
      <c r="AS134" s="72"/>
      <c r="AT134" s="72"/>
      <c r="AU134" s="183"/>
      <c r="AV134" s="183"/>
      <c r="AW134" s="183"/>
    </row>
    <row r="135" spans="1:49">
      <c r="A135" s="122"/>
      <c r="B135" s="122"/>
      <c r="C135" s="121" t="s">
        <v>69</v>
      </c>
      <c r="D135" s="119">
        <f t="shared" ref="D135:P135" si="32">STDEV(D127:D132)</f>
        <v>0.29779437845299001</v>
      </c>
      <c r="E135" s="119">
        <f t="shared" si="32"/>
        <v>3.0435142785874225E-2</v>
      </c>
      <c r="F135" s="119">
        <f t="shared" si="32"/>
        <v>0.23573635212426852</v>
      </c>
      <c r="G135" s="119">
        <f t="shared" si="32"/>
        <v>8.8716741836833646E-2</v>
      </c>
      <c r="H135" s="119">
        <f t="shared" si="32"/>
        <v>3.2530503363249308E-2</v>
      </c>
      <c r="I135" s="119">
        <f t="shared" si="32"/>
        <v>2.8232879829207105E-2</v>
      </c>
      <c r="J135" s="119">
        <f t="shared" si="32"/>
        <v>0.10611629523787683</v>
      </c>
      <c r="K135" s="119">
        <f t="shared" si="32"/>
        <v>0.20977092967533423</v>
      </c>
      <c r="L135" s="119">
        <f t="shared" si="32"/>
        <v>0.23819037885427288</v>
      </c>
      <c r="M135" s="119">
        <f t="shared" si="32"/>
        <v>3.524833592979263E-2</v>
      </c>
      <c r="N135" s="119">
        <f t="shared" si="32"/>
        <v>3.4060719977772776E-2</v>
      </c>
      <c r="O135" s="119">
        <f t="shared" si="32"/>
        <v>1.2710574864626037E-14</v>
      </c>
      <c r="P135" s="119">
        <f t="shared" si="32"/>
        <v>0.64272920218259633</v>
      </c>
      <c r="Q135" s="119">
        <f t="shared" ref="Q135" si="33">STDEV(Q127:Q132)</f>
        <v>0.64272920218259699</v>
      </c>
      <c r="R135" s="120"/>
      <c r="S135" s="115"/>
      <c r="T135" s="144"/>
      <c r="U135" s="144"/>
      <c r="V135" s="171"/>
      <c r="Z135" s="74"/>
      <c r="AA135" s="119">
        <f>STDEV(AA127:AA132)</f>
        <v>0.29779437845299001</v>
      </c>
      <c r="AB135" s="119">
        <f>STDEV(AB127:AB132)</f>
        <v>3.0435142785874225E-2</v>
      </c>
      <c r="AC135" s="74"/>
      <c r="AD135" s="74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Q135" s="72"/>
      <c r="AR135" s="72"/>
      <c r="AS135" s="72"/>
      <c r="AT135" s="72"/>
      <c r="AU135" s="183"/>
      <c r="AV135" s="183"/>
      <c r="AW135" s="183"/>
    </row>
    <row r="136" spans="1:49">
      <c r="A136" s="127"/>
      <c r="B136" s="127"/>
      <c r="C136" s="126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125"/>
      <c r="Q136" s="125"/>
      <c r="R136" s="114"/>
      <c r="S136" s="115"/>
      <c r="T136" s="144"/>
      <c r="U136" s="155"/>
      <c r="V136" s="152"/>
      <c r="Z136" s="74"/>
      <c r="AA136" s="75"/>
      <c r="AB136" s="75"/>
      <c r="AC136" s="74"/>
      <c r="AD136" s="74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Q136" s="72"/>
      <c r="AR136" s="72"/>
      <c r="AS136" s="72"/>
      <c r="AT136" s="72"/>
      <c r="AU136" s="183"/>
      <c r="AV136" s="183"/>
      <c r="AW136" s="183"/>
    </row>
    <row r="137" spans="1:49">
      <c r="A137" s="122"/>
      <c r="B137" s="122"/>
      <c r="C137" s="121" t="s">
        <v>68</v>
      </c>
      <c r="D137" s="121">
        <f t="shared" ref="D137:P137" si="34">AVERAGE(D120:D133)</f>
        <v>70.359664642616195</v>
      </c>
      <c r="E137" s="121">
        <f t="shared" si="34"/>
        <v>0.54712213306506563</v>
      </c>
      <c r="F137" s="121">
        <f t="shared" si="34"/>
        <v>14.833896276160953</v>
      </c>
      <c r="G137" s="121">
        <f t="shared" si="34"/>
        <v>3.1127441420101416</v>
      </c>
      <c r="H137" s="121">
        <f t="shared" si="34"/>
        <v>0.11684368745482764</v>
      </c>
      <c r="I137" s="121">
        <f t="shared" si="34"/>
        <v>0.8850340886731306</v>
      </c>
      <c r="J137" s="121">
        <f t="shared" si="34"/>
        <v>2.8555658355740374</v>
      </c>
      <c r="K137" s="121">
        <f t="shared" si="34"/>
        <v>4.460458912217999</v>
      </c>
      <c r="L137" s="121">
        <f t="shared" si="34"/>
        <v>2.5777915861006773</v>
      </c>
      <c r="M137" s="121">
        <f t="shared" si="34"/>
        <v>0.12711241994737857</v>
      </c>
      <c r="N137" s="121">
        <f t="shared" si="34"/>
        <v>0.15983090518790233</v>
      </c>
      <c r="O137" s="121">
        <f t="shared" si="34"/>
        <v>100</v>
      </c>
      <c r="P137" s="121">
        <f t="shared" si="34"/>
        <v>1.9818404029765615</v>
      </c>
      <c r="Q137" s="121">
        <f t="shared" ref="Q137" si="35">AVERAGE(Q120:Q133)</f>
        <v>98.018159597023441</v>
      </c>
      <c r="R137" s="120">
        <f>COUNT(D120:D133)</f>
        <v>11</v>
      </c>
      <c r="S137" s="186" t="s">
        <v>345</v>
      </c>
      <c r="T137" s="144"/>
      <c r="U137" s="141"/>
      <c r="V137" s="158"/>
      <c r="W137" s="49" t="s">
        <v>294</v>
      </c>
      <c r="Z137" s="74"/>
      <c r="AA137" s="121">
        <f>AVERAGE(AA120:AA133)</f>
        <v>70.359664642616195</v>
      </c>
      <c r="AB137" s="121">
        <f>AVERAGE(AB120:AB133)</f>
        <v>0.54712213306506563</v>
      </c>
      <c r="AC137" s="74"/>
      <c r="AD137" s="74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Q137" s="72"/>
      <c r="AR137" s="72"/>
      <c r="AS137" s="72"/>
      <c r="AT137" s="72"/>
      <c r="AU137" s="183"/>
      <c r="AV137" s="183"/>
      <c r="AW137" s="183"/>
    </row>
    <row r="138" spans="1:49">
      <c r="A138" s="122"/>
      <c r="B138" s="122"/>
      <c r="C138" s="121" t="s">
        <v>69</v>
      </c>
      <c r="D138" s="119">
        <f t="shared" ref="D138:P138" si="36">STDEV(D120:D133)</f>
        <v>5.1290628232752908</v>
      </c>
      <c r="E138" s="119">
        <f t="shared" si="36"/>
        <v>0.30202520764875818</v>
      </c>
      <c r="F138" s="119">
        <f t="shared" si="36"/>
        <v>0.84788266226306319</v>
      </c>
      <c r="G138" s="119">
        <f t="shared" si="36"/>
        <v>2.0476208735521286</v>
      </c>
      <c r="H138" s="119">
        <f t="shared" si="36"/>
        <v>5.0636966244876201E-2</v>
      </c>
      <c r="I138" s="119">
        <f t="shared" si="36"/>
        <v>0.72013159303314977</v>
      </c>
      <c r="J138" s="119">
        <f t="shared" si="36"/>
        <v>1.3772510391651418</v>
      </c>
      <c r="K138" s="119">
        <f t="shared" si="36"/>
        <v>0.43120200042648515</v>
      </c>
      <c r="L138" s="119">
        <f t="shared" si="36"/>
        <v>0.39589854040042105</v>
      </c>
      <c r="M138" s="119">
        <f t="shared" si="36"/>
        <v>7.6972283514551557E-2</v>
      </c>
      <c r="N138" s="119">
        <f t="shared" si="36"/>
        <v>6.4806726636218254E-2</v>
      </c>
      <c r="O138" s="119">
        <f t="shared" si="36"/>
        <v>2.0097183471152322E-14</v>
      </c>
      <c r="P138" s="119">
        <f t="shared" si="36"/>
        <v>1.1177424888643932</v>
      </c>
      <c r="Q138" s="119">
        <f t="shared" ref="Q138" si="37">STDEV(Q120:Q133)</f>
        <v>1.1177424888643932</v>
      </c>
      <c r="R138" s="120"/>
      <c r="S138" s="115"/>
      <c r="T138" s="144"/>
      <c r="U138" s="144"/>
      <c r="V138" s="171"/>
      <c r="Z138" s="74"/>
      <c r="AA138" s="119">
        <f>STDEV(AA120:AA133)</f>
        <v>5.1290628232752908</v>
      </c>
      <c r="AB138" s="119">
        <f>STDEV(AB120:AB133)</f>
        <v>0.30202520764875818</v>
      </c>
      <c r="AC138" s="74"/>
      <c r="AD138" s="74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Q138" s="72"/>
      <c r="AR138" s="72"/>
      <c r="AS138" s="72"/>
      <c r="AT138" s="72"/>
      <c r="AU138" s="183"/>
      <c r="AV138" s="183"/>
      <c r="AW138" s="183"/>
    </row>
    <row r="139" spans="1:49">
      <c r="A139" s="127"/>
      <c r="B139" s="127"/>
      <c r="C139" s="126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125"/>
      <c r="Q139" s="125"/>
      <c r="R139" s="114"/>
      <c r="S139" s="115"/>
      <c r="T139" s="144"/>
      <c r="U139" s="155"/>
      <c r="V139" s="152"/>
      <c r="Z139" s="74"/>
      <c r="AA139" s="75"/>
      <c r="AB139" s="75"/>
      <c r="AC139" s="74"/>
      <c r="AD139" s="74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Q139" s="72"/>
      <c r="AR139" s="72"/>
      <c r="AS139" s="72"/>
      <c r="AT139" s="72"/>
      <c r="AU139" s="183"/>
      <c r="AV139" s="183"/>
      <c r="AW139" s="183"/>
    </row>
    <row r="140" spans="1:49" ht="14.1" customHeight="1">
      <c r="A140" s="127">
        <v>437</v>
      </c>
      <c r="B140" s="127" t="s">
        <v>92</v>
      </c>
      <c r="C140" s="126" t="s">
        <v>72</v>
      </c>
      <c r="D140" s="75">
        <v>77.808578222163575</v>
      </c>
      <c r="E140" s="75">
        <v>0.15136795760990379</v>
      </c>
      <c r="F140" s="75">
        <v>12.279858429536576</v>
      </c>
      <c r="G140" s="75">
        <v>1.063712684413568</v>
      </c>
      <c r="H140" s="75">
        <v>8.5002321822337995E-2</v>
      </c>
      <c r="I140" s="75">
        <v>9.4305915544342575E-2</v>
      </c>
      <c r="J140" s="75">
        <v>0.81300258674028991</v>
      </c>
      <c r="K140" s="75">
        <v>4.3876942510477859</v>
      </c>
      <c r="L140" s="75">
        <v>3.1342128840609891</v>
      </c>
      <c r="M140" s="75">
        <v>8.1847339088394078E-3</v>
      </c>
      <c r="N140" s="75">
        <v>0.22480571393131477</v>
      </c>
      <c r="O140" s="75">
        <v>100.00000000000001</v>
      </c>
      <c r="P140" s="125">
        <v>1.3758281565704067</v>
      </c>
      <c r="Q140" s="125">
        <f>100-P140</f>
        <v>98.624171843429593</v>
      </c>
      <c r="R140" s="114"/>
      <c r="S140" s="115">
        <v>41488.711956018502</v>
      </c>
      <c r="T140" s="144">
        <v>5</v>
      </c>
      <c r="U140" s="155">
        <v>4</v>
      </c>
      <c r="V140" s="157" t="s">
        <v>344</v>
      </c>
      <c r="W140" s="264" t="s">
        <v>343</v>
      </c>
      <c r="Z140" s="74"/>
      <c r="AA140" s="75">
        <v>77.808578222163575</v>
      </c>
      <c r="AB140" s="75">
        <v>0.15136795760990379</v>
      </c>
      <c r="AC140" s="74"/>
      <c r="AD140" s="74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Q140" s="72"/>
      <c r="AR140" s="72"/>
      <c r="AS140" s="72"/>
      <c r="AT140" s="72"/>
      <c r="AU140" s="183"/>
      <c r="AV140" s="183"/>
      <c r="AW140" s="183"/>
    </row>
    <row r="141" spans="1:49">
      <c r="A141" s="127"/>
      <c r="B141" s="127"/>
      <c r="C141" s="126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125"/>
      <c r="Q141" s="125"/>
      <c r="R141" s="114"/>
      <c r="S141" s="115"/>
      <c r="T141" s="144"/>
      <c r="U141" s="155"/>
      <c r="V141" s="157"/>
      <c r="W141" s="264"/>
      <c r="Z141" s="74"/>
      <c r="AA141" s="75"/>
      <c r="AB141" s="75"/>
      <c r="AC141" s="74"/>
      <c r="AD141" s="74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Q141" s="72"/>
      <c r="AR141" s="72"/>
      <c r="AS141" s="72"/>
      <c r="AT141" s="72"/>
      <c r="AU141" s="183"/>
      <c r="AV141" s="183"/>
      <c r="AW141" s="183"/>
    </row>
    <row r="142" spans="1:49">
      <c r="A142" s="127"/>
      <c r="B142" s="127"/>
      <c r="C142" s="149" t="s">
        <v>282</v>
      </c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125"/>
      <c r="Q142" s="125"/>
      <c r="R142" s="114"/>
      <c r="S142" s="115"/>
      <c r="T142" s="154"/>
      <c r="U142" s="155"/>
      <c r="V142" s="152"/>
      <c r="Z142" s="74"/>
      <c r="AA142" s="75"/>
      <c r="AB142" s="75"/>
      <c r="AC142" s="74"/>
      <c r="AD142" s="74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Q142" s="72"/>
      <c r="AR142" s="72"/>
      <c r="AS142" s="72"/>
      <c r="AT142" s="72"/>
      <c r="AU142" s="183"/>
      <c r="AV142" s="183"/>
      <c r="AW142" s="183"/>
    </row>
    <row r="143" spans="1:49">
      <c r="A143" s="185"/>
      <c r="B143" s="185"/>
      <c r="C143" s="184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25"/>
      <c r="Q143" s="125"/>
      <c r="R143" s="114"/>
      <c r="S143" s="115"/>
      <c r="T143" s="144"/>
      <c r="U143" s="155"/>
      <c r="V143" s="157"/>
      <c r="Z143" s="74"/>
      <c r="AA143" s="152"/>
      <c r="AB143" s="152"/>
      <c r="AC143" s="74"/>
      <c r="AD143" s="74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Q143" s="72"/>
      <c r="AR143" s="72"/>
      <c r="AS143" s="72"/>
      <c r="AT143" s="72"/>
      <c r="AU143" s="183"/>
      <c r="AV143" s="183"/>
      <c r="AW143" s="183"/>
    </row>
    <row r="144" spans="1:49">
      <c r="A144" s="185">
        <v>442</v>
      </c>
      <c r="B144" s="127" t="s">
        <v>92</v>
      </c>
      <c r="C144" s="184" t="s">
        <v>72</v>
      </c>
      <c r="D144" s="152">
        <v>59.737216442430395</v>
      </c>
      <c r="E144" s="152">
        <v>2.1108664996347888</v>
      </c>
      <c r="F144" s="152">
        <v>13.138053356865015</v>
      </c>
      <c r="G144" s="152">
        <v>10.96645175746179</v>
      </c>
      <c r="H144" s="152">
        <v>0.26908160737906794</v>
      </c>
      <c r="I144" s="152">
        <v>2.5398280527680268</v>
      </c>
      <c r="J144" s="152">
        <v>6.4220703123265261</v>
      </c>
      <c r="K144" s="152">
        <v>2.6745153281261893</v>
      </c>
      <c r="L144" s="152">
        <v>1.3699566679019559</v>
      </c>
      <c r="M144" s="152">
        <v>0.61978256086772476</v>
      </c>
      <c r="N144" s="152">
        <v>0.19652085057162838</v>
      </c>
      <c r="O144" s="152">
        <v>100</v>
      </c>
      <c r="P144" s="125">
        <v>3.9035301433268614</v>
      </c>
      <c r="Q144" s="125">
        <f t="shared" ref="Q144:Q146" si="38">100-P144</f>
        <v>96.096469856673139</v>
      </c>
      <c r="R144" s="114"/>
      <c r="S144" s="115">
        <v>41488.737650463001</v>
      </c>
      <c r="T144" s="175">
        <v>6</v>
      </c>
      <c r="U144" s="174">
        <v>1</v>
      </c>
      <c r="V144" s="157" t="s">
        <v>332</v>
      </c>
      <c r="Z144" s="74"/>
      <c r="AA144" s="152">
        <v>59.737216442430395</v>
      </c>
      <c r="AB144" s="152">
        <v>2.1108664996347888</v>
      </c>
      <c r="AC144" s="74"/>
      <c r="AD144" s="74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Q144" s="72"/>
      <c r="AR144" s="72"/>
      <c r="AS144" s="72"/>
      <c r="AT144" s="72"/>
      <c r="AU144" s="183"/>
      <c r="AV144" s="183"/>
      <c r="AW144" s="183"/>
    </row>
    <row r="145" spans="1:49">
      <c r="A145" s="185">
        <v>444</v>
      </c>
      <c r="B145" s="127" t="s">
        <v>92</v>
      </c>
      <c r="C145" s="184" t="s">
        <v>72</v>
      </c>
      <c r="D145" s="152">
        <v>70.003372827070848</v>
      </c>
      <c r="E145" s="152">
        <v>1.086099413642386</v>
      </c>
      <c r="F145" s="152">
        <v>15.419040398848995</v>
      </c>
      <c r="G145" s="152">
        <v>2.5309052249803248</v>
      </c>
      <c r="H145" s="152">
        <v>3.1697356101779567E-2</v>
      </c>
      <c r="I145" s="152">
        <v>0.17594485386358452</v>
      </c>
      <c r="J145" s="152">
        <v>3.1546731679197109</v>
      </c>
      <c r="K145" s="152">
        <v>4.426882833934485</v>
      </c>
      <c r="L145" s="152">
        <v>2.9355169413115059</v>
      </c>
      <c r="M145" s="152">
        <v>0.19967213419069288</v>
      </c>
      <c r="N145" s="152">
        <v>4.6741774247704371E-2</v>
      </c>
      <c r="O145" s="152">
        <v>100</v>
      </c>
      <c r="P145" s="125">
        <v>1.1816331341543957</v>
      </c>
      <c r="Q145" s="125">
        <f t="shared" si="38"/>
        <v>98.818366865845604</v>
      </c>
      <c r="R145" s="114"/>
      <c r="S145" s="115">
        <v>41488.750532407401</v>
      </c>
      <c r="T145" s="144">
        <v>5</v>
      </c>
      <c r="U145" s="155">
        <v>8</v>
      </c>
      <c r="V145" s="157" t="s">
        <v>296</v>
      </c>
      <c r="Z145" s="74"/>
      <c r="AA145" s="152">
        <v>70.003372827070848</v>
      </c>
      <c r="AB145" s="152">
        <v>1.086099413642386</v>
      </c>
      <c r="AC145" s="74"/>
      <c r="AD145" s="74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Q145" s="72"/>
      <c r="AR145" s="72"/>
      <c r="AS145" s="72"/>
      <c r="AT145" s="72"/>
      <c r="AU145" s="183"/>
      <c r="AV145" s="183"/>
      <c r="AW145" s="183"/>
    </row>
    <row r="146" spans="1:49">
      <c r="A146" s="185">
        <v>447</v>
      </c>
      <c r="B146" s="127" t="s">
        <v>92</v>
      </c>
      <c r="C146" s="184" t="s">
        <v>72</v>
      </c>
      <c r="D146" s="152">
        <v>78.858026568946713</v>
      </c>
      <c r="E146" s="152">
        <v>0.39804760747337958</v>
      </c>
      <c r="F146" s="152">
        <v>11.873620181678911</v>
      </c>
      <c r="G146" s="152">
        <v>1.5783492866708122</v>
      </c>
      <c r="H146" s="152">
        <v>5.7128905503919962E-2</v>
      </c>
      <c r="I146" s="152">
        <v>8.924276606095996E-2</v>
      </c>
      <c r="J146" s="152">
        <v>0.79600016993266953</v>
      </c>
      <c r="K146" s="152">
        <v>2.0240039161177932</v>
      </c>
      <c r="L146" s="152">
        <v>4.2031715218561843</v>
      </c>
      <c r="M146" s="152">
        <v>3.0777437902356892E-2</v>
      </c>
      <c r="N146" s="152">
        <v>0.11833245755224875</v>
      </c>
      <c r="O146" s="152">
        <v>99.999999999999972</v>
      </c>
      <c r="P146" s="125">
        <v>1.808411552390325</v>
      </c>
      <c r="Q146" s="125">
        <f t="shared" si="38"/>
        <v>98.191588447609675</v>
      </c>
      <c r="R146" s="114"/>
      <c r="S146" s="115">
        <v>41488.770613425899</v>
      </c>
      <c r="T146" s="144">
        <v>5</v>
      </c>
      <c r="U146" s="155">
        <v>10</v>
      </c>
      <c r="V146" s="157" t="s">
        <v>290</v>
      </c>
      <c r="Z146" s="74"/>
      <c r="AA146" s="152">
        <v>78.858026568946713</v>
      </c>
      <c r="AB146" s="152">
        <v>0.39804760747337958</v>
      </c>
      <c r="AC146" s="74"/>
      <c r="AD146" s="74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Q146" s="72"/>
      <c r="AR146" s="72"/>
      <c r="AS146" s="72"/>
      <c r="AT146" s="72"/>
      <c r="AU146" s="183"/>
      <c r="AV146" s="183"/>
      <c r="AW146" s="183"/>
    </row>
    <row r="147" spans="1:49">
      <c r="A147" s="36"/>
      <c r="B147" s="36"/>
      <c r="C147" s="76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130"/>
      <c r="O147" s="37"/>
      <c r="P147" s="147"/>
      <c r="Q147" s="147"/>
      <c r="R147" s="33"/>
      <c r="S147" s="115"/>
      <c r="Z147" s="74"/>
      <c r="AA147" s="37"/>
      <c r="AB147" s="37"/>
      <c r="AC147" s="74"/>
      <c r="AD147" s="74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Q147" s="72"/>
      <c r="AR147" s="72"/>
      <c r="AS147" s="72"/>
      <c r="AT147" s="72"/>
      <c r="AU147" s="183"/>
      <c r="AV147" s="183"/>
      <c r="AW147" s="183"/>
    </row>
    <row r="148" spans="1:49">
      <c r="A148" s="36"/>
      <c r="B148" s="36"/>
      <c r="C148" s="76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130"/>
      <c r="O148" s="37"/>
      <c r="P148" s="147"/>
      <c r="Q148" s="147"/>
      <c r="R148" s="33"/>
      <c r="S148" s="115"/>
      <c r="Z148" s="74"/>
      <c r="AA148" s="37"/>
      <c r="AB148" s="37"/>
      <c r="AC148" s="74"/>
      <c r="AD148" s="74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Q148" s="72"/>
      <c r="AR148" s="72"/>
      <c r="AS148" s="72"/>
      <c r="AT148" s="72"/>
      <c r="AU148" s="183"/>
      <c r="AV148" s="183"/>
      <c r="AW148" s="183"/>
    </row>
    <row r="149" spans="1:49">
      <c r="A149" s="31"/>
      <c r="B149" s="31"/>
      <c r="C149" s="134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47"/>
      <c r="O149" s="133"/>
      <c r="P149" s="147"/>
      <c r="Q149" s="147"/>
      <c r="R149" s="33"/>
      <c r="S149" s="115"/>
      <c r="Z149" s="74"/>
      <c r="AA149" s="133"/>
      <c r="AB149" s="133"/>
      <c r="AC149" s="74"/>
      <c r="AD149" s="74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Q149" s="72"/>
      <c r="AR149" s="72"/>
      <c r="AS149" s="72"/>
      <c r="AT149" s="72"/>
      <c r="AU149" s="183"/>
      <c r="AV149" s="133"/>
    </row>
    <row r="150" spans="1:49">
      <c r="A150" s="31"/>
      <c r="B150" s="31"/>
      <c r="C150" s="134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47"/>
      <c r="O150" s="148"/>
      <c r="P150" s="147"/>
      <c r="Q150" s="147"/>
      <c r="R150" s="33"/>
      <c r="S150" s="115"/>
      <c r="AA150" s="133"/>
      <c r="AB150" s="133"/>
      <c r="AQ150" s="72"/>
      <c r="AR150" s="72"/>
      <c r="AS150" s="72"/>
      <c r="AT150" s="72"/>
      <c r="AU150" s="134"/>
      <c r="AV150" s="133"/>
    </row>
    <row r="151" spans="1:49" ht="39.950000000000003" customHeight="1">
      <c r="A151" s="33"/>
      <c r="B151" s="33"/>
      <c r="C151" s="73" t="s">
        <v>73</v>
      </c>
      <c r="D151" s="261" t="s">
        <v>93</v>
      </c>
      <c r="E151" s="261"/>
      <c r="F151" s="258" t="s">
        <v>113</v>
      </c>
      <c r="G151" s="259"/>
      <c r="H151" s="260"/>
      <c r="I151" s="258" t="s">
        <v>465</v>
      </c>
      <c r="J151" s="259"/>
      <c r="K151" s="260"/>
      <c r="L151" s="258" t="s">
        <v>335</v>
      </c>
      <c r="M151" s="259"/>
      <c r="N151" s="260"/>
      <c r="O151" s="258" t="s">
        <v>342</v>
      </c>
      <c r="P151" s="259"/>
      <c r="Q151" s="259"/>
      <c r="R151" s="260"/>
      <c r="S151" s="258" t="s">
        <v>302</v>
      </c>
      <c r="T151" s="259"/>
      <c r="U151" s="260"/>
      <c r="W151" s="156" t="s">
        <v>341</v>
      </c>
      <c r="X151" s="135"/>
      <c r="AA151" s="261" t="s">
        <v>93</v>
      </c>
      <c r="AB151" s="261"/>
      <c r="AQ151" s="72"/>
      <c r="AR151" s="72"/>
      <c r="AS151" s="72"/>
      <c r="AT151" s="72"/>
      <c r="AU151" s="73" t="s">
        <v>73</v>
      </c>
      <c r="AV151" s="72"/>
      <c r="AW151" s="135"/>
    </row>
    <row r="152" spans="1:49">
      <c r="A152" s="31"/>
      <c r="B152" s="31"/>
      <c r="C152" s="134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47"/>
      <c r="O152" s="148"/>
      <c r="P152" s="147"/>
      <c r="Q152" s="147"/>
      <c r="R152" s="33"/>
      <c r="S152" s="173"/>
      <c r="Z152" s="74"/>
      <c r="AA152" s="133"/>
      <c r="AB152" s="133"/>
      <c r="AC152" s="74"/>
      <c r="AD152" s="74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Q152" s="72"/>
      <c r="AR152" s="72"/>
      <c r="AS152" s="72"/>
      <c r="AT152" s="72"/>
      <c r="AU152" s="134"/>
      <c r="AV152" s="133"/>
    </row>
    <row r="153" spans="1:49">
      <c r="A153" s="31"/>
      <c r="B153" s="31"/>
      <c r="C153" s="182" t="s">
        <v>340</v>
      </c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47"/>
      <c r="O153" s="148"/>
      <c r="P153" s="147"/>
      <c r="Q153" s="147"/>
      <c r="R153" s="33"/>
      <c r="S153" s="173"/>
      <c r="Z153" s="74"/>
      <c r="AA153" s="133"/>
      <c r="AB153" s="133"/>
      <c r="AC153" s="74"/>
      <c r="AD153" s="74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Q153" s="72"/>
      <c r="AR153" s="72"/>
      <c r="AS153" s="72"/>
      <c r="AT153" s="72"/>
      <c r="AU153" s="134"/>
      <c r="AV153" s="133"/>
    </row>
    <row r="154" spans="1:49">
      <c r="A154" s="31"/>
      <c r="B154" s="31"/>
      <c r="C154" s="134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47"/>
      <c r="O154" s="133"/>
      <c r="P154" s="147"/>
      <c r="Q154" s="147"/>
      <c r="R154" s="33"/>
      <c r="S154" s="116"/>
      <c r="T154" s="118"/>
      <c r="U154" s="151"/>
      <c r="V154" s="72"/>
      <c r="W154" s="143"/>
      <c r="X154" s="143"/>
      <c r="Y154" s="139"/>
      <c r="Z154" s="74"/>
      <c r="AA154" s="133"/>
      <c r="AB154" s="133"/>
      <c r="AC154" s="74"/>
      <c r="AD154" s="74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Q154" s="72"/>
      <c r="AR154" s="72"/>
      <c r="AS154" s="72"/>
      <c r="AT154" s="72"/>
      <c r="AU154" s="134"/>
      <c r="AV154" s="133"/>
      <c r="AW154" s="143"/>
    </row>
    <row r="155" spans="1:49">
      <c r="A155" s="127">
        <v>338</v>
      </c>
      <c r="B155" s="127" t="s">
        <v>93</v>
      </c>
      <c r="C155" s="126" t="s">
        <v>73</v>
      </c>
      <c r="D155" s="75">
        <v>61.111669117944814</v>
      </c>
      <c r="E155" s="75">
        <v>1.0625282982348683</v>
      </c>
      <c r="F155" s="75">
        <v>16.296250337206768</v>
      </c>
      <c r="G155" s="75">
        <v>7.3236388226750968</v>
      </c>
      <c r="H155" s="75">
        <v>0.25979773953146262</v>
      </c>
      <c r="I155" s="75">
        <v>2.6321039015508849</v>
      </c>
      <c r="J155" s="75">
        <v>5.4535268526086931</v>
      </c>
      <c r="K155" s="75">
        <v>3.7448174263516001</v>
      </c>
      <c r="L155" s="75">
        <v>1.7893144682777942</v>
      </c>
      <c r="M155" s="75">
        <v>0.24150120203572731</v>
      </c>
      <c r="N155" s="75">
        <v>0.10957706563481719</v>
      </c>
      <c r="O155" s="75">
        <v>99.999999999999986</v>
      </c>
      <c r="P155" s="125">
        <v>3.1922515467066717</v>
      </c>
      <c r="Q155" s="125">
        <f t="shared" ref="Q155:Q166" si="39">100-P155</f>
        <v>96.807748453293328</v>
      </c>
      <c r="R155" s="114"/>
      <c r="S155" s="115">
        <v>41487.8737384259</v>
      </c>
      <c r="T155" s="144">
        <v>4</v>
      </c>
      <c r="U155" s="155">
        <v>1</v>
      </c>
      <c r="V155" s="157" t="s">
        <v>309</v>
      </c>
      <c r="W155" s="72" t="s">
        <v>295</v>
      </c>
      <c r="X155" s="123">
        <f t="shared" ref="X155:X166" si="40">(G155+E155)/(F155+J155)</f>
        <v>0.38557485199604102</v>
      </c>
      <c r="Z155" s="74"/>
      <c r="AA155" s="75">
        <v>61.111669117944814</v>
      </c>
      <c r="AB155" s="75">
        <v>1.0625282982348683</v>
      </c>
      <c r="AC155" s="74"/>
      <c r="AD155" s="74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Q155" s="72"/>
      <c r="AR155" s="72"/>
      <c r="AS155" s="72"/>
      <c r="AT155" s="72"/>
      <c r="AU155" s="134"/>
      <c r="AV155" s="75">
        <v>61.111669117944814</v>
      </c>
      <c r="AW155" s="123">
        <v>0.38557485199604102</v>
      </c>
    </row>
    <row r="156" spans="1:49">
      <c r="A156" s="127">
        <v>341</v>
      </c>
      <c r="B156" s="127" t="s">
        <v>93</v>
      </c>
      <c r="C156" s="126" t="s">
        <v>73</v>
      </c>
      <c r="D156" s="75">
        <v>60.089237261603479</v>
      </c>
      <c r="E156" s="75">
        <v>1.2239522290637703</v>
      </c>
      <c r="F156" s="75">
        <v>16.161771443412501</v>
      </c>
      <c r="G156" s="75">
        <v>7.80659753597745</v>
      </c>
      <c r="H156" s="75">
        <v>0.25879889493967351</v>
      </c>
      <c r="I156" s="75">
        <v>2.6954459737253673</v>
      </c>
      <c r="J156" s="75">
        <v>5.5670376148319471</v>
      </c>
      <c r="K156" s="75">
        <v>4.0812262508481547</v>
      </c>
      <c r="L156" s="75">
        <v>1.7676574137631174</v>
      </c>
      <c r="M156" s="75">
        <v>0.2575540214113945</v>
      </c>
      <c r="N156" s="75">
        <v>0.11715693162866593</v>
      </c>
      <c r="O156" s="75">
        <v>99.999999999999986</v>
      </c>
      <c r="P156" s="125">
        <v>4.7203382269026548</v>
      </c>
      <c r="Q156" s="125">
        <f t="shared" si="39"/>
        <v>95.279661773097345</v>
      </c>
      <c r="R156" s="114"/>
      <c r="S156" s="115">
        <v>41487.886701388903</v>
      </c>
      <c r="T156" s="144">
        <v>4</v>
      </c>
      <c r="U156" s="155">
        <v>4</v>
      </c>
      <c r="V156" s="157" t="s">
        <v>306</v>
      </c>
      <c r="W156" s="72" t="s">
        <v>295</v>
      </c>
      <c r="X156" s="123">
        <f t="shared" si="40"/>
        <v>0.41560261037936669</v>
      </c>
      <c r="Z156" s="74"/>
      <c r="AA156" s="75">
        <v>60.089237261603479</v>
      </c>
      <c r="AB156" s="75">
        <v>1.2239522290637703</v>
      </c>
      <c r="AC156" s="74"/>
      <c r="AD156" s="74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Q156" s="72"/>
      <c r="AR156" s="72"/>
      <c r="AS156" s="72"/>
      <c r="AT156" s="72"/>
      <c r="AU156" s="134"/>
      <c r="AV156" s="75">
        <v>60.089237261603479</v>
      </c>
      <c r="AW156" s="123">
        <v>0.41560261037936669</v>
      </c>
    </row>
    <row r="157" spans="1:49">
      <c r="A157" s="127">
        <v>342</v>
      </c>
      <c r="B157" s="127" t="s">
        <v>93</v>
      </c>
      <c r="C157" s="126" t="s">
        <v>73</v>
      </c>
      <c r="D157" s="75">
        <v>60.274169520083163</v>
      </c>
      <c r="E157" s="75">
        <v>1.1481212562072927</v>
      </c>
      <c r="F157" s="75">
        <v>16.119051573361169</v>
      </c>
      <c r="G157" s="75">
        <v>7.7313632720139633</v>
      </c>
      <c r="H157" s="75">
        <v>0.23763681382994287</v>
      </c>
      <c r="I157" s="75">
        <v>2.6992972024356603</v>
      </c>
      <c r="J157" s="75">
        <v>5.6082440765284405</v>
      </c>
      <c r="K157" s="75">
        <v>4.0888896830858679</v>
      </c>
      <c r="L157" s="75">
        <v>1.7360397124228872</v>
      </c>
      <c r="M157" s="75">
        <v>0.27074872245055731</v>
      </c>
      <c r="N157" s="75">
        <v>0.11162564628847417</v>
      </c>
      <c r="O157" s="75">
        <v>100</v>
      </c>
      <c r="P157" s="125">
        <v>4.8589260643371972</v>
      </c>
      <c r="Q157" s="125">
        <f t="shared" si="39"/>
        <v>95.141073935662803</v>
      </c>
      <c r="R157" s="114"/>
      <c r="S157" s="115">
        <v>41487.889791666697</v>
      </c>
      <c r="T157" s="144">
        <v>4</v>
      </c>
      <c r="U157" s="155">
        <v>4</v>
      </c>
      <c r="V157" s="157" t="s">
        <v>306</v>
      </c>
      <c r="W157" s="72" t="s">
        <v>295</v>
      </c>
      <c r="X157" s="123">
        <f t="shared" si="40"/>
        <v>0.40867877306517764</v>
      </c>
      <c r="Z157" s="74"/>
      <c r="AA157" s="75">
        <v>60.274169520083163</v>
      </c>
      <c r="AB157" s="75">
        <v>1.1481212562072927</v>
      </c>
      <c r="AC157" s="74"/>
      <c r="AD157" s="74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Q157" s="72"/>
      <c r="AR157" s="72"/>
      <c r="AS157" s="72"/>
      <c r="AT157" s="72"/>
      <c r="AU157" s="134"/>
      <c r="AV157" s="75">
        <v>60.274169520083163</v>
      </c>
      <c r="AW157" s="123">
        <v>0.40867877306517764</v>
      </c>
    </row>
    <row r="158" spans="1:49">
      <c r="A158" s="127">
        <v>347</v>
      </c>
      <c r="B158" s="127" t="s">
        <v>93</v>
      </c>
      <c r="C158" s="126" t="s">
        <v>73</v>
      </c>
      <c r="D158" s="75">
        <v>60.127699418185834</v>
      </c>
      <c r="E158" s="75">
        <v>1.2267936171189884</v>
      </c>
      <c r="F158" s="75">
        <v>16.157447449606479</v>
      </c>
      <c r="G158" s="75">
        <v>7.652950416267128</v>
      </c>
      <c r="H158" s="75">
        <v>0.23495234316107685</v>
      </c>
      <c r="I158" s="75">
        <v>2.900309185601639</v>
      </c>
      <c r="J158" s="75">
        <v>5.6957499532053113</v>
      </c>
      <c r="K158" s="75">
        <v>3.7553220712963769</v>
      </c>
      <c r="L158" s="75">
        <v>1.78593654875147</v>
      </c>
      <c r="M158" s="75">
        <v>0.37469117454768364</v>
      </c>
      <c r="N158" s="75">
        <v>0.1138334824051698</v>
      </c>
      <c r="O158" s="75">
        <v>100</v>
      </c>
      <c r="P158" s="125">
        <v>4.7053851334140546</v>
      </c>
      <c r="Q158" s="125">
        <f t="shared" si="39"/>
        <v>95.294614866585945</v>
      </c>
      <c r="R158" s="114"/>
      <c r="S158" s="115">
        <v>41487.911018518498</v>
      </c>
      <c r="T158" s="144">
        <v>4</v>
      </c>
      <c r="U158" s="155">
        <v>7</v>
      </c>
      <c r="V158" s="157" t="s">
        <v>309</v>
      </c>
      <c r="W158" s="72" t="s">
        <v>295</v>
      </c>
      <c r="X158" s="123">
        <f t="shared" si="40"/>
        <v>0.40633614705020621</v>
      </c>
      <c r="Z158" s="74"/>
      <c r="AA158" s="75">
        <v>60.127699418185834</v>
      </c>
      <c r="AB158" s="75">
        <v>1.2267936171189884</v>
      </c>
      <c r="AC158" s="74"/>
      <c r="AD158" s="74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Q158" s="72"/>
      <c r="AR158" s="72"/>
      <c r="AS158" s="72"/>
      <c r="AT158" s="72"/>
      <c r="AU158" s="134"/>
      <c r="AV158" s="75">
        <v>60.127699418185834</v>
      </c>
      <c r="AW158" s="123">
        <v>0.40633614705020621</v>
      </c>
    </row>
    <row r="159" spans="1:49">
      <c r="A159" s="127">
        <v>348</v>
      </c>
      <c r="B159" s="127" t="s">
        <v>93</v>
      </c>
      <c r="C159" s="126" t="s">
        <v>73</v>
      </c>
      <c r="D159" s="75">
        <v>58.712810561742593</v>
      </c>
      <c r="E159" s="75">
        <v>1.1813176531700009</v>
      </c>
      <c r="F159" s="75">
        <v>16.160357246497561</v>
      </c>
      <c r="G159" s="75">
        <v>8.3815381204818475</v>
      </c>
      <c r="H159" s="75">
        <v>0.25082989029192659</v>
      </c>
      <c r="I159" s="75">
        <v>3.0220119655080948</v>
      </c>
      <c r="J159" s="75">
        <v>6.2682638136460911</v>
      </c>
      <c r="K159" s="75">
        <v>3.9122311770022038</v>
      </c>
      <c r="L159" s="75">
        <v>1.7202604947740441</v>
      </c>
      <c r="M159" s="75">
        <v>0.30022279121577056</v>
      </c>
      <c r="N159" s="75">
        <v>0.11642719803642052</v>
      </c>
      <c r="O159" s="75">
        <v>99.999999999999972</v>
      </c>
      <c r="P159" s="125">
        <v>5.2863045849156975</v>
      </c>
      <c r="Q159" s="125">
        <f t="shared" si="39"/>
        <v>94.713695415084302</v>
      </c>
      <c r="R159" s="114"/>
      <c r="S159" s="115">
        <v>41487.914178240702</v>
      </c>
      <c r="T159" s="144">
        <v>4</v>
      </c>
      <c r="U159" s="155">
        <v>7</v>
      </c>
      <c r="V159" s="157" t="s">
        <v>309</v>
      </c>
      <c r="W159" s="72" t="s">
        <v>295</v>
      </c>
      <c r="X159" s="123">
        <f t="shared" si="40"/>
        <v>0.4263684222052036</v>
      </c>
      <c r="Z159" s="74"/>
      <c r="AA159" s="75">
        <v>58.712810561742593</v>
      </c>
      <c r="AB159" s="75">
        <v>1.1813176531700009</v>
      </c>
      <c r="AC159" s="74"/>
      <c r="AD159" s="74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Q159" s="72"/>
      <c r="AR159" s="72"/>
      <c r="AS159" s="72"/>
      <c r="AT159" s="72"/>
      <c r="AU159" s="134"/>
      <c r="AV159" s="75">
        <v>58.712810561742593</v>
      </c>
      <c r="AW159" s="123">
        <v>0.4263684222052036</v>
      </c>
    </row>
    <row r="160" spans="1:49">
      <c r="A160" s="127">
        <v>349</v>
      </c>
      <c r="B160" s="127" t="s">
        <v>93</v>
      </c>
      <c r="C160" s="126" t="s">
        <v>73</v>
      </c>
      <c r="D160" s="75">
        <v>58.241641383363394</v>
      </c>
      <c r="E160" s="75">
        <v>1.2539044478967827</v>
      </c>
      <c r="F160" s="75">
        <v>15.99232762092797</v>
      </c>
      <c r="G160" s="75">
        <v>8.449207305532429</v>
      </c>
      <c r="H160" s="75">
        <v>0.32261948617546266</v>
      </c>
      <c r="I160" s="75">
        <v>3.1082533162891597</v>
      </c>
      <c r="J160" s="75">
        <v>6.2694173496709746</v>
      </c>
      <c r="K160" s="75">
        <v>4.2638529159201148</v>
      </c>
      <c r="L160" s="75">
        <v>1.6659929454004696</v>
      </c>
      <c r="M160" s="75">
        <v>0.35748290337313871</v>
      </c>
      <c r="N160" s="75">
        <v>9.7242314701064037E-2</v>
      </c>
      <c r="O160" s="75">
        <v>100.00000000000001</v>
      </c>
      <c r="P160" s="125">
        <v>3.9953485479235695</v>
      </c>
      <c r="Q160" s="125">
        <f t="shared" si="39"/>
        <v>96.00465145207643</v>
      </c>
      <c r="R160" s="114"/>
      <c r="S160" s="115">
        <v>41487.919386574104</v>
      </c>
      <c r="T160" s="144">
        <v>5</v>
      </c>
      <c r="U160" s="155">
        <v>8</v>
      </c>
      <c r="V160" s="157" t="s">
        <v>339</v>
      </c>
      <c r="W160" s="72" t="s">
        <v>295</v>
      </c>
      <c r="X160" s="123">
        <f t="shared" si="40"/>
        <v>0.4358648329789106</v>
      </c>
      <c r="Z160" s="74"/>
      <c r="AA160" s="75">
        <v>58.241641383363394</v>
      </c>
      <c r="AB160" s="75">
        <v>1.2539044478967827</v>
      </c>
      <c r="AC160" s="74"/>
      <c r="AD160" s="74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Q160" s="72"/>
      <c r="AR160" s="72"/>
      <c r="AS160" s="72"/>
      <c r="AT160" s="72"/>
      <c r="AU160" s="134"/>
      <c r="AV160" s="75">
        <v>58.241641383363394</v>
      </c>
      <c r="AW160" s="123">
        <v>0.4358648329789106</v>
      </c>
    </row>
    <row r="161" spans="1:49">
      <c r="A161" s="127">
        <v>350</v>
      </c>
      <c r="B161" s="127" t="s">
        <v>93</v>
      </c>
      <c r="C161" s="126" t="s">
        <v>73</v>
      </c>
      <c r="D161" s="75">
        <v>58.596725594782626</v>
      </c>
      <c r="E161" s="75">
        <v>1.2062381533283766</v>
      </c>
      <c r="F161" s="75">
        <v>16.625514548809569</v>
      </c>
      <c r="G161" s="75">
        <v>8.6368459059918052</v>
      </c>
      <c r="H161" s="75">
        <v>0.15999982816195371</v>
      </c>
      <c r="I161" s="75">
        <v>2.9911564173091367</v>
      </c>
      <c r="J161" s="75">
        <v>6.0660738488300199</v>
      </c>
      <c r="K161" s="75">
        <v>3.6937605479965372</v>
      </c>
      <c r="L161" s="75">
        <v>1.639996136381237</v>
      </c>
      <c r="M161" s="75">
        <v>0.3128434441177777</v>
      </c>
      <c r="N161" s="75">
        <v>9.1489480147635596E-2</v>
      </c>
      <c r="O161" s="75">
        <v>99.999999999999986</v>
      </c>
      <c r="P161" s="125">
        <v>2.8922346430417463</v>
      </c>
      <c r="Q161" s="125">
        <f t="shared" si="39"/>
        <v>97.107765356958254</v>
      </c>
      <c r="R161" s="114"/>
      <c r="S161" s="115">
        <v>41487.922210648103</v>
      </c>
      <c r="T161" s="144">
        <v>5</v>
      </c>
      <c r="U161" s="155">
        <v>8</v>
      </c>
      <c r="V161" s="157" t="s">
        <v>339</v>
      </c>
      <c r="W161" s="72" t="s">
        <v>295</v>
      </c>
      <c r="X161" s="123">
        <f t="shared" si="40"/>
        <v>0.43377677608254489</v>
      </c>
      <c r="Z161" s="74"/>
      <c r="AA161" s="75">
        <v>58.596725594782626</v>
      </c>
      <c r="AB161" s="75">
        <v>1.2062381533283766</v>
      </c>
      <c r="AC161" s="74"/>
      <c r="AD161" s="74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Q161" s="72"/>
      <c r="AR161" s="72"/>
      <c r="AS161" s="72"/>
      <c r="AT161" s="72"/>
      <c r="AU161" s="134"/>
      <c r="AV161" s="75">
        <v>58.596725594782626</v>
      </c>
      <c r="AW161" s="123">
        <v>0.43377677608254489</v>
      </c>
    </row>
    <row r="162" spans="1:49">
      <c r="A162" s="127">
        <v>354</v>
      </c>
      <c r="B162" s="127" t="s">
        <v>93</v>
      </c>
      <c r="C162" s="126" t="s">
        <v>73</v>
      </c>
      <c r="D162" s="75">
        <v>59.726684630415463</v>
      </c>
      <c r="E162" s="75">
        <v>1.1196383596443462</v>
      </c>
      <c r="F162" s="75">
        <v>16.044210018942369</v>
      </c>
      <c r="G162" s="75">
        <v>7.7154859187174001</v>
      </c>
      <c r="H162" s="75">
        <v>0.21538187215718504</v>
      </c>
      <c r="I162" s="75">
        <v>2.7747458994486522</v>
      </c>
      <c r="J162" s="75">
        <v>5.9276020065814734</v>
      </c>
      <c r="K162" s="75">
        <v>4.1607276300180613</v>
      </c>
      <c r="L162" s="75">
        <v>1.8576488149657491</v>
      </c>
      <c r="M162" s="75">
        <v>0.35741931133895916</v>
      </c>
      <c r="N162" s="75">
        <v>0.12972758031173687</v>
      </c>
      <c r="O162" s="75">
        <v>99.999999999999986</v>
      </c>
      <c r="P162" s="125">
        <v>4.4132466717203442</v>
      </c>
      <c r="Q162" s="125">
        <f t="shared" si="39"/>
        <v>95.586753328279656</v>
      </c>
      <c r="R162" s="114"/>
      <c r="S162" s="115">
        <v>41487.937685185199</v>
      </c>
      <c r="T162" s="144">
        <v>5</v>
      </c>
      <c r="U162" s="155">
        <v>11</v>
      </c>
      <c r="V162" s="157" t="s">
        <v>300</v>
      </c>
      <c r="W162" s="72" t="s">
        <v>295</v>
      </c>
      <c r="X162" s="123">
        <f t="shared" si="40"/>
        <v>0.40211177248823671</v>
      </c>
      <c r="Z162" s="74"/>
      <c r="AA162" s="75">
        <v>59.726684630415463</v>
      </c>
      <c r="AB162" s="75">
        <v>1.1196383596443462</v>
      </c>
      <c r="AC162" s="74"/>
      <c r="AD162" s="74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Q162" s="72"/>
      <c r="AR162" s="72"/>
      <c r="AS162" s="72"/>
      <c r="AT162" s="72"/>
      <c r="AU162" s="134"/>
      <c r="AV162" s="75">
        <v>59.726684630415463</v>
      </c>
      <c r="AW162" s="123">
        <v>0.40211177248823671</v>
      </c>
    </row>
    <row r="163" spans="1:49">
      <c r="A163" s="127">
        <v>355</v>
      </c>
      <c r="B163" s="127" t="s">
        <v>93</v>
      </c>
      <c r="C163" s="126" t="s">
        <v>73</v>
      </c>
      <c r="D163" s="75">
        <v>60.167087983549052</v>
      </c>
      <c r="E163" s="75">
        <v>1.186842205632791</v>
      </c>
      <c r="F163" s="75">
        <v>16.345919945564351</v>
      </c>
      <c r="G163" s="75">
        <v>7.7772541728271003</v>
      </c>
      <c r="H163" s="75">
        <v>0.18517492637468608</v>
      </c>
      <c r="I163" s="75">
        <v>2.7077325609578278</v>
      </c>
      <c r="J163" s="75">
        <v>5.6834608260894051</v>
      </c>
      <c r="K163" s="75">
        <v>3.7363510183646391</v>
      </c>
      <c r="L163" s="75">
        <v>1.8274504703729075</v>
      </c>
      <c r="M163" s="75">
        <v>0.28882579621018123</v>
      </c>
      <c r="N163" s="75">
        <v>0.12126192605643807</v>
      </c>
      <c r="O163" s="75">
        <v>100</v>
      </c>
      <c r="P163" s="125">
        <v>4.9015864404226477</v>
      </c>
      <c r="Q163" s="125">
        <f t="shared" si="39"/>
        <v>95.098413559577352</v>
      </c>
      <c r="R163" s="114"/>
      <c r="S163" s="115">
        <v>41487.940879629597</v>
      </c>
      <c r="T163" s="144">
        <v>4</v>
      </c>
      <c r="U163" s="155">
        <v>11</v>
      </c>
      <c r="V163" s="157" t="s">
        <v>300</v>
      </c>
      <c r="W163" s="72" t="s">
        <v>295</v>
      </c>
      <c r="X163" s="123">
        <f t="shared" si="40"/>
        <v>0.40691549487375589</v>
      </c>
      <c r="Z163" s="74"/>
      <c r="AA163" s="75">
        <v>60.167087983549052</v>
      </c>
      <c r="AB163" s="75">
        <v>1.186842205632791</v>
      </c>
      <c r="AC163" s="74"/>
      <c r="AD163" s="74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Q163" s="72"/>
      <c r="AR163" s="72"/>
      <c r="AS163" s="72"/>
      <c r="AT163" s="72"/>
      <c r="AU163" s="134"/>
      <c r="AV163" s="75">
        <v>60.167087983549052</v>
      </c>
      <c r="AW163" s="123">
        <v>0.40691549487375589</v>
      </c>
    </row>
    <row r="164" spans="1:49">
      <c r="A164" s="127">
        <v>351</v>
      </c>
      <c r="B164" s="127" t="s">
        <v>93</v>
      </c>
      <c r="C164" s="126" t="s">
        <v>73</v>
      </c>
      <c r="D164" s="75">
        <v>62.422631818189181</v>
      </c>
      <c r="E164" s="75">
        <v>1.1628522274144411</v>
      </c>
      <c r="F164" s="75">
        <v>15.728068773248852</v>
      </c>
      <c r="G164" s="75">
        <v>6.6024928014472266</v>
      </c>
      <c r="H164" s="75">
        <v>0.24299671126060399</v>
      </c>
      <c r="I164" s="75">
        <v>2.0080109485117248</v>
      </c>
      <c r="J164" s="75">
        <v>4.5338504738658969</v>
      </c>
      <c r="K164" s="75">
        <v>4.7617861522477023</v>
      </c>
      <c r="L164" s="75">
        <v>2.1455644775436631</v>
      </c>
      <c r="M164" s="75">
        <v>0.29023828448895272</v>
      </c>
      <c r="N164" s="75">
        <v>0.13108585975668496</v>
      </c>
      <c r="O164" s="75">
        <v>99.999999999999986</v>
      </c>
      <c r="P164" s="125">
        <v>4.6789358815413777</v>
      </c>
      <c r="Q164" s="125">
        <f t="shared" si="39"/>
        <v>95.321064118458622</v>
      </c>
      <c r="R164" s="114"/>
      <c r="S164" s="115">
        <v>41487.926284722198</v>
      </c>
      <c r="T164" s="144">
        <v>5</v>
      </c>
      <c r="U164" s="155">
        <v>9</v>
      </c>
      <c r="V164" s="157" t="s">
        <v>300</v>
      </c>
      <c r="W164" s="72" t="s">
        <v>295</v>
      </c>
      <c r="X164" s="123">
        <f t="shared" si="40"/>
        <v>0.38324824682969932</v>
      </c>
      <c r="Z164" s="74"/>
      <c r="AA164" s="75">
        <v>62.422631818189181</v>
      </c>
      <c r="AB164" s="75">
        <v>1.1628522274144411</v>
      </c>
      <c r="AC164" s="74"/>
      <c r="AD164" s="74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Q164" s="72"/>
      <c r="AR164" s="72"/>
      <c r="AS164" s="72"/>
      <c r="AT164" s="72"/>
      <c r="AU164" s="134"/>
      <c r="AV164" s="75">
        <v>62.422631818189181</v>
      </c>
      <c r="AW164" s="123">
        <v>0.38324824682969932</v>
      </c>
    </row>
    <row r="165" spans="1:49">
      <c r="A165" s="127">
        <v>352</v>
      </c>
      <c r="B165" s="127" t="s">
        <v>93</v>
      </c>
      <c r="C165" s="126" t="s">
        <v>73</v>
      </c>
      <c r="D165" s="75">
        <v>62.6208331840025</v>
      </c>
      <c r="E165" s="75">
        <v>1.0812905817370975</v>
      </c>
      <c r="F165" s="75">
        <v>16.049452677597127</v>
      </c>
      <c r="G165" s="75">
        <v>6.7893604741054698</v>
      </c>
      <c r="H165" s="75">
        <v>0.20860913632232467</v>
      </c>
      <c r="I165" s="75">
        <v>2.2454739198070515</v>
      </c>
      <c r="J165" s="75">
        <v>4.7676908348193416</v>
      </c>
      <c r="K165" s="75">
        <v>3.7176548909916431</v>
      </c>
      <c r="L165" s="75">
        <v>2.1396060651302458</v>
      </c>
      <c r="M165" s="75">
        <v>0.26880051165871766</v>
      </c>
      <c r="N165" s="75">
        <v>0.14363870619893168</v>
      </c>
      <c r="O165" s="75">
        <v>100</v>
      </c>
      <c r="P165" s="125">
        <v>5.9045159828923062</v>
      </c>
      <c r="Q165" s="125">
        <f t="shared" si="39"/>
        <v>94.095484017107694</v>
      </c>
      <c r="R165" s="114"/>
      <c r="S165" s="115">
        <v>41487.9295486111</v>
      </c>
      <c r="T165" s="144">
        <v>4</v>
      </c>
      <c r="U165" s="155">
        <v>9</v>
      </c>
      <c r="V165" s="157" t="s">
        <v>300</v>
      </c>
      <c r="W165" s="72" t="s">
        <v>295</v>
      </c>
      <c r="X165" s="123">
        <f t="shared" si="40"/>
        <v>0.37808506489605964</v>
      </c>
      <c r="Z165" s="74"/>
      <c r="AA165" s="75">
        <v>62.6208331840025</v>
      </c>
      <c r="AB165" s="75">
        <v>1.0812905817370975</v>
      </c>
      <c r="AC165" s="74"/>
      <c r="AD165" s="74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Q165" s="72"/>
      <c r="AR165" s="72"/>
      <c r="AS165" s="72"/>
      <c r="AT165" s="72"/>
      <c r="AU165" s="134"/>
      <c r="AV165" s="75">
        <v>62.6208331840025</v>
      </c>
      <c r="AW165" s="123">
        <v>0.37808506489605964</v>
      </c>
    </row>
    <row r="166" spans="1:49">
      <c r="A166" s="127">
        <v>353</v>
      </c>
      <c r="B166" s="127" t="s">
        <v>93</v>
      </c>
      <c r="C166" s="126" t="s">
        <v>73</v>
      </c>
      <c r="D166" s="75">
        <v>62.012152367569392</v>
      </c>
      <c r="E166" s="75">
        <v>1.118060895057384</v>
      </c>
      <c r="F166" s="75">
        <v>16.068726718662571</v>
      </c>
      <c r="G166" s="75">
        <v>6.7219887044819444</v>
      </c>
      <c r="H166" s="75">
        <v>0.18383822690118989</v>
      </c>
      <c r="I166" s="75">
        <v>2.1779378143937729</v>
      </c>
      <c r="J166" s="75">
        <v>4.8220648530053118</v>
      </c>
      <c r="K166" s="75">
        <v>4.381728119635584</v>
      </c>
      <c r="L166" s="75">
        <v>2.1258213902440657</v>
      </c>
      <c r="M166" s="75">
        <v>0.30861058966577198</v>
      </c>
      <c r="N166" s="75">
        <v>0.10211085984340915</v>
      </c>
      <c r="O166" s="75">
        <v>100</v>
      </c>
      <c r="P166" s="125">
        <v>3.993982695851841</v>
      </c>
      <c r="Q166" s="125">
        <f t="shared" si="39"/>
        <v>96.006017304148159</v>
      </c>
      <c r="R166" s="114"/>
      <c r="S166" s="115">
        <v>41487.932916666701</v>
      </c>
      <c r="T166" s="144">
        <v>5</v>
      </c>
      <c r="U166" s="155">
        <v>10</v>
      </c>
      <c r="V166" s="157" t="s">
        <v>298</v>
      </c>
      <c r="W166" s="72" t="s">
        <v>295</v>
      </c>
      <c r="X166" s="123">
        <f t="shared" si="40"/>
        <v>0.37528734000544112</v>
      </c>
      <c r="Z166" s="74"/>
      <c r="AA166" s="75">
        <v>62.012152367569392</v>
      </c>
      <c r="AB166" s="75">
        <v>1.118060895057384</v>
      </c>
      <c r="AC166" s="74"/>
      <c r="AD166" s="74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Q166" s="72"/>
      <c r="AR166" s="72"/>
      <c r="AS166" s="72"/>
      <c r="AT166" s="72"/>
      <c r="AU166" s="134"/>
      <c r="AV166" s="75">
        <v>62.012152367569392</v>
      </c>
      <c r="AW166" s="123">
        <v>0.37528734000544112</v>
      </c>
    </row>
    <row r="167" spans="1:49">
      <c r="A167" s="122"/>
      <c r="B167" s="122"/>
      <c r="C167" s="121" t="s">
        <v>68</v>
      </c>
      <c r="D167" s="121">
        <f t="shared" ref="D167:P167" si="41">AVERAGE(D155:D166)</f>
        <v>60.341945236785961</v>
      </c>
      <c r="E167" s="121">
        <f t="shared" si="41"/>
        <v>1.1642949937088451</v>
      </c>
      <c r="F167" s="121">
        <f t="shared" si="41"/>
        <v>16.145758196153107</v>
      </c>
      <c r="G167" s="121">
        <f t="shared" si="41"/>
        <v>7.632393620876571</v>
      </c>
      <c r="H167" s="121">
        <f t="shared" si="41"/>
        <v>0.23005298909229069</v>
      </c>
      <c r="I167" s="121">
        <f t="shared" si="41"/>
        <v>2.6635399254615808</v>
      </c>
      <c r="J167" s="121">
        <f t="shared" si="41"/>
        <v>5.5552485419735751</v>
      </c>
      <c r="K167" s="121">
        <f t="shared" si="41"/>
        <v>4.0248623236465404</v>
      </c>
      <c r="L167" s="121">
        <f t="shared" si="41"/>
        <v>1.8501074115023044</v>
      </c>
      <c r="M167" s="121">
        <f t="shared" si="41"/>
        <v>0.30241156270955272</v>
      </c>
      <c r="N167" s="121">
        <f t="shared" si="41"/>
        <v>0.11543142091745401</v>
      </c>
      <c r="O167" s="121">
        <f t="shared" si="41"/>
        <v>100</v>
      </c>
      <c r="P167" s="121">
        <f t="shared" si="41"/>
        <v>4.4619213683058421</v>
      </c>
      <c r="Q167" s="121">
        <f t="shared" ref="Q167" si="42">AVERAGE(Q155:Q166)</f>
        <v>95.538078631694148</v>
      </c>
      <c r="R167" s="120">
        <f>COUNT(E155:E166)</f>
        <v>12</v>
      </c>
      <c r="S167" s="115"/>
      <c r="T167" s="144"/>
      <c r="U167" s="141"/>
      <c r="V167" s="158"/>
      <c r="W167" s="49" t="s">
        <v>294</v>
      </c>
      <c r="Z167" s="74"/>
      <c r="AA167" s="121"/>
      <c r="AB167" s="121">
        <f>AVERAGE(AB155:AB166)</f>
        <v>1.1642949937088451</v>
      </c>
      <c r="AC167" s="74"/>
      <c r="AD167" s="74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Q167" s="72"/>
      <c r="AR167" s="72"/>
      <c r="AS167" s="72"/>
      <c r="AT167" s="72"/>
      <c r="AU167" s="134"/>
      <c r="AV167" s="134"/>
      <c r="AW167" s="134"/>
    </row>
    <row r="168" spans="1:49">
      <c r="A168" s="122"/>
      <c r="B168" s="122"/>
      <c r="C168" s="121" t="s">
        <v>69</v>
      </c>
      <c r="D168" s="119">
        <f t="shared" ref="D168:P168" si="43">STDEV(D155:D166)</f>
        <v>1.4628514532165311</v>
      </c>
      <c r="E168" s="119">
        <f t="shared" si="43"/>
        <v>6.0071143575885354E-2</v>
      </c>
      <c r="F168" s="119">
        <f t="shared" si="43"/>
        <v>0.21694662858744676</v>
      </c>
      <c r="G168" s="119">
        <f t="shared" si="43"/>
        <v>0.67429068310999885</v>
      </c>
      <c r="H168" s="119">
        <f t="shared" si="43"/>
        <v>4.3372322455096216E-2</v>
      </c>
      <c r="I168" s="119">
        <f t="shared" si="43"/>
        <v>0.35000985009345265</v>
      </c>
      <c r="J168" s="119">
        <f t="shared" si="43"/>
        <v>0.57749858598985127</v>
      </c>
      <c r="K168" s="119">
        <f t="shared" si="43"/>
        <v>0.33087606006272574</v>
      </c>
      <c r="L168" s="119">
        <f t="shared" si="43"/>
        <v>0.18345695213781452</v>
      </c>
      <c r="M168" s="119">
        <f t="shared" si="43"/>
        <v>4.2235660367594172E-2</v>
      </c>
      <c r="N168" s="119">
        <f t="shared" si="43"/>
        <v>1.4819718391093386E-2</v>
      </c>
      <c r="O168" s="119">
        <f t="shared" si="43"/>
        <v>1.3549518332149437E-14</v>
      </c>
      <c r="P168" s="119">
        <f t="shared" si="43"/>
        <v>0.84206229990801063</v>
      </c>
      <c r="Q168" s="119">
        <f t="shared" ref="Q168" si="44">STDEV(Q155:Q166)</f>
        <v>0.84206229990800974</v>
      </c>
      <c r="R168" s="120"/>
      <c r="S168" s="115"/>
      <c r="T168" s="144"/>
      <c r="U168" s="144"/>
      <c r="V168" s="171"/>
      <c r="Z168" s="74"/>
      <c r="AA168" s="119"/>
      <c r="AB168" s="119">
        <f>STDEV(AB155:AB166)</f>
        <v>6.0071143575885354E-2</v>
      </c>
      <c r="AC168" s="74"/>
      <c r="AD168" s="74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Q168" s="72"/>
      <c r="AR168" s="72"/>
      <c r="AS168" s="72"/>
      <c r="AT168" s="72"/>
      <c r="AU168" s="134"/>
      <c r="AV168" s="134"/>
      <c r="AW168" s="134"/>
    </row>
    <row r="169" spans="1:49">
      <c r="A169" s="140"/>
      <c r="B169" s="140"/>
      <c r="C169" s="139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8"/>
      <c r="O169" s="137"/>
      <c r="P169" s="138"/>
      <c r="Q169" s="138"/>
      <c r="R169" s="124"/>
      <c r="S169" s="115"/>
      <c r="T169" s="124"/>
      <c r="U169" s="116"/>
      <c r="V169" s="118"/>
      <c r="Z169" s="74"/>
      <c r="AA169" s="137"/>
      <c r="AB169" s="137"/>
      <c r="AC169" s="74"/>
      <c r="AD169" s="74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Q169" s="72"/>
      <c r="AR169" s="72"/>
      <c r="AS169" s="72"/>
      <c r="AT169" s="72"/>
      <c r="AU169" s="134"/>
      <c r="AV169" s="134"/>
      <c r="AW169" s="134"/>
    </row>
    <row r="170" spans="1:49">
      <c r="A170" s="140"/>
      <c r="B170" s="140"/>
      <c r="C170" s="139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8"/>
      <c r="O170" s="137"/>
      <c r="P170" s="138"/>
      <c r="Q170" s="138"/>
      <c r="R170" s="124"/>
      <c r="S170" s="115"/>
      <c r="T170" s="124"/>
      <c r="U170" s="116"/>
      <c r="V170" s="118"/>
      <c r="Z170" s="74"/>
      <c r="AA170" s="137"/>
      <c r="AB170" s="137"/>
      <c r="AC170" s="74"/>
      <c r="AD170" s="74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Q170" s="72"/>
      <c r="AR170" s="72"/>
      <c r="AS170" s="72"/>
      <c r="AT170" s="72"/>
      <c r="AU170" s="134"/>
      <c r="AV170" s="134"/>
      <c r="AW170" s="134"/>
    </row>
    <row r="171" spans="1:49">
      <c r="A171" s="140"/>
      <c r="B171" s="140"/>
      <c r="C171" s="149" t="s">
        <v>282</v>
      </c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8"/>
      <c r="O171" s="137"/>
      <c r="P171" s="138"/>
      <c r="Q171" s="138"/>
      <c r="R171" s="124"/>
      <c r="S171" s="115"/>
      <c r="T171" s="124"/>
      <c r="U171" s="116"/>
      <c r="V171" s="118"/>
      <c r="Z171" s="74"/>
      <c r="AA171" s="137"/>
      <c r="AB171" s="137"/>
      <c r="AC171" s="74"/>
      <c r="AD171" s="181" t="s">
        <v>338</v>
      </c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Q171" s="72"/>
      <c r="AR171" s="72"/>
      <c r="AS171" s="72"/>
      <c r="AT171" s="72"/>
      <c r="AU171" s="134"/>
      <c r="AV171" s="134"/>
      <c r="AW171" s="134"/>
    </row>
    <row r="172" spans="1:49">
      <c r="A172" s="140"/>
      <c r="B172" s="140"/>
      <c r="C172" s="149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8"/>
      <c r="O172" s="137"/>
      <c r="P172" s="138"/>
      <c r="Q172" s="138"/>
      <c r="R172" s="124"/>
      <c r="S172" s="115"/>
      <c r="T172" s="124"/>
      <c r="U172" s="116"/>
      <c r="V172" s="118"/>
      <c r="Z172" s="74"/>
      <c r="AA172" s="137"/>
      <c r="AB172" s="137"/>
      <c r="AC172" s="74"/>
      <c r="AD172" s="74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Q172" s="72"/>
      <c r="AR172" s="72"/>
      <c r="AS172" s="72"/>
      <c r="AT172" s="72"/>
      <c r="AU172" s="134"/>
      <c r="AV172" s="134"/>
      <c r="AW172" s="134"/>
    </row>
    <row r="173" spans="1:49">
      <c r="A173" s="127">
        <v>356</v>
      </c>
      <c r="B173" s="127" t="s">
        <v>93</v>
      </c>
      <c r="C173" s="126" t="s">
        <v>73</v>
      </c>
      <c r="D173" s="75">
        <v>67.652791456531517</v>
      </c>
      <c r="E173" s="75">
        <v>0.69385840984179159</v>
      </c>
      <c r="F173" s="75">
        <v>16.144254408388107</v>
      </c>
      <c r="G173" s="75">
        <v>3.7097327239870768</v>
      </c>
      <c r="H173" s="75">
        <v>0.16735623093503488</v>
      </c>
      <c r="I173" s="75">
        <v>1.0043833208455155</v>
      </c>
      <c r="J173" s="75">
        <v>3.1648789731216862</v>
      </c>
      <c r="K173" s="75">
        <v>4.704004747364487</v>
      </c>
      <c r="L173" s="75">
        <v>2.4319923960438166</v>
      </c>
      <c r="M173" s="75">
        <v>0.20758416034457353</v>
      </c>
      <c r="N173" s="75">
        <v>0.1538864893495851</v>
      </c>
      <c r="O173" s="75">
        <v>100.00000000000004</v>
      </c>
      <c r="P173" s="125">
        <v>4.2550200458743888</v>
      </c>
      <c r="Q173" s="125">
        <f t="shared" ref="Q173:Q174" si="45">100-P173</f>
        <v>95.744979954125611</v>
      </c>
      <c r="R173" s="114"/>
      <c r="S173" s="115">
        <v>41487.944467592599</v>
      </c>
      <c r="T173" s="144">
        <v>4</v>
      </c>
      <c r="U173" s="155">
        <v>12</v>
      </c>
      <c r="V173" s="157" t="s">
        <v>337</v>
      </c>
      <c r="Z173" s="74"/>
      <c r="AA173" s="75">
        <v>67.652791456531517</v>
      </c>
      <c r="AB173" s="75">
        <v>0.69385840984179159</v>
      </c>
      <c r="AC173" s="74"/>
      <c r="AD173" s="74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Q173" s="72"/>
      <c r="AR173" s="72"/>
      <c r="AS173" s="72"/>
      <c r="AT173" s="72"/>
      <c r="AU173" s="134"/>
      <c r="AV173" s="134"/>
      <c r="AW173" s="134"/>
    </row>
    <row r="174" spans="1:49">
      <c r="A174" s="127">
        <v>357</v>
      </c>
      <c r="B174" s="127" t="s">
        <v>93</v>
      </c>
      <c r="C174" s="126" t="s">
        <v>73</v>
      </c>
      <c r="D174" s="75">
        <v>67.594217393287821</v>
      </c>
      <c r="E174" s="75">
        <v>0.71271459580725993</v>
      </c>
      <c r="F174" s="75">
        <v>15.595844473324755</v>
      </c>
      <c r="G174" s="75">
        <v>3.8586005398731769</v>
      </c>
      <c r="H174" s="75">
        <v>0.15333242486351556</v>
      </c>
      <c r="I174" s="75">
        <v>1.0814504245753902</v>
      </c>
      <c r="J174" s="75">
        <v>3.0846481030548807</v>
      </c>
      <c r="K174" s="75">
        <v>4.983067653764568</v>
      </c>
      <c r="L174" s="75">
        <v>2.582521300979602</v>
      </c>
      <c r="M174" s="75">
        <v>0.22881204209177977</v>
      </c>
      <c r="N174" s="75">
        <v>0.16115428885122893</v>
      </c>
      <c r="O174" s="75">
        <v>100.00000000000001</v>
      </c>
      <c r="P174" s="125">
        <v>4.4369600817430523</v>
      </c>
      <c r="Q174" s="125">
        <f t="shared" si="45"/>
        <v>95.563039918256948</v>
      </c>
      <c r="R174" s="114"/>
      <c r="S174" s="115">
        <v>41487.948020833297</v>
      </c>
      <c r="T174" s="144">
        <v>4</v>
      </c>
      <c r="U174" s="155">
        <v>12</v>
      </c>
      <c r="V174" s="157" t="s">
        <v>337</v>
      </c>
      <c r="W174" s="160" t="s">
        <v>336</v>
      </c>
      <c r="Z174" s="74"/>
      <c r="AA174" s="75">
        <v>67.594217393287821</v>
      </c>
      <c r="AB174" s="75">
        <v>0.71271459580725993</v>
      </c>
      <c r="AC174" s="74"/>
      <c r="AD174" s="74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Q174" s="72"/>
      <c r="AR174" s="72"/>
      <c r="AS174" s="72"/>
      <c r="AT174" s="72"/>
      <c r="AU174" s="134"/>
      <c r="AV174" s="134"/>
      <c r="AW174" s="134"/>
    </row>
    <row r="175" spans="1:49">
      <c r="A175" s="122"/>
      <c r="B175" s="122"/>
      <c r="C175" s="121" t="s">
        <v>68</v>
      </c>
      <c r="D175" s="121">
        <f t="shared" ref="D175:Q175" si="46">AVERAGE(D173:D174)</f>
        <v>67.623504424909669</v>
      </c>
      <c r="E175" s="121">
        <f t="shared" si="46"/>
        <v>0.70328650282452576</v>
      </c>
      <c r="F175" s="121">
        <f t="shared" si="46"/>
        <v>15.87004944085643</v>
      </c>
      <c r="G175" s="121">
        <f t="shared" si="46"/>
        <v>3.7841666319301268</v>
      </c>
      <c r="H175" s="121">
        <f t="shared" si="46"/>
        <v>0.16034432789927522</v>
      </c>
      <c r="I175" s="121">
        <f t="shared" si="46"/>
        <v>1.0429168727104527</v>
      </c>
      <c r="J175" s="121">
        <f t="shared" si="46"/>
        <v>3.1247635380882834</v>
      </c>
      <c r="K175" s="121">
        <f t="shared" si="46"/>
        <v>4.8435362005645271</v>
      </c>
      <c r="L175" s="121">
        <f t="shared" si="46"/>
        <v>2.5072568485117093</v>
      </c>
      <c r="M175" s="121">
        <f t="shared" si="46"/>
        <v>0.21819810121817665</v>
      </c>
      <c r="N175" s="121">
        <f t="shared" si="46"/>
        <v>0.157520389100407</v>
      </c>
      <c r="O175" s="121">
        <f t="shared" si="46"/>
        <v>100.00000000000003</v>
      </c>
      <c r="P175" s="121">
        <f t="shared" si="46"/>
        <v>4.3459900638087205</v>
      </c>
      <c r="Q175" s="121">
        <f t="shared" si="46"/>
        <v>95.654009936191272</v>
      </c>
      <c r="R175" s="120">
        <f>COUNT(E173:E174)</f>
        <v>2</v>
      </c>
      <c r="S175" s="115"/>
      <c r="T175" s="144"/>
      <c r="U175" s="141"/>
      <c r="V175" s="158"/>
      <c r="Z175" s="74"/>
      <c r="AA175" s="121"/>
      <c r="AB175" s="121">
        <f>AVERAGE(AB173:AB174)</f>
        <v>0.70328650282452576</v>
      </c>
      <c r="AC175" s="74"/>
      <c r="AD175" s="74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Q175" s="72"/>
      <c r="AR175" s="72"/>
      <c r="AS175" s="72"/>
      <c r="AT175" s="72"/>
      <c r="AU175" s="134"/>
      <c r="AV175" s="134"/>
      <c r="AW175" s="134"/>
    </row>
    <row r="176" spans="1:49">
      <c r="A176" s="140"/>
      <c r="B176" s="140"/>
      <c r="C176" s="139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8"/>
      <c r="O176" s="137"/>
      <c r="P176" s="138"/>
      <c r="Q176" s="138"/>
      <c r="R176" s="124"/>
      <c r="S176" s="115"/>
      <c r="T176" s="124"/>
      <c r="U176" s="116"/>
      <c r="V176" s="118"/>
      <c r="Z176" s="74"/>
      <c r="AA176" s="137"/>
      <c r="AB176" s="137"/>
      <c r="AC176" s="74"/>
      <c r="AD176" s="74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Q176" s="72"/>
      <c r="AR176" s="72"/>
      <c r="AS176" s="72"/>
      <c r="AT176" s="72"/>
      <c r="AU176" s="134"/>
      <c r="AV176" s="134"/>
      <c r="AW176" s="134"/>
    </row>
    <row r="177" spans="1:49">
      <c r="A177" s="127">
        <v>345</v>
      </c>
      <c r="B177" s="127" t="s">
        <v>93</v>
      </c>
      <c r="C177" s="126" t="s">
        <v>73</v>
      </c>
      <c r="D177" s="75">
        <v>73.26682645080011</v>
      </c>
      <c r="E177" s="75">
        <v>0.83967016072640732</v>
      </c>
      <c r="F177" s="75">
        <v>13.408875514059481</v>
      </c>
      <c r="G177" s="75">
        <v>3.1491255126081286</v>
      </c>
      <c r="H177" s="75">
        <v>7.6971459952179536E-2</v>
      </c>
      <c r="I177" s="75">
        <v>0.26651951923271422</v>
      </c>
      <c r="J177" s="75">
        <v>1.0939066963836408</v>
      </c>
      <c r="K177" s="75">
        <v>3.9107102506811353</v>
      </c>
      <c r="L177" s="75">
        <v>3.7905437550999643</v>
      </c>
      <c r="M177" s="75">
        <v>0.10071407768682658</v>
      </c>
      <c r="N177" s="75">
        <v>0.12415013779702402</v>
      </c>
      <c r="O177" s="75">
        <v>99.999999999999972</v>
      </c>
      <c r="P177" s="125">
        <v>5.2852294664385937</v>
      </c>
      <c r="Q177" s="125">
        <f>100-P177</f>
        <v>94.714770533561406</v>
      </c>
      <c r="R177" s="114"/>
      <c r="S177" s="115">
        <v>41487.902569444399</v>
      </c>
      <c r="T177" s="144">
        <v>4</v>
      </c>
      <c r="U177" s="155">
        <v>6</v>
      </c>
      <c r="V177" s="157" t="s">
        <v>304</v>
      </c>
      <c r="Z177" s="74"/>
      <c r="AA177" s="75">
        <v>73.26682645080011</v>
      </c>
      <c r="AB177" s="75">
        <v>0.83967016072640732</v>
      </c>
      <c r="AC177" s="74"/>
      <c r="AD177" s="74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Q177" s="72"/>
      <c r="AR177" s="72"/>
      <c r="AS177" s="72"/>
      <c r="AT177" s="72"/>
      <c r="AU177" s="134"/>
      <c r="AV177" s="134"/>
      <c r="AW177" s="134"/>
    </row>
    <row r="178" spans="1:49">
      <c r="A178" s="140"/>
      <c r="B178" s="140"/>
      <c r="C178" s="139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8"/>
      <c r="O178" s="137"/>
      <c r="P178" s="138"/>
      <c r="Q178" s="138"/>
      <c r="R178" s="124"/>
      <c r="S178" s="115"/>
      <c r="T178" s="124"/>
      <c r="U178" s="116"/>
      <c r="V178" s="118"/>
      <c r="Z178" s="74"/>
      <c r="AA178" s="137"/>
      <c r="AB178" s="137"/>
      <c r="AC178" s="74"/>
      <c r="AD178" s="74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Q178" s="72"/>
      <c r="AR178" s="72"/>
      <c r="AS178" s="72"/>
      <c r="AT178" s="72"/>
      <c r="AU178" s="134"/>
      <c r="AV178" s="134"/>
      <c r="AW178" s="134"/>
    </row>
    <row r="179" spans="1:49">
      <c r="A179" s="127">
        <v>343</v>
      </c>
      <c r="B179" s="127" t="s">
        <v>93</v>
      </c>
      <c r="C179" s="126" t="s">
        <v>73</v>
      </c>
      <c r="D179" s="75">
        <v>72.02131220463184</v>
      </c>
      <c r="E179" s="75">
        <v>0.33039516937036689</v>
      </c>
      <c r="F179" s="75">
        <v>14.831584305353591</v>
      </c>
      <c r="G179" s="75">
        <v>2.1728312046772857</v>
      </c>
      <c r="H179" s="75">
        <v>0.10000889086981503</v>
      </c>
      <c r="I179" s="75">
        <v>0.34448059049791857</v>
      </c>
      <c r="J179" s="75">
        <v>1.2419495360407899</v>
      </c>
      <c r="K179" s="75">
        <v>5.4675887979343782</v>
      </c>
      <c r="L179" s="75">
        <v>3.2995556544934286</v>
      </c>
      <c r="M179" s="75">
        <v>4.4967368435193923E-2</v>
      </c>
      <c r="N179" s="75">
        <v>0.18767334065980565</v>
      </c>
      <c r="O179" s="75">
        <v>100.00000000000003</v>
      </c>
      <c r="P179" s="125">
        <v>2.0298875901623177</v>
      </c>
      <c r="Q179" s="125">
        <f t="shared" ref="Q179:Q180" si="47">100-P179</f>
        <v>97.970112409837682</v>
      </c>
      <c r="R179" s="114"/>
      <c r="S179" s="115">
        <v>41487.894675925898</v>
      </c>
      <c r="T179" s="144">
        <v>5</v>
      </c>
      <c r="U179" s="155">
        <v>5</v>
      </c>
      <c r="V179" s="157" t="s">
        <v>290</v>
      </c>
      <c r="Z179" s="74"/>
      <c r="AA179" s="75">
        <v>72.02131220463184</v>
      </c>
      <c r="AB179" s="75">
        <v>0.33039516937036689</v>
      </c>
      <c r="AC179" s="74"/>
      <c r="AD179" s="74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Q179" s="72"/>
      <c r="AR179" s="72"/>
      <c r="AS179" s="72"/>
      <c r="AT179" s="72"/>
      <c r="AU179" s="134"/>
      <c r="AV179" s="134"/>
      <c r="AW179" s="134"/>
    </row>
    <row r="180" spans="1:49">
      <c r="A180" s="127">
        <v>344</v>
      </c>
      <c r="B180" s="127" t="s">
        <v>93</v>
      </c>
      <c r="C180" s="126" t="s">
        <v>73</v>
      </c>
      <c r="D180" s="75">
        <v>70.857088288917708</v>
      </c>
      <c r="E180" s="75">
        <v>0.36717302989020578</v>
      </c>
      <c r="F180" s="75">
        <v>14.865586516968616</v>
      </c>
      <c r="G180" s="75">
        <v>2.2379864409636214</v>
      </c>
      <c r="H180" s="75">
        <v>0.10191841622494559</v>
      </c>
      <c r="I180" s="75">
        <v>0.30701154189031793</v>
      </c>
      <c r="J180" s="75">
        <v>2.4062218456937825</v>
      </c>
      <c r="K180" s="75">
        <v>5.6009990526412468</v>
      </c>
      <c r="L180" s="75">
        <v>3.0864077990708942</v>
      </c>
      <c r="M180" s="75">
        <v>3.5304275611753276E-2</v>
      </c>
      <c r="N180" s="75">
        <v>0.17343768833895168</v>
      </c>
      <c r="O180" s="75">
        <v>100.00000000000001</v>
      </c>
      <c r="P180" s="125">
        <v>0.87722360521460985</v>
      </c>
      <c r="Q180" s="125">
        <f t="shared" si="47"/>
        <v>99.12277639478539</v>
      </c>
      <c r="R180" s="114"/>
      <c r="S180" s="115">
        <v>41487.898206018501</v>
      </c>
      <c r="T180" s="144">
        <v>4</v>
      </c>
      <c r="U180" s="155">
        <v>5</v>
      </c>
      <c r="V180" s="157" t="s">
        <v>290</v>
      </c>
      <c r="Z180" s="74"/>
      <c r="AA180" s="75">
        <v>70.857088288917708</v>
      </c>
      <c r="AB180" s="75">
        <v>0.36717302989020578</v>
      </c>
      <c r="AC180" s="74"/>
      <c r="AD180" s="74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Q180" s="179"/>
      <c r="AR180" s="179"/>
      <c r="AS180" s="179"/>
      <c r="AT180" s="179"/>
      <c r="AU180" s="134"/>
      <c r="AV180" s="134"/>
      <c r="AW180" s="134"/>
    </row>
    <row r="181" spans="1:49">
      <c r="A181" s="122"/>
      <c r="B181" s="122"/>
      <c r="C181" s="121" t="s">
        <v>68</v>
      </c>
      <c r="D181" s="121">
        <f t="shared" ref="D181:Q181" si="48">AVERAGE(D179:D180)</f>
        <v>71.439200246774774</v>
      </c>
      <c r="E181" s="121">
        <f t="shared" si="48"/>
        <v>0.34878409963028634</v>
      </c>
      <c r="F181" s="121">
        <f t="shared" si="48"/>
        <v>14.848585411161103</v>
      </c>
      <c r="G181" s="121">
        <f t="shared" si="48"/>
        <v>2.2054088228204538</v>
      </c>
      <c r="H181" s="121">
        <f t="shared" si="48"/>
        <v>0.10096365354738031</v>
      </c>
      <c r="I181" s="121">
        <f t="shared" si="48"/>
        <v>0.32574606619411828</v>
      </c>
      <c r="J181" s="121">
        <f t="shared" si="48"/>
        <v>1.8240856908672862</v>
      </c>
      <c r="K181" s="121">
        <f t="shared" si="48"/>
        <v>5.5342939252878125</v>
      </c>
      <c r="L181" s="121">
        <f t="shared" si="48"/>
        <v>3.1929817267821612</v>
      </c>
      <c r="M181" s="121">
        <f t="shared" si="48"/>
        <v>4.01358220234736E-2</v>
      </c>
      <c r="N181" s="121">
        <f t="shared" si="48"/>
        <v>0.18055551449937868</v>
      </c>
      <c r="O181" s="121">
        <f t="shared" si="48"/>
        <v>100.00000000000003</v>
      </c>
      <c r="P181" s="121">
        <f t="shared" si="48"/>
        <v>1.4535555976884638</v>
      </c>
      <c r="Q181" s="121">
        <f t="shared" si="48"/>
        <v>98.546444402311536</v>
      </c>
      <c r="R181" s="120">
        <f>COUNT(E179:E180)</f>
        <v>2</v>
      </c>
      <c r="S181" s="115"/>
      <c r="T181" s="144"/>
      <c r="U181" s="141"/>
      <c r="V181" s="158"/>
      <c r="Z181" s="74"/>
      <c r="AA181" s="121"/>
      <c r="AB181" s="121">
        <f>AVERAGE(AB179:AB180)</f>
        <v>0.34878409963028634</v>
      </c>
      <c r="AC181" s="74"/>
      <c r="AD181" s="74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Q181" s="72"/>
      <c r="AR181" s="72"/>
      <c r="AS181" s="72"/>
      <c r="AT181" s="72"/>
      <c r="AU181" s="134"/>
      <c r="AV181" s="134"/>
      <c r="AW181" s="134"/>
    </row>
    <row r="182" spans="1:49">
      <c r="A182" s="122"/>
      <c r="B182" s="122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20"/>
      <c r="S182" s="115"/>
      <c r="T182" s="144"/>
      <c r="U182" s="141"/>
      <c r="V182" s="158"/>
      <c r="Z182" s="136"/>
      <c r="AA182" s="180"/>
      <c r="AB182" s="180"/>
      <c r="AC182" s="136"/>
      <c r="AD182" s="136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Q182" s="72"/>
      <c r="AR182" s="72"/>
      <c r="AS182" s="72"/>
      <c r="AT182" s="72"/>
      <c r="AU182" s="134"/>
      <c r="AV182" s="134"/>
      <c r="AW182" s="134"/>
    </row>
    <row r="183" spans="1:49">
      <c r="A183" s="127">
        <v>346</v>
      </c>
      <c r="B183" s="127" t="s">
        <v>93</v>
      </c>
      <c r="C183" s="126" t="s">
        <v>73</v>
      </c>
      <c r="D183" s="75">
        <v>74.211263331909592</v>
      </c>
      <c r="E183" s="75">
        <v>0.88711893266606079</v>
      </c>
      <c r="F183" s="75">
        <v>12.973315704740138</v>
      </c>
      <c r="G183" s="75">
        <v>3.2992312491230176</v>
      </c>
      <c r="H183" s="75">
        <v>0.10147752043546222</v>
      </c>
      <c r="I183" s="75">
        <v>0.41103053737456235</v>
      </c>
      <c r="J183" s="75">
        <v>1.1305825178055731</v>
      </c>
      <c r="K183" s="75">
        <v>3.0974058582698616</v>
      </c>
      <c r="L183" s="75">
        <v>3.6688996855492295</v>
      </c>
      <c r="M183" s="75">
        <v>9.5794627059087714E-2</v>
      </c>
      <c r="N183" s="75">
        <v>0.15997781262159574</v>
      </c>
      <c r="O183" s="75">
        <v>99.999999999999972</v>
      </c>
      <c r="P183" s="178">
        <v>11.728303293843098</v>
      </c>
      <c r="Q183" s="125">
        <f>100-P183</f>
        <v>88.271696706156902</v>
      </c>
      <c r="R183" s="114"/>
      <c r="S183" s="115">
        <v>41487.906041666698</v>
      </c>
      <c r="T183" s="144">
        <v>4</v>
      </c>
      <c r="U183" s="155">
        <v>6</v>
      </c>
      <c r="V183" s="157" t="s">
        <v>304</v>
      </c>
      <c r="Z183" s="74"/>
      <c r="AA183" s="75">
        <v>74.211263331909592</v>
      </c>
      <c r="AB183" s="75">
        <v>0.88711893266606079</v>
      </c>
      <c r="AC183" s="74"/>
      <c r="AD183" s="74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Q183" s="72"/>
      <c r="AR183" s="72"/>
      <c r="AS183" s="72"/>
      <c r="AT183" s="72"/>
      <c r="AU183" s="134"/>
      <c r="AV183" s="134"/>
      <c r="AW183" s="134"/>
    </row>
    <row r="184" spans="1:49">
      <c r="A184" s="177"/>
      <c r="B184" s="177"/>
      <c r="C184" s="33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33"/>
      <c r="S184" s="146"/>
      <c r="U184" s="129"/>
      <c r="Z184" s="74"/>
      <c r="AA184" s="147"/>
      <c r="AB184" s="147"/>
      <c r="AC184" s="74"/>
      <c r="AD184" s="74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Q184" s="72"/>
      <c r="AR184" s="72"/>
      <c r="AS184" s="72"/>
      <c r="AT184" s="72"/>
      <c r="AU184" s="134"/>
      <c r="AV184" s="134"/>
      <c r="AW184" s="134"/>
    </row>
    <row r="185" spans="1:49">
      <c r="A185" s="177"/>
      <c r="B185" s="177"/>
      <c r="C185" s="33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33"/>
      <c r="S185" s="146"/>
      <c r="U185" s="129"/>
      <c r="Z185" s="74"/>
      <c r="AA185" s="147"/>
      <c r="AB185" s="147"/>
      <c r="AC185" s="74"/>
      <c r="AD185" s="74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Q185" s="72"/>
      <c r="AR185" s="72"/>
      <c r="AS185" s="72"/>
      <c r="AT185" s="72"/>
      <c r="AU185" s="134"/>
      <c r="AV185" s="134"/>
      <c r="AW185" s="134"/>
    </row>
    <row r="186" spans="1:49">
      <c r="A186" s="177"/>
      <c r="B186" s="17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147"/>
      <c r="N186" s="147"/>
      <c r="O186" s="177"/>
      <c r="P186" s="147"/>
      <c r="Q186" s="147"/>
      <c r="R186" s="33"/>
      <c r="S186" s="146"/>
      <c r="U186" s="129"/>
      <c r="V186" s="42">
        <f>1303-55</f>
        <v>1248</v>
      </c>
      <c r="Z186" s="74"/>
      <c r="AA186" s="33"/>
      <c r="AB186" s="33"/>
      <c r="AC186" s="74"/>
      <c r="AD186" s="74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Q186" s="72"/>
      <c r="AR186" s="72"/>
      <c r="AS186" s="72"/>
      <c r="AT186" s="72"/>
      <c r="AU186" s="134"/>
      <c r="AV186" s="33"/>
    </row>
    <row r="187" spans="1:49">
      <c r="A187" s="177"/>
      <c r="B187" s="17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147"/>
      <c r="N187" s="147"/>
      <c r="O187" s="177"/>
      <c r="P187" s="147"/>
      <c r="Q187" s="147"/>
      <c r="R187" s="33"/>
      <c r="S187" s="146"/>
      <c r="T187" s="42">
        <f>1711+156</f>
        <v>1867</v>
      </c>
      <c r="U187" s="129">
        <f>1717-156</f>
        <v>1561</v>
      </c>
      <c r="V187" s="42">
        <f>1303+55</f>
        <v>1358</v>
      </c>
      <c r="Z187" s="74"/>
      <c r="AA187" s="33"/>
      <c r="AB187" s="33"/>
      <c r="AC187" s="74"/>
      <c r="AD187" s="74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Q187" s="72"/>
      <c r="AR187" s="72"/>
      <c r="AS187" s="72"/>
      <c r="AT187" s="72"/>
      <c r="AU187" s="33"/>
      <c r="AV187" s="33"/>
    </row>
    <row r="188" spans="1:49" ht="39.950000000000003" customHeight="1">
      <c r="A188" s="33"/>
      <c r="B188" s="33"/>
      <c r="C188" s="73" t="s">
        <v>74</v>
      </c>
      <c r="D188" s="261" t="s">
        <v>96</v>
      </c>
      <c r="E188" s="261"/>
      <c r="F188" s="258" t="s">
        <v>114</v>
      </c>
      <c r="G188" s="259"/>
      <c r="H188" s="260"/>
      <c r="I188" s="258" t="s">
        <v>465</v>
      </c>
      <c r="J188" s="259"/>
      <c r="K188" s="260"/>
      <c r="L188" s="258" t="s">
        <v>335</v>
      </c>
      <c r="M188" s="259"/>
      <c r="N188" s="260"/>
      <c r="O188" s="258" t="s">
        <v>288</v>
      </c>
      <c r="P188" s="259"/>
      <c r="Q188" s="259"/>
      <c r="R188" s="260"/>
      <c r="S188" s="258" t="s">
        <v>287</v>
      </c>
      <c r="T188" s="259"/>
      <c r="U188" s="260"/>
      <c r="V188" s="42">
        <f>1950-647</f>
        <v>1303</v>
      </c>
      <c r="W188" s="156" t="s">
        <v>334</v>
      </c>
      <c r="X188" s="135"/>
      <c r="Z188" s="74"/>
      <c r="AA188" s="261" t="s">
        <v>96</v>
      </c>
      <c r="AB188" s="261"/>
      <c r="AC188" s="74"/>
      <c r="AD188" s="74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Q188" s="72"/>
      <c r="AR188" s="72"/>
      <c r="AS188" s="72"/>
      <c r="AT188" s="72"/>
      <c r="AU188" s="73" t="s">
        <v>74</v>
      </c>
      <c r="AV188" s="72"/>
      <c r="AW188" s="135"/>
    </row>
    <row r="189" spans="1:49">
      <c r="A189" s="31"/>
      <c r="B189" s="31"/>
      <c r="C189" s="134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47"/>
      <c r="O189" s="148"/>
      <c r="P189" s="147"/>
      <c r="Q189" s="147"/>
      <c r="R189" s="33"/>
      <c r="S189" s="146"/>
      <c r="U189" s="172"/>
      <c r="Z189" s="74"/>
      <c r="AA189" s="133"/>
      <c r="AB189" s="133"/>
      <c r="AC189" s="74"/>
      <c r="AD189" s="74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Q189" s="72"/>
      <c r="AR189" s="72"/>
      <c r="AS189" s="72"/>
      <c r="AT189" s="72"/>
      <c r="AU189" s="134"/>
      <c r="AV189" s="133"/>
    </row>
    <row r="190" spans="1:49">
      <c r="A190" s="31"/>
      <c r="B190" s="31"/>
      <c r="C190" s="149" t="s">
        <v>284</v>
      </c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47"/>
      <c r="O190" s="148"/>
      <c r="P190" s="147"/>
      <c r="Q190" s="147"/>
      <c r="R190" s="33"/>
      <c r="S190" s="146"/>
      <c r="U190" s="172"/>
      <c r="Z190" s="74"/>
      <c r="AA190" s="133"/>
      <c r="AB190" s="133"/>
      <c r="AC190" s="74"/>
      <c r="AD190" s="74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Q190" s="72"/>
      <c r="AR190" s="72"/>
      <c r="AS190" s="72"/>
      <c r="AT190" s="72"/>
      <c r="AU190" s="134"/>
      <c r="AV190" s="133"/>
    </row>
    <row r="191" spans="1:49"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S191" s="146"/>
      <c r="U191" s="172"/>
      <c r="X191" s="123"/>
      <c r="Z191" s="74"/>
      <c r="AA191" s="102"/>
      <c r="AB191" s="102"/>
      <c r="AC191" s="74"/>
      <c r="AD191" s="74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Q191" s="72"/>
      <c r="AR191" s="72"/>
      <c r="AS191" s="72"/>
      <c r="AT191" s="72"/>
      <c r="AU191" s="134"/>
      <c r="AV191" s="102"/>
      <c r="AW191" s="123"/>
    </row>
    <row r="192" spans="1:49">
      <c r="A192" s="127">
        <v>402</v>
      </c>
      <c r="B192" s="127" t="s">
        <v>96</v>
      </c>
      <c r="C192" s="126" t="s">
        <v>75</v>
      </c>
      <c r="D192" s="75">
        <v>74.589489086741466</v>
      </c>
      <c r="E192" s="75">
        <v>0.36375948112594891</v>
      </c>
      <c r="F192" s="75">
        <v>14.060914753366749</v>
      </c>
      <c r="G192" s="75">
        <v>1.5453442084126117</v>
      </c>
      <c r="H192" s="75">
        <v>7.6441042044381902E-2</v>
      </c>
      <c r="I192" s="75">
        <v>0.37480073376982009</v>
      </c>
      <c r="J192" s="75">
        <v>1.6881128298133898</v>
      </c>
      <c r="K192" s="75">
        <v>3.994659727718318</v>
      </c>
      <c r="L192" s="75">
        <v>3.0935531686478233</v>
      </c>
      <c r="M192" s="75">
        <v>7.3539605684786291E-2</v>
      </c>
      <c r="N192" s="75">
        <v>0.18000128446875963</v>
      </c>
      <c r="O192" s="75">
        <v>100</v>
      </c>
      <c r="P192" s="125">
        <v>3.0021945172960329</v>
      </c>
      <c r="Q192" s="125">
        <f t="shared" ref="Q192:Q204" si="49">100-P192</f>
        <v>96.997805482703967</v>
      </c>
      <c r="R192" s="114"/>
      <c r="S192" s="115">
        <v>41488.508344907401</v>
      </c>
      <c r="T192" s="144">
        <v>4</v>
      </c>
      <c r="U192" s="155">
        <v>1</v>
      </c>
      <c r="V192" s="157" t="s">
        <v>333</v>
      </c>
      <c r="X192" s="123">
        <f t="shared" ref="X192:X204" si="50">(G192+E192)/(F192+J192)</f>
        <v>0.12122041690862685</v>
      </c>
      <c r="Z192" s="74"/>
      <c r="AA192" s="75">
        <v>74.589489086741466</v>
      </c>
      <c r="AB192" s="75">
        <v>0.36375948112594891</v>
      </c>
      <c r="AC192" s="74"/>
      <c r="AD192" s="74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Q192" s="72"/>
      <c r="AR192" s="72"/>
      <c r="AS192" s="72"/>
      <c r="AT192" s="72"/>
      <c r="AU192" s="134"/>
      <c r="AV192" s="75">
        <v>74.589489086741466</v>
      </c>
      <c r="AW192" s="123">
        <v>0.12122041690862685</v>
      </c>
    </row>
    <row r="193" spans="1:49">
      <c r="A193" s="127">
        <v>403</v>
      </c>
      <c r="B193" s="127" t="s">
        <v>96</v>
      </c>
      <c r="C193" s="126" t="s">
        <v>75</v>
      </c>
      <c r="D193" s="75">
        <v>74.440757160834764</v>
      </c>
      <c r="E193" s="75">
        <v>0.37714297928107637</v>
      </c>
      <c r="F193" s="75">
        <v>14.024682934185369</v>
      </c>
      <c r="G193" s="75">
        <v>1.6504446020679058</v>
      </c>
      <c r="H193" s="75">
        <v>7.1676110024197451E-2</v>
      </c>
      <c r="I193" s="75">
        <v>0.42812810086953546</v>
      </c>
      <c r="J193" s="75">
        <v>1.7536337477537605</v>
      </c>
      <c r="K193" s="75">
        <v>4.138180978739773</v>
      </c>
      <c r="L193" s="75">
        <v>2.9641435083076191</v>
      </c>
      <c r="M193" s="75">
        <v>1.6415411005004453E-2</v>
      </c>
      <c r="N193" s="75">
        <v>0.17407263374911966</v>
      </c>
      <c r="O193" s="75">
        <v>99.999999999999986</v>
      </c>
      <c r="P193" s="125">
        <v>2.4481589654167095</v>
      </c>
      <c r="Q193" s="125">
        <f t="shared" si="49"/>
        <v>97.55184103458329</v>
      </c>
      <c r="R193" s="114"/>
      <c r="S193" s="115">
        <v>41488.511689814797</v>
      </c>
      <c r="T193" s="144">
        <v>4</v>
      </c>
      <c r="U193" s="155">
        <v>1</v>
      </c>
      <c r="V193" s="157" t="s">
        <v>333</v>
      </c>
      <c r="X193" s="123">
        <f t="shared" si="50"/>
        <v>0.12850468286454719</v>
      </c>
      <c r="Z193" s="74"/>
      <c r="AA193" s="75">
        <v>74.440757160834764</v>
      </c>
      <c r="AB193" s="75">
        <v>0.37714297928107637</v>
      </c>
      <c r="AC193" s="74"/>
      <c r="AD193" s="74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Q193" s="72"/>
      <c r="AR193" s="72"/>
      <c r="AS193" s="72"/>
      <c r="AT193" s="72"/>
      <c r="AU193" s="134"/>
      <c r="AV193" s="75">
        <v>74.440757160834764</v>
      </c>
      <c r="AW193" s="123">
        <v>0.12850468286454719</v>
      </c>
    </row>
    <row r="194" spans="1:49">
      <c r="A194" s="127">
        <v>404</v>
      </c>
      <c r="B194" s="127" t="s">
        <v>96</v>
      </c>
      <c r="C194" s="126" t="s">
        <v>75</v>
      </c>
      <c r="D194" s="75">
        <v>74.038184227728593</v>
      </c>
      <c r="E194" s="75">
        <v>0.29383434982649792</v>
      </c>
      <c r="F194" s="75">
        <v>13.866932383987066</v>
      </c>
      <c r="G194" s="75">
        <v>1.5702968561978443</v>
      </c>
      <c r="H194" s="75">
        <v>0.10007676319281097</v>
      </c>
      <c r="I194" s="75">
        <v>0.39473332934633792</v>
      </c>
      <c r="J194" s="75">
        <v>1.7644651042531236</v>
      </c>
      <c r="K194" s="75">
        <v>4.683770156365763</v>
      </c>
      <c r="L194" s="75">
        <v>3.1020237418216188</v>
      </c>
      <c r="M194" s="75">
        <v>5.6649012086102034E-2</v>
      </c>
      <c r="N194" s="75">
        <v>0.16663370406697922</v>
      </c>
      <c r="O194" s="75">
        <v>100.00000000000001</v>
      </c>
      <c r="P194" s="125">
        <v>2.3378187875139815</v>
      </c>
      <c r="Q194" s="125">
        <f t="shared" si="49"/>
        <v>97.662181212486018</v>
      </c>
      <c r="R194" s="114"/>
      <c r="S194" s="115">
        <v>41488.515347222201</v>
      </c>
      <c r="T194" s="144">
        <v>5</v>
      </c>
      <c r="U194" s="155">
        <v>2</v>
      </c>
      <c r="V194" s="157" t="s">
        <v>331</v>
      </c>
      <c r="X194" s="123">
        <f t="shared" si="50"/>
        <v>0.11925556927502901</v>
      </c>
      <c r="Z194" s="74"/>
      <c r="AA194" s="75">
        <v>74.038184227728593</v>
      </c>
      <c r="AB194" s="75">
        <v>0.29383434982649792</v>
      </c>
      <c r="AC194" s="74"/>
      <c r="AD194" s="74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Q194" s="72"/>
      <c r="AR194" s="72"/>
      <c r="AS194" s="72"/>
      <c r="AT194" s="72"/>
      <c r="AU194" s="134"/>
      <c r="AV194" s="75">
        <v>74.038184227728593</v>
      </c>
      <c r="AW194" s="123">
        <v>0.11925556927502901</v>
      </c>
    </row>
    <row r="195" spans="1:49">
      <c r="A195" s="127">
        <v>405</v>
      </c>
      <c r="B195" s="127" t="s">
        <v>96</v>
      </c>
      <c r="C195" s="126" t="s">
        <v>75</v>
      </c>
      <c r="D195" s="75">
        <v>74.307213348306249</v>
      </c>
      <c r="E195" s="75">
        <v>0.27801617906997117</v>
      </c>
      <c r="F195" s="75">
        <v>14.302291341280466</v>
      </c>
      <c r="G195" s="75">
        <v>1.5882497024557272</v>
      </c>
      <c r="H195" s="75">
        <v>6.0907822452531749E-2</v>
      </c>
      <c r="I195" s="75">
        <v>0.37291940600178336</v>
      </c>
      <c r="J195" s="75">
        <v>1.7936632478290637</v>
      </c>
      <c r="K195" s="75">
        <v>4.0651693372049564</v>
      </c>
      <c r="L195" s="75">
        <v>3.0198357922916794</v>
      </c>
      <c r="M195" s="75">
        <v>8.784850013038252E-2</v>
      </c>
      <c r="N195" s="75">
        <v>0.15998464139141041</v>
      </c>
      <c r="O195" s="75">
        <v>100</v>
      </c>
      <c r="P195" s="125">
        <v>1.2680439902657525</v>
      </c>
      <c r="Q195" s="125">
        <f t="shared" si="49"/>
        <v>98.731956009734247</v>
      </c>
      <c r="R195" s="114"/>
      <c r="S195" s="115">
        <v>41488.518252314803</v>
      </c>
      <c r="T195" s="144">
        <v>5</v>
      </c>
      <c r="U195" s="155">
        <v>2</v>
      </c>
      <c r="V195" s="157" t="s">
        <v>331</v>
      </c>
      <c r="X195" s="123">
        <f t="shared" si="50"/>
        <v>0.11594626905746913</v>
      </c>
      <c r="Z195" s="74"/>
      <c r="AA195" s="75">
        <v>74.307213348306249</v>
      </c>
      <c r="AB195" s="75">
        <v>0.27801617906997117</v>
      </c>
      <c r="AC195" s="74"/>
      <c r="AD195" s="74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Q195" s="72"/>
      <c r="AR195" s="72"/>
      <c r="AS195" s="72"/>
      <c r="AT195" s="72"/>
      <c r="AU195" s="134"/>
      <c r="AV195" s="75">
        <v>74.307213348306249</v>
      </c>
      <c r="AW195" s="123">
        <v>0.11594626905746913</v>
      </c>
    </row>
    <row r="196" spans="1:49">
      <c r="A196" s="127">
        <v>406</v>
      </c>
      <c r="B196" s="127" t="s">
        <v>96</v>
      </c>
      <c r="C196" s="126" t="s">
        <v>75</v>
      </c>
      <c r="D196" s="75">
        <v>74.737861561726476</v>
      </c>
      <c r="E196" s="75">
        <v>0.306844550372319</v>
      </c>
      <c r="F196" s="75">
        <v>14.046305198656583</v>
      </c>
      <c r="G196" s="75">
        <v>1.5330258710636471</v>
      </c>
      <c r="H196" s="75">
        <v>7.3853256851494964E-2</v>
      </c>
      <c r="I196" s="75">
        <v>0.31894783299138207</v>
      </c>
      <c r="J196" s="75">
        <v>1.5446781483454648</v>
      </c>
      <c r="K196" s="75">
        <v>4.2382765665714857</v>
      </c>
      <c r="L196" s="75">
        <v>3.0423141182068321</v>
      </c>
      <c r="M196" s="75">
        <v>5.2219061735709713E-2</v>
      </c>
      <c r="N196" s="75">
        <v>0.13646645096645899</v>
      </c>
      <c r="O196" s="75">
        <v>100.00000000000001</v>
      </c>
      <c r="P196" s="125">
        <v>1.4405814567852957</v>
      </c>
      <c r="Q196" s="125">
        <f t="shared" si="49"/>
        <v>98.559418543214704</v>
      </c>
      <c r="R196" s="114"/>
      <c r="S196" s="115">
        <v>41488.523206018501</v>
      </c>
      <c r="T196" s="144">
        <v>4</v>
      </c>
      <c r="U196" s="155">
        <v>3</v>
      </c>
      <c r="V196" s="157" t="s">
        <v>299</v>
      </c>
      <c r="X196" s="123">
        <f t="shared" si="50"/>
        <v>0.11800861950056217</v>
      </c>
      <c r="Z196" s="74"/>
      <c r="AA196" s="75">
        <v>74.737861561726476</v>
      </c>
      <c r="AB196" s="75">
        <v>0.306844550372319</v>
      </c>
      <c r="AC196" s="74"/>
      <c r="AD196" s="74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Q196" s="72"/>
      <c r="AR196" s="72"/>
      <c r="AS196" s="72"/>
      <c r="AT196" s="72"/>
      <c r="AU196" s="134"/>
      <c r="AV196" s="75">
        <v>74.737861561726476</v>
      </c>
      <c r="AW196" s="123">
        <v>0.11800861950056217</v>
      </c>
    </row>
    <row r="197" spans="1:49">
      <c r="A197" s="127">
        <v>407</v>
      </c>
      <c r="B197" s="127" t="s">
        <v>96</v>
      </c>
      <c r="C197" s="126" t="s">
        <v>75</v>
      </c>
      <c r="D197" s="75">
        <v>74.495281323010758</v>
      </c>
      <c r="E197" s="75">
        <v>0.33936450611865815</v>
      </c>
      <c r="F197" s="75">
        <v>13.868600298029069</v>
      </c>
      <c r="G197" s="75">
        <v>1.4799162444631226</v>
      </c>
      <c r="H197" s="75">
        <v>0.10204762560059828</v>
      </c>
      <c r="I197" s="75">
        <v>0.35348590451503509</v>
      </c>
      <c r="J197" s="75">
        <v>1.533404229894118</v>
      </c>
      <c r="K197" s="75">
        <v>4.6551112149844824</v>
      </c>
      <c r="L197" s="75">
        <v>2.9407594159447137</v>
      </c>
      <c r="M197" s="75">
        <v>9.3104281105666306E-2</v>
      </c>
      <c r="N197" s="75">
        <v>0.17940671893364432</v>
      </c>
      <c r="O197" s="75">
        <v>100</v>
      </c>
      <c r="P197" s="125">
        <v>2.2131002136427469</v>
      </c>
      <c r="Q197" s="125">
        <f t="shared" si="49"/>
        <v>97.786899786357253</v>
      </c>
      <c r="R197" s="114"/>
      <c r="S197" s="115">
        <v>41488.526620370401</v>
      </c>
      <c r="T197" s="144">
        <v>4</v>
      </c>
      <c r="U197" s="155">
        <v>4</v>
      </c>
      <c r="V197" s="157" t="s">
        <v>319</v>
      </c>
      <c r="X197" s="123">
        <f t="shared" si="50"/>
        <v>0.11811973871865193</v>
      </c>
      <c r="Z197" s="74"/>
      <c r="AA197" s="75">
        <v>74.495281323010758</v>
      </c>
      <c r="AB197" s="75">
        <v>0.33936450611865815</v>
      </c>
      <c r="AC197" s="74"/>
      <c r="AD197" s="74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Q197" s="72"/>
      <c r="AR197" s="72"/>
      <c r="AS197" s="72"/>
      <c r="AT197" s="72"/>
      <c r="AU197" s="134"/>
      <c r="AV197" s="75">
        <v>74.495281323010758</v>
      </c>
      <c r="AW197" s="123">
        <v>0.11811973871865193</v>
      </c>
    </row>
    <row r="198" spans="1:49">
      <c r="A198" s="127">
        <v>418</v>
      </c>
      <c r="B198" s="127" t="s">
        <v>96</v>
      </c>
      <c r="C198" s="126" t="s">
        <v>76</v>
      </c>
      <c r="D198" s="75">
        <v>74.637191458717936</v>
      </c>
      <c r="E198" s="75">
        <v>0.41313062022717562</v>
      </c>
      <c r="F198" s="75">
        <v>13.739808575383258</v>
      </c>
      <c r="G198" s="75">
        <v>1.6540692489282121</v>
      </c>
      <c r="H198" s="75">
        <v>5.6322747240231751E-2</v>
      </c>
      <c r="I198" s="75">
        <v>0.31661147711272686</v>
      </c>
      <c r="J198" s="75">
        <v>1.7638670609463305</v>
      </c>
      <c r="K198" s="75">
        <v>4.3279628148215679</v>
      </c>
      <c r="L198" s="75">
        <v>2.881906988020611</v>
      </c>
      <c r="M198" s="75">
        <v>8.2305738396493855E-2</v>
      </c>
      <c r="N198" s="75">
        <v>0.16377868593553815</v>
      </c>
      <c r="O198" s="75">
        <v>100.00000000000001</v>
      </c>
      <c r="P198" s="125">
        <v>3.6833018348789182</v>
      </c>
      <c r="Q198" s="125">
        <f t="shared" si="49"/>
        <v>96.316698165121082</v>
      </c>
      <c r="R198" s="114"/>
      <c r="S198" s="115">
        <v>41488.591400463003</v>
      </c>
      <c r="T198" s="144">
        <v>4</v>
      </c>
      <c r="U198" s="155">
        <v>7</v>
      </c>
      <c r="V198" s="157" t="s">
        <v>329</v>
      </c>
      <c r="X198" s="123">
        <f t="shared" si="50"/>
        <v>0.13333611445735755</v>
      </c>
      <c r="Z198" s="74"/>
      <c r="AA198" s="75">
        <v>74.637191458717936</v>
      </c>
      <c r="AB198" s="75">
        <v>0.41313062022717562</v>
      </c>
      <c r="AC198" s="74"/>
      <c r="AD198" s="74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Q198" s="72"/>
      <c r="AR198" s="72"/>
      <c r="AS198" s="72"/>
      <c r="AT198" s="72"/>
      <c r="AU198" s="134"/>
      <c r="AV198" s="75">
        <v>74.637191458717936</v>
      </c>
      <c r="AW198" s="123">
        <v>0.13333611445735755</v>
      </c>
    </row>
    <row r="199" spans="1:49">
      <c r="A199" s="127">
        <v>420</v>
      </c>
      <c r="B199" s="127" t="s">
        <v>96</v>
      </c>
      <c r="C199" s="126" t="s">
        <v>76</v>
      </c>
      <c r="D199" s="75">
        <v>74.644127230318745</v>
      </c>
      <c r="E199" s="75">
        <v>0.42740957756066922</v>
      </c>
      <c r="F199" s="75">
        <v>14.019322763281771</v>
      </c>
      <c r="G199" s="75">
        <v>1.847726180414563</v>
      </c>
      <c r="H199" s="75">
        <v>9.0755019692333905E-2</v>
      </c>
      <c r="I199" s="75">
        <v>0.40055442847279621</v>
      </c>
      <c r="J199" s="75">
        <v>1.8712426042382133</v>
      </c>
      <c r="K199" s="75">
        <v>3.7346908074572056</v>
      </c>
      <c r="L199" s="75">
        <v>2.7897678758969628</v>
      </c>
      <c r="M199" s="75">
        <v>1.2154975835334109E-2</v>
      </c>
      <c r="N199" s="75">
        <v>0.20952662799310218</v>
      </c>
      <c r="O199" s="75">
        <v>100</v>
      </c>
      <c r="P199" s="125">
        <v>2.2522931255755196</v>
      </c>
      <c r="Q199" s="125">
        <f t="shared" si="49"/>
        <v>97.74770687442448</v>
      </c>
      <c r="R199" s="114"/>
      <c r="S199" s="115">
        <v>41488.598946759303</v>
      </c>
      <c r="T199" s="144">
        <v>4</v>
      </c>
      <c r="U199" s="155">
        <v>8</v>
      </c>
      <c r="V199" s="157" t="s">
        <v>315</v>
      </c>
      <c r="X199" s="123">
        <f t="shared" si="50"/>
        <v>0.1431752555906895</v>
      </c>
      <c r="Z199" s="74"/>
      <c r="AA199" s="75">
        <v>74.644127230318745</v>
      </c>
      <c r="AB199" s="75">
        <v>0.42740957756066922</v>
      </c>
      <c r="AC199" s="74"/>
      <c r="AD199" s="74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Q199" s="72"/>
      <c r="AR199" s="72"/>
      <c r="AS199" s="72"/>
      <c r="AT199" s="72"/>
      <c r="AU199" s="134"/>
      <c r="AV199" s="75">
        <v>74.644127230318745</v>
      </c>
      <c r="AW199" s="123">
        <v>0.1431752555906895</v>
      </c>
    </row>
    <row r="200" spans="1:49">
      <c r="A200" s="127">
        <v>421</v>
      </c>
      <c r="B200" s="127" t="s">
        <v>96</v>
      </c>
      <c r="C200" s="126" t="s">
        <v>76</v>
      </c>
      <c r="D200" s="75">
        <v>73.908348607117219</v>
      </c>
      <c r="E200" s="75">
        <v>0.42442640197312836</v>
      </c>
      <c r="F200" s="75">
        <v>14.201700273024734</v>
      </c>
      <c r="G200" s="75">
        <v>1.8403516687512302</v>
      </c>
      <c r="H200" s="75">
        <v>0.1459632749347349</v>
      </c>
      <c r="I200" s="75">
        <v>0.37559628256764305</v>
      </c>
      <c r="J200" s="75">
        <v>1.7081105870998734</v>
      </c>
      <c r="K200" s="75">
        <v>4.3805638023564217</v>
      </c>
      <c r="L200" s="75">
        <v>2.8334262563123875</v>
      </c>
      <c r="M200" s="75">
        <v>4.3480260896326041E-2</v>
      </c>
      <c r="N200" s="75">
        <v>0.17825431677831538</v>
      </c>
      <c r="O200" s="75">
        <v>99.999999999999972</v>
      </c>
      <c r="P200" s="125">
        <v>0.16893295789324725</v>
      </c>
      <c r="Q200" s="125">
        <f t="shared" si="49"/>
        <v>99.831067042106753</v>
      </c>
      <c r="R200" s="114"/>
      <c r="S200" s="115">
        <v>41488.601886574099</v>
      </c>
      <c r="T200" s="144">
        <v>5</v>
      </c>
      <c r="U200" s="155">
        <v>8</v>
      </c>
      <c r="V200" s="157" t="s">
        <v>315</v>
      </c>
      <c r="X200" s="123">
        <f t="shared" si="50"/>
        <v>0.14235103676817817</v>
      </c>
      <c r="Z200" s="74"/>
      <c r="AA200" s="75">
        <v>73.908348607117219</v>
      </c>
      <c r="AB200" s="75">
        <v>0.42442640197312836</v>
      </c>
      <c r="AC200" s="74"/>
      <c r="AD200" s="74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Q200" s="72"/>
      <c r="AR200" s="72"/>
      <c r="AS200" s="72"/>
      <c r="AT200" s="72"/>
      <c r="AU200" s="134"/>
      <c r="AV200" s="75">
        <v>73.908348607117219</v>
      </c>
      <c r="AW200" s="123">
        <v>0.14235103676817817</v>
      </c>
    </row>
    <row r="201" spans="1:49">
      <c r="A201" s="127">
        <v>423</v>
      </c>
      <c r="B201" s="127" t="s">
        <v>96</v>
      </c>
      <c r="C201" s="126" t="s">
        <v>76</v>
      </c>
      <c r="D201" s="75">
        <v>74.350601470113702</v>
      </c>
      <c r="E201" s="75">
        <v>0.36085897464030414</v>
      </c>
      <c r="F201" s="75">
        <v>13.55960766694837</v>
      </c>
      <c r="G201" s="75">
        <v>1.6609772082300325</v>
      </c>
      <c r="H201" s="75">
        <v>0.11958341022506687</v>
      </c>
      <c r="I201" s="75">
        <v>0.39041119129402735</v>
      </c>
      <c r="J201" s="75">
        <v>1.8818207518373493</v>
      </c>
      <c r="K201" s="75">
        <v>4.4935998526650573</v>
      </c>
      <c r="L201" s="75">
        <v>2.9263439923602372</v>
      </c>
      <c r="M201" s="75">
        <v>9.3986978113683242E-2</v>
      </c>
      <c r="N201" s="75">
        <v>0.20947492932158335</v>
      </c>
      <c r="O201" s="75">
        <v>99.999999999999986</v>
      </c>
      <c r="P201" s="125">
        <v>2.3072944545200187</v>
      </c>
      <c r="Q201" s="125">
        <f t="shared" si="49"/>
        <v>97.692705545479981</v>
      </c>
      <c r="R201" s="114"/>
      <c r="S201" s="115">
        <v>41488.609085648102</v>
      </c>
      <c r="T201" s="144">
        <v>5</v>
      </c>
      <c r="U201" s="155">
        <v>10</v>
      </c>
      <c r="V201" s="157" t="s">
        <v>328</v>
      </c>
      <c r="X201" s="123">
        <f t="shared" si="50"/>
        <v>0.13093582588581074</v>
      </c>
      <c r="Z201" s="74"/>
      <c r="AA201" s="75">
        <v>74.350601470113702</v>
      </c>
      <c r="AB201" s="75">
        <v>0.36085897464030414</v>
      </c>
      <c r="AC201" s="74"/>
      <c r="AD201" s="74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Q201" s="72"/>
      <c r="AR201" s="72"/>
      <c r="AS201" s="72"/>
      <c r="AT201" s="72"/>
      <c r="AU201" s="134"/>
      <c r="AV201" s="75">
        <v>74.350601470113702</v>
      </c>
      <c r="AW201" s="123">
        <v>0.13093582588581074</v>
      </c>
    </row>
    <row r="202" spans="1:49">
      <c r="A202" s="127">
        <v>426</v>
      </c>
      <c r="B202" s="127" t="s">
        <v>96</v>
      </c>
      <c r="C202" s="126" t="s">
        <v>76</v>
      </c>
      <c r="D202" s="75">
        <v>74.657116126955813</v>
      </c>
      <c r="E202" s="75">
        <v>0.41766760706125816</v>
      </c>
      <c r="F202" s="75">
        <v>13.539423110569974</v>
      </c>
      <c r="G202" s="75">
        <v>1.703601357064279</v>
      </c>
      <c r="H202" s="75">
        <v>6.7810284447683819E-2</v>
      </c>
      <c r="I202" s="75">
        <v>0.37262831049297473</v>
      </c>
      <c r="J202" s="75">
        <v>1.7126493172423403</v>
      </c>
      <c r="K202" s="75">
        <v>4.1999183728965761</v>
      </c>
      <c r="L202" s="75">
        <v>3.0881510513340618</v>
      </c>
      <c r="M202" s="75">
        <v>8.2522083434941912E-2</v>
      </c>
      <c r="N202" s="75">
        <v>0.20470177920191759</v>
      </c>
      <c r="O202" s="75">
        <v>99.999999999999986</v>
      </c>
      <c r="P202" s="125">
        <v>2.4234677067516088</v>
      </c>
      <c r="Q202" s="125">
        <f t="shared" si="49"/>
        <v>97.576532293248391</v>
      </c>
      <c r="R202" s="114"/>
      <c r="S202" s="115">
        <v>41488.618206018502</v>
      </c>
      <c r="T202" s="144">
        <v>5</v>
      </c>
      <c r="U202" s="155">
        <v>11</v>
      </c>
      <c r="V202" s="157" t="s">
        <v>332</v>
      </c>
      <c r="X202" s="123">
        <f t="shared" si="50"/>
        <v>0.13908070356769228</v>
      </c>
      <c r="Z202" s="74"/>
      <c r="AA202" s="75">
        <v>74.657116126955813</v>
      </c>
      <c r="AB202" s="75">
        <v>0.41766760706125816</v>
      </c>
      <c r="AC202" s="74"/>
      <c r="AD202" s="74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Q202" s="72"/>
      <c r="AR202" s="72"/>
      <c r="AS202" s="72"/>
      <c r="AT202" s="72"/>
      <c r="AU202" s="134"/>
      <c r="AV202" s="75">
        <v>74.657116126955813</v>
      </c>
      <c r="AW202" s="123">
        <v>0.13908070356769228</v>
      </c>
    </row>
    <row r="203" spans="1:49">
      <c r="A203" s="127">
        <v>427</v>
      </c>
      <c r="B203" s="127" t="s">
        <v>96</v>
      </c>
      <c r="C203" s="126" t="s">
        <v>76</v>
      </c>
      <c r="D203" s="75">
        <v>74.842673156925201</v>
      </c>
      <c r="E203" s="75">
        <v>0.33027029300091049</v>
      </c>
      <c r="F203" s="75">
        <v>14.256942011869075</v>
      </c>
      <c r="G203" s="75">
        <v>1.7239386060266777</v>
      </c>
      <c r="H203" s="75">
        <v>9.0704515993128662E-2</v>
      </c>
      <c r="I203" s="75">
        <v>0.3633033615021446</v>
      </c>
      <c r="J203" s="75">
        <v>1.7216864480515051</v>
      </c>
      <c r="K203" s="75">
        <v>3.6550962548326584</v>
      </c>
      <c r="L203" s="75">
        <v>2.7517210135563186</v>
      </c>
      <c r="M203" s="75">
        <v>0.12731022529177519</v>
      </c>
      <c r="N203" s="75">
        <v>0.17608674973269764</v>
      </c>
      <c r="O203" s="75">
        <v>99.999999999999972</v>
      </c>
      <c r="P203" s="125">
        <v>2.0637271001135673</v>
      </c>
      <c r="Q203" s="125">
        <f t="shared" si="49"/>
        <v>97.936272899886433</v>
      </c>
      <c r="R203" s="114"/>
      <c r="S203" s="115">
        <v>41488.621481481503</v>
      </c>
      <c r="T203" s="144">
        <v>4</v>
      </c>
      <c r="U203" s="155">
        <v>11</v>
      </c>
      <c r="V203" s="157" t="s">
        <v>332</v>
      </c>
      <c r="X203" s="123">
        <f t="shared" si="50"/>
        <v>0.12855977621484782</v>
      </c>
      <c r="Z203" s="74"/>
      <c r="AA203" s="75">
        <v>74.842673156925201</v>
      </c>
      <c r="AB203" s="75">
        <v>0.33027029300091049</v>
      </c>
      <c r="AC203" s="74"/>
      <c r="AD203" s="74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Q203" s="72"/>
      <c r="AR203" s="72"/>
      <c r="AS203" s="72"/>
      <c r="AT203" s="72"/>
      <c r="AU203" s="134"/>
      <c r="AV203" s="75">
        <v>74.842673156925201</v>
      </c>
      <c r="AW203" s="123">
        <v>0.12855977621484782</v>
      </c>
    </row>
    <row r="204" spans="1:49">
      <c r="A204" s="127">
        <v>429</v>
      </c>
      <c r="B204" s="127" t="s">
        <v>96</v>
      </c>
      <c r="C204" s="126" t="s">
        <v>76</v>
      </c>
      <c r="D204" s="75">
        <v>75.035328050975139</v>
      </c>
      <c r="E204" s="75">
        <v>0.33239497674094592</v>
      </c>
      <c r="F204" s="75">
        <v>13.69870072799381</v>
      </c>
      <c r="G204" s="75">
        <v>1.6099989435381306</v>
      </c>
      <c r="H204" s="75">
        <v>7.8135362113889759E-2</v>
      </c>
      <c r="I204" s="75">
        <v>0.39204770197205735</v>
      </c>
      <c r="J204" s="75">
        <v>1.8184571766200019</v>
      </c>
      <c r="K204" s="75">
        <v>3.870824405632689</v>
      </c>
      <c r="L204" s="75">
        <v>2.974840131898036</v>
      </c>
      <c r="M204" s="75">
        <v>6.1823777700998186E-2</v>
      </c>
      <c r="N204" s="75">
        <v>0.16458641947967734</v>
      </c>
      <c r="O204" s="75">
        <v>99.999999999999986</v>
      </c>
      <c r="P204" s="125">
        <v>5.1369412810687152</v>
      </c>
      <c r="Q204" s="125">
        <f t="shared" si="49"/>
        <v>94.863058718931285</v>
      </c>
      <c r="R204" s="114"/>
      <c r="S204" s="115">
        <v>41488.636412036998</v>
      </c>
      <c r="T204" s="144">
        <v>5</v>
      </c>
      <c r="U204" s="155">
        <v>13</v>
      </c>
      <c r="V204" s="157" t="s">
        <v>331</v>
      </c>
      <c r="X204" s="123">
        <f t="shared" si="50"/>
        <v>0.12517717047279209</v>
      </c>
      <c r="Z204" s="74"/>
      <c r="AA204" s="75">
        <v>75.035328050975139</v>
      </c>
      <c r="AB204" s="75">
        <v>0.33239497674094592</v>
      </c>
      <c r="AC204" s="74"/>
      <c r="AD204" s="74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Q204" s="72"/>
      <c r="AR204" s="72"/>
      <c r="AS204" s="72"/>
      <c r="AT204" s="72"/>
      <c r="AU204" s="134"/>
      <c r="AV204" s="75">
        <v>75.035328050975139</v>
      </c>
      <c r="AW204" s="123">
        <v>0.12517717047279209</v>
      </c>
    </row>
    <row r="205" spans="1:49">
      <c r="A205" s="122"/>
      <c r="B205" s="122"/>
      <c r="C205" s="121" t="s">
        <v>68</v>
      </c>
      <c r="D205" s="121">
        <f t="shared" ref="D205:P205" si="51">AVERAGE(D192:D204)</f>
        <v>74.514167139190164</v>
      </c>
      <c r="E205" s="121">
        <f t="shared" si="51"/>
        <v>0.35885542284606642</v>
      </c>
      <c r="F205" s="121">
        <f t="shared" si="51"/>
        <v>13.937325541428946</v>
      </c>
      <c r="G205" s="121">
        <f t="shared" si="51"/>
        <v>1.6467646690472295</v>
      </c>
      <c r="H205" s="121">
        <f t="shared" si="51"/>
        <v>8.725209498562192E-2</v>
      </c>
      <c r="I205" s="121">
        <f t="shared" si="51"/>
        <v>0.37339754314678952</v>
      </c>
      <c r="J205" s="121">
        <f t="shared" si="51"/>
        <v>1.7350608656865025</v>
      </c>
      <c r="K205" s="121">
        <f t="shared" si="51"/>
        <v>4.1875249455574579</v>
      </c>
      <c r="L205" s="121">
        <f t="shared" si="51"/>
        <v>2.9545220811229922</v>
      </c>
      <c r="M205" s="121">
        <f t="shared" si="51"/>
        <v>6.7950762416707999E-2</v>
      </c>
      <c r="N205" s="121">
        <f t="shared" si="51"/>
        <v>0.17715191861686183</v>
      </c>
      <c r="O205" s="121">
        <f t="shared" si="51"/>
        <v>100</v>
      </c>
      <c r="P205" s="121">
        <f t="shared" si="51"/>
        <v>2.3650658762863164</v>
      </c>
      <c r="Q205" s="121">
        <f t="shared" ref="Q205" si="52">AVERAGE(Q192:Q204)</f>
        <v>97.634934123713691</v>
      </c>
      <c r="R205" s="120">
        <f>COUNT(E192:E204)</f>
        <v>13</v>
      </c>
      <c r="S205" s="115"/>
      <c r="T205" s="144"/>
      <c r="U205" s="141"/>
      <c r="V205" s="158"/>
      <c r="W205" s="49" t="s">
        <v>283</v>
      </c>
      <c r="Z205" s="74"/>
      <c r="AA205" s="121">
        <f>AVERAGE(AA192:AA204)</f>
        <v>74.514167139190164</v>
      </c>
      <c r="AB205" s="121">
        <f>AVERAGE(AB192:AB204)</f>
        <v>0.35885542284606642</v>
      </c>
      <c r="AC205" s="74"/>
      <c r="AD205" s="74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Q205" s="72"/>
      <c r="AR205" s="72"/>
      <c r="AS205" s="72"/>
      <c r="AT205" s="72"/>
      <c r="AU205" s="134"/>
      <c r="AV205" s="134"/>
      <c r="AW205" s="134"/>
    </row>
    <row r="206" spans="1:49">
      <c r="A206" s="122"/>
      <c r="B206" s="122"/>
      <c r="C206" s="121" t="s">
        <v>69</v>
      </c>
      <c r="D206" s="119">
        <f t="shared" ref="D206:P206" si="53">STDEV(D192:D204)</f>
        <v>0.310456872494005</v>
      </c>
      <c r="E206" s="119">
        <f t="shared" si="53"/>
        <v>5.0934115155931679E-2</v>
      </c>
      <c r="F206" s="119">
        <f t="shared" si="53"/>
        <v>0.25056347927310296</v>
      </c>
      <c r="G206" s="119">
        <f t="shared" si="53"/>
        <v>0.11143033821670166</v>
      </c>
      <c r="H206" s="119">
        <f t="shared" si="53"/>
        <v>2.5084273340595632E-2</v>
      </c>
      <c r="I206" s="119">
        <f t="shared" si="53"/>
        <v>3.0985018705512131E-2</v>
      </c>
      <c r="J206" s="119">
        <f t="shared" si="53"/>
        <v>0.10529127773610941</v>
      </c>
      <c r="K206" s="119">
        <f t="shared" si="53"/>
        <v>0.32426008212744384</v>
      </c>
      <c r="L206" s="119">
        <f t="shared" si="53"/>
        <v>0.11569161230580008</v>
      </c>
      <c r="M206" s="119">
        <f t="shared" si="53"/>
        <v>3.2223564525107329E-2</v>
      </c>
      <c r="N206" s="119">
        <f t="shared" si="53"/>
        <v>2.0964889621204102E-2</v>
      </c>
      <c r="O206" s="119">
        <f t="shared" si="53"/>
        <v>1.5888218580782548E-14</v>
      </c>
      <c r="P206" s="119">
        <f t="shared" si="53"/>
        <v>1.1849441601875246</v>
      </c>
      <c r="Q206" s="119">
        <f t="shared" ref="Q206" si="54">STDEV(Q192:Q204)</f>
        <v>1.1849441601875244</v>
      </c>
      <c r="R206" s="120"/>
      <c r="S206" s="115"/>
      <c r="T206" s="144"/>
      <c r="U206" s="144"/>
      <c r="V206" s="171"/>
      <c r="Z206" s="74"/>
      <c r="AA206" s="119">
        <f>STDEV(AA192:AA204)</f>
        <v>0.310456872494005</v>
      </c>
      <c r="AB206" s="119">
        <f>STDEV(AB192:AB204)</f>
        <v>5.0934115155931679E-2</v>
      </c>
      <c r="AC206" s="74"/>
      <c r="AD206" s="74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Q206" s="72"/>
      <c r="AR206" s="72"/>
      <c r="AS206" s="72"/>
      <c r="AT206" s="72"/>
      <c r="AU206" s="134"/>
      <c r="AV206" s="134"/>
      <c r="AW206" s="134"/>
    </row>
    <row r="207" spans="1:49">
      <c r="A207" s="127"/>
      <c r="B207" s="127"/>
      <c r="C207" s="126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125"/>
      <c r="Q207" s="125"/>
      <c r="R207" s="114"/>
      <c r="S207" s="115"/>
      <c r="T207" s="153"/>
      <c r="U207" s="153"/>
      <c r="V207" s="152"/>
      <c r="Z207" s="74"/>
      <c r="AA207" s="75"/>
      <c r="AB207" s="75"/>
      <c r="AC207" s="74"/>
      <c r="AD207" s="74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Q207" s="72"/>
      <c r="AR207" s="72"/>
      <c r="AS207" s="72"/>
      <c r="AT207" s="72"/>
      <c r="AU207" s="134"/>
      <c r="AV207" s="134"/>
      <c r="AW207" s="134"/>
    </row>
    <row r="208" spans="1:49">
      <c r="A208" s="127"/>
      <c r="B208" s="127"/>
      <c r="C208" s="126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125"/>
      <c r="Q208" s="125"/>
      <c r="R208" s="114"/>
      <c r="S208" s="115"/>
      <c r="T208" s="153"/>
      <c r="U208" s="153"/>
      <c r="V208" s="152"/>
      <c r="Z208" s="74"/>
      <c r="AA208" s="75"/>
      <c r="AB208" s="75"/>
      <c r="AC208" s="74"/>
      <c r="AD208" s="74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Q208" s="72"/>
      <c r="AR208" s="72"/>
      <c r="AS208" s="72"/>
      <c r="AT208" s="72"/>
      <c r="AU208" s="134"/>
      <c r="AV208" s="134"/>
      <c r="AW208" s="134"/>
    </row>
    <row r="209" spans="1:49">
      <c r="A209" s="127"/>
      <c r="B209" s="127"/>
      <c r="C209" s="149" t="s">
        <v>282</v>
      </c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125"/>
      <c r="Q209" s="125"/>
      <c r="R209" s="114"/>
      <c r="S209" s="115"/>
      <c r="T209" s="154"/>
      <c r="U209" s="153"/>
      <c r="V209" s="152"/>
      <c r="Z209" s="74"/>
      <c r="AA209" s="75"/>
      <c r="AB209" s="75"/>
      <c r="AC209" s="74"/>
      <c r="AD209" s="74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Q209" s="72"/>
      <c r="AR209" s="72"/>
      <c r="AS209" s="72"/>
      <c r="AT209" s="72"/>
      <c r="AU209" s="134"/>
      <c r="AV209" s="134"/>
      <c r="AW209" s="134"/>
    </row>
    <row r="210" spans="1:49">
      <c r="A210" s="127"/>
      <c r="B210" s="127"/>
      <c r="C210" s="149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125"/>
      <c r="Q210" s="125"/>
      <c r="R210" s="114"/>
      <c r="S210" s="115"/>
      <c r="T210" s="154"/>
      <c r="U210" s="153"/>
      <c r="V210" s="152"/>
      <c r="Z210" s="74"/>
      <c r="AA210" s="75"/>
      <c r="AB210" s="75"/>
      <c r="AC210" s="74"/>
      <c r="AD210" s="74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Q210" s="72"/>
      <c r="AR210" s="72"/>
      <c r="AS210" s="72"/>
      <c r="AT210" s="72"/>
      <c r="AU210" s="134"/>
      <c r="AV210" s="134"/>
      <c r="AW210" s="134"/>
    </row>
    <row r="211" spans="1:49">
      <c r="A211" s="127">
        <v>408</v>
      </c>
      <c r="B211" s="127" t="s">
        <v>96</v>
      </c>
      <c r="C211" s="126" t="s">
        <v>75</v>
      </c>
      <c r="D211" s="75">
        <v>77.365293361809805</v>
      </c>
      <c r="E211" s="75">
        <v>0.48623572263438303</v>
      </c>
      <c r="F211" s="75">
        <v>11.986322092244324</v>
      </c>
      <c r="G211" s="75">
        <v>1.2248272874546224</v>
      </c>
      <c r="H211" s="75">
        <v>6.7341226265447446E-2</v>
      </c>
      <c r="I211" s="75">
        <v>0.15642713088413457</v>
      </c>
      <c r="J211" s="75">
        <v>0.58213491957092545</v>
      </c>
      <c r="K211" s="75">
        <v>4.0915737902579368</v>
      </c>
      <c r="L211" s="75">
        <v>3.9268143387848493</v>
      </c>
      <c r="M211" s="75">
        <v>4.5115327692026461E-2</v>
      </c>
      <c r="N211" s="75">
        <v>8.7704701786016082E-2</v>
      </c>
      <c r="O211" s="75">
        <v>99.999999999999986</v>
      </c>
      <c r="P211" s="125">
        <v>2.6380955899409031</v>
      </c>
      <c r="Q211" s="125">
        <f t="shared" ref="Q211:Q212" si="55">100-P211</f>
        <v>97.361904410059097</v>
      </c>
      <c r="R211" s="114"/>
      <c r="S211" s="115">
        <v>41488.536967592598</v>
      </c>
      <c r="T211" s="144">
        <v>6</v>
      </c>
      <c r="U211" s="155">
        <v>6</v>
      </c>
      <c r="V211" s="157" t="s">
        <v>330</v>
      </c>
      <c r="Z211" s="74"/>
      <c r="AA211" s="75">
        <v>77.365293361809805</v>
      </c>
      <c r="AB211" s="75">
        <v>0.48623572263438303</v>
      </c>
      <c r="AC211" s="74"/>
      <c r="AD211" s="74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Q211" s="72"/>
      <c r="AR211" s="72"/>
      <c r="AS211" s="72"/>
      <c r="AT211" s="72"/>
      <c r="AU211" s="134"/>
      <c r="AV211" s="134"/>
      <c r="AW211" s="134"/>
    </row>
    <row r="212" spans="1:49">
      <c r="A212" s="127">
        <v>409</v>
      </c>
      <c r="B212" s="127" t="s">
        <v>96</v>
      </c>
      <c r="C212" s="126" t="s">
        <v>75</v>
      </c>
      <c r="D212" s="75">
        <v>77.794555442708159</v>
      </c>
      <c r="E212" s="75">
        <v>0.39243193687421851</v>
      </c>
      <c r="F212" s="75">
        <v>12.335158779754885</v>
      </c>
      <c r="G212" s="75">
        <v>1.1490995445370855</v>
      </c>
      <c r="H212" s="75">
        <v>4.4458791997223919E-2</v>
      </c>
      <c r="I212" s="75">
        <v>8.4223398485790801E-2</v>
      </c>
      <c r="J212" s="75">
        <v>0.71496058320709022</v>
      </c>
      <c r="K212" s="75">
        <v>3.852537463728499</v>
      </c>
      <c r="L212" s="75">
        <v>3.4762539524700866</v>
      </c>
      <c r="M212" s="75">
        <v>6.1621404375144802E-2</v>
      </c>
      <c r="N212" s="75">
        <v>0.1222932426013387</v>
      </c>
      <c r="O212" s="75">
        <v>100.00000000000001</v>
      </c>
      <c r="P212" s="125">
        <v>2.4803961809035826</v>
      </c>
      <c r="Q212" s="125">
        <f t="shared" si="55"/>
        <v>97.519603819096417</v>
      </c>
      <c r="R212" s="114"/>
      <c r="S212" s="115">
        <v>41488.5402314815</v>
      </c>
      <c r="T212" s="144">
        <v>6</v>
      </c>
      <c r="U212" s="155">
        <v>6</v>
      </c>
      <c r="V212" s="157" t="s">
        <v>330</v>
      </c>
      <c r="Z212" s="74"/>
      <c r="AA212" s="75">
        <v>77.794555442708159</v>
      </c>
      <c r="AB212" s="75">
        <v>0.39243193687421851</v>
      </c>
      <c r="AC212" s="74"/>
      <c r="AD212" s="74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Q212" s="72"/>
      <c r="AR212" s="72"/>
      <c r="AS212" s="72"/>
      <c r="AT212" s="72"/>
      <c r="AU212" s="134"/>
      <c r="AV212" s="134"/>
      <c r="AW212" s="134"/>
    </row>
    <row r="213" spans="1:49">
      <c r="A213" s="122"/>
      <c r="B213" s="122"/>
      <c r="C213" s="121" t="s">
        <v>68</v>
      </c>
      <c r="D213" s="121">
        <f t="shared" ref="D213:Q213" si="56">AVERAGE(D211:D212)</f>
        <v>77.579924402258982</v>
      </c>
      <c r="E213" s="121">
        <f t="shared" si="56"/>
        <v>0.4393338297543008</v>
      </c>
      <c r="F213" s="121">
        <f t="shared" si="56"/>
        <v>12.160740435999603</v>
      </c>
      <c r="G213" s="121">
        <f t="shared" si="56"/>
        <v>1.186963415995854</v>
      </c>
      <c r="H213" s="121">
        <f t="shared" si="56"/>
        <v>5.5900009131335679E-2</v>
      </c>
      <c r="I213" s="121">
        <f t="shared" si="56"/>
        <v>0.12032526468496269</v>
      </c>
      <c r="J213" s="121">
        <f t="shared" si="56"/>
        <v>0.64854775138900789</v>
      </c>
      <c r="K213" s="121">
        <f t="shared" si="56"/>
        <v>3.9720556269932179</v>
      </c>
      <c r="L213" s="121">
        <f t="shared" si="56"/>
        <v>3.701534145627468</v>
      </c>
      <c r="M213" s="121">
        <f t="shared" si="56"/>
        <v>5.3368366033585635E-2</v>
      </c>
      <c r="N213" s="121">
        <f t="shared" si="56"/>
        <v>0.10499897219367739</v>
      </c>
      <c r="O213" s="121">
        <f t="shared" si="56"/>
        <v>100</v>
      </c>
      <c r="P213" s="121">
        <f t="shared" si="56"/>
        <v>2.5592458854222428</v>
      </c>
      <c r="Q213" s="121">
        <f t="shared" si="56"/>
        <v>97.440754114577757</v>
      </c>
      <c r="R213" s="120">
        <f>COUNT(E211:E212)</f>
        <v>2</v>
      </c>
      <c r="S213" s="115"/>
      <c r="T213" s="144"/>
      <c r="U213" s="141"/>
      <c r="V213" s="158"/>
      <c r="Z213" s="74"/>
      <c r="AA213" s="121">
        <f>AVERAGE(AA211:AA212)</f>
        <v>77.579924402258982</v>
      </c>
      <c r="AB213" s="121">
        <f>AVERAGE(AB211:AB212)</f>
        <v>0.4393338297543008</v>
      </c>
      <c r="AC213" s="74"/>
      <c r="AD213" s="74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Q213" s="72"/>
      <c r="AR213" s="72"/>
      <c r="AS213" s="72"/>
      <c r="AT213" s="72"/>
      <c r="AU213" s="134"/>
      <c r="AV213" s="134"/>
      <c r="AW213" s="134"/>
    </row>
    <row r="214" spans="1:49">
      <c r="A214" s="127"/>
      <c r="B214" s="127"/>
      <c r="C214" s="126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125"/>
      <c r="Q214" s="125"/>
      <c r="R214" s="114"/>
      <c r="S214" s="115"/>
      <c r="T214" s="153"/>
      <c r="U214" s="153"/>
      <c r="V214" s="152"/>
      <c r="Z214" s="74"/>
      <c r="AA214" s="75"/>
      <c r="AB214" s="75"/>
      <c r="AC214" s="74"/>
      <c r="AD214" s="74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Q214" s="72"/>
      <c r="AR214" s="72"/>
      <c r="AS214" s="72"/>
      <c r="AT214" s="72"/>
      <c r="AU214" s="134"/>
      <c r="AV214" s="134"/>
      <c r="AW214" s="134"/>
    </row>
    <row r="215" spans="1:49">
      <c r="A215" s="127">
        <v>419</v>
      </c>
      <c r="B215" s="127" t="s">
        <v>96</v>
      </c>
      <c r="C215" s="126" t="s">
        <v>76</v>
      </c>
      <c r="D215" s="75">
        <v>75.793002267797178</v>
      </c>
      <c r="E215" s="75">
        <v>0.25818215927831462</v>
      </c>
      <c r="F215" s="75">
        <v>13.858860945981686</v>
      </c>
      <c r="G215" s="75">
        <v>1.7099160300678096</v>
      </c>
      <c r="H215" s="75">
        <v>6.5716662262810116E-2</v>
      </c>
      <c r="I215" s="75">
        <v>0.31415261986083376</v>
      </c>
      <c r="J215" s="75">
        <v>1.7279892186631867</v>
      </c>
      <c r="K215" s="75">
        <v>3.7535574337085147</v>
      </c>
      <c r="L215" s="75">
        <v>2.3312479788404583</v>
      </c>
      <c r="M215" s="75">
        <v>5.5004567604400971E-2</v>
      </c>
      <c r="N215" s="75">
        <v>0.17094184379425728</v>
      </c>
      <c r="O215" s="75">
        <v>100</v>
      </c>
      <c r="P215" s="125">
        <v>4.5627181246110382</v>
      </c>
      <c r="Q215" s="125">
        <f t="shared" ref="Q215:Q217" si="57">100-P215</f>
        <v>95.437281875388962</v>
      </c>
      <c r="R215" s="114"/>
      <c r="S215" s="115">
        <v>41488.595104166699</v>
      </c>
      <c r="T215" s="144">
        <v>4</v>
      </c>
      <c r="U215" s="155">
        <v>7</v>
      </c>
      <c r="V215" s="157" t="s">
        <v>329</v>
      </c>
      <c r="Z215" s="74"/>
      <c r="AA215" s="75">
        <v>75.793002267797178</v>
      </c>
      <c r="AB215" s="75">
        <v>0.25818215927831462</v>
      </c>
      <c r="AC215" s="74"/>
      <c r="AD215" s="74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Q215" s="72"/>
      <c r="AR215" s="72"/>
      <c r="AS215" s="72"/>
      <c r="AT215" s="72"/>
      <c r="AU215" s="134"/>
      <c r="AV215" s="134"/>
      <c r="AW215" s="134"/>
    </row>
    <row r="216" spans="1:49">
      <c r="A216" s="127">
        <v>425</v>
      </c>
      <c r="B216" s="127" t="s">
        <v>96</v>
      </c>
      <c r="C216" s="126" t="s">
        <v>76</v>
      </c>
      <c r="D216" s="75">
        <v>73.944167224526453</v>
      </c>
      <c r="E216" s="75">
        <v>0.39927713036390255</v>
      </c>
      <c r="F216" s="75">
        <v>13.825422088225473</v>
      </c>
      <c r="G216" s="75">
        <v>1.6998773506624349</v>
      </c>
      <c r="H216" s="75">
        <v>0.18530721845918149</v>
      </c>
      <c r="I216" s="75">
        <v>0.50375291812412959</v>
      </c>
      <c r="J216" s="75">
        <v>1.7569112925919945</v>
      </c>
      <c r="K216" s="75">
        <v>4.5415539655815582</v>
      </c>
      <c r="L216" s="75">
        <v>2.8753590385590533</v>
      </c>
      <c r="M216" s="75">
        <v>6.1389468618657426E-2</v>
      </c>
      <c r="N216" s="75">
        <v>0.26729550305035776</v>
      </c>
      <c r="O216" s="75">
        <v>100</v>
      </c>
      <c r="P216" s="125">
        <v>1.719387206774897</v>
      </c>
      <c r="Q216" s="125">
        <f t="shared" si="57"/>
        <v>98.280612793225103</v>
      </c>
      <c r="R216" s="114"/>
      <c r="S216" s="115">
        <v>41488.615057870396</v>
      </c>
      <c r="T216" s="144">
        <v>5</v>
      </c>
      <c r="U216" s="155">
        <v>10</v>
      </c>
      <c r="V216" s="157" t="s">
        <v>328</v>
      </c>
      <c r="Z216" s="74"/>
      <c r="AA216" s="75">
        <v>73.944167224526453</v>
      </c>
      <c r="AB216" s="75">
        <v>0.39927713036390255</v>
      </c>
      <c r="AC216" s="74"/>
      <c r="AD216" s="74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Q216" s="72"/>
      <c r="AR216" s="72"/>
      <c r="AS216" s="72"/>
      <c r="AT216" s="72"/>
      <c r="AU216" s="134"/>
      <c r="AV216" s="134"/>
      <c r="AW216" s="134"/>
    </row>
    <row r="217" spans="1:49">
      <c r="A217" s="127">
        <v>428</v>
      </c>
      <c r="B217" s="127" t="s">
        <v>96</v>
      </c>
      <c r="C217" s="126" t="s">
        <v>76</v>
      </c>
      <c r="D217" s="75">
        <v>79.988330858823147</v>
      </c>
      <c r="E217" s="75">
        <v>0.26230554548036583</v>
      </c>
      <c r="F217" s="75">
        <v>10.678842668217181</v>
      </c>
      <c r="G217" s="75">
        <v>0.53840545625992664</v>
      </c>
      <c r="H217" s="75">
        <v>-2.3459453292157411E-2</v>
      </c>
      <c r="I217" s="75">
        <v>5.0217836262374657E-3</v>
      </c>
      <c r="J217" s="75">
        <v>0.43326063695202349</v>
      </c>
      <c r="K217" s="75">
        <v>2.9336318921810585</v>
      </c>
      <c r="L217" s="75">
        <v>5.1274072611458186</v>
      </c>
      <c r="M217" s="75">
        <v>3.9491476427601181E-2</v>
      </c>
      <c r="N217" s="75">
        <v>2.1646167319078109E-2</v>
      </c>
      <c r="O217" s="75">
        <v>99.999999999999986</v>
      </c>
      <c r="P217" s="125">
        <v>2.2155472332248962</v>
      </c>
      <c r="Q217" s="125">
        <f t="shared" si="57"/>
        <v>97.784452766775104</v>
      </c>
      <c r="R217" s="114"/>
      <c r="S217" s="115">
        <v>41488.629895833299</v>
      </c>
      <c r="T217" s="144">
        <v>5</v>
      </c>
      <c r="U217" s="155">
        <v>12</v>
      </c>
      <c r="V217" s="157" t="s">
        <v>327</v>
      </c>
      <c r="Z217" s="74"/>
      <c r="AA217" s="75">
        <v>79.988330858823147</v>
      </c>
      <c r="AB217" s="75">
        <v>0.26230554548036583</v>
      </c>
      <c r="AC217" s="74"/>
      <c r="AD217" s="74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Q217" s="72"/>
      <c r="AR217" s="72"/>
      <c r="AS217" s="72"/>
      <c r="AT217" s="72"/>
      <c r="AU217" s="134"/>
      <c r="AV217" s="134"/>
      <c r="AW217" s="134"/>
    </row>
    <row r="218" spans="1:49">
      <c r="A218" s="31"/>
      <c r="B218" s="31"/>
      <c r="C218" s="134"/>
      <c r="D218" s="133"/>
      <c r="E218" s="37"/>
      <c r="F218" s="37"/>
      <c r="G218" s="37"/>
      <c r="H218" s="37"/>
      <c r="I218" s="37"/>
      <c r="J218" s="37"/>
      <c r="K218" s="37"/>
      <c r="L218" s="37"/>
      <c r="M218" s="37"/>
      <c r="N218" s="130"/>
      <c r="O218" s="133"/>
      <c r="P218" s="147"/>
      <c r="Q218" s="147"/>
      <c r="R218" s="33"/>
      <c r="S218" s="146"/>
      <c r="U218" s="176"/>
      <c r="Z218" s="74"/>
      <c r="AA218" s="133"/>
      <c r="AB218" s="37"/>
      <c r="AC218" s="74"/>
      <c r="AD218" s="74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Q218" s="72"/>
      <c r="AR218" s="72"/>
      <c r="AS218" s="72"/>
      <c r="AT218" s="72"/>
      <c r="AU218" s="134"/>
      <c r="AV218" s="134"/>
      <c r="AW218" s="134"/>
    </row>
    <row r="219" spans="1:49">
      <c r="A219" s="31"/>
      <c r="B219" s="31"/>
      <c r="C219" s="134"/>
      <c r="D219" s="133"/>
      <c r="E219" s="37"/>
      <c r="F219" s="37"/>
      <c r="G219" s="37"/>
      <c r="H219" s="37"/>
      <c r="I219" s="37"/>
      <c r="J219" s="37"/>
      <c r="K219" s="37"/>
      <c r="L219" s="37"/>
      <c r="M219" s="37"/>
      <c r="N219" s="130"/>
      <c r="O219" s="133"/>
      <c r="P219" s="147"/>
      <c r="Q219" s="147"/>
      <c r="R219" s="33"/>
      <c r="S219" s="146"/>
      <c r="U219" s="176"/>
      <c r="Z219" s="74"/>
      <c r="AA219" s="133"/>
      <c r="AB219" s="37"/>
      <c r="AQ219" s="72"/>
      <c r="AR219" s="72"/>
      <c r="AS219" s="72"/>
      <c r="AT219" s="72"/>
      <c r="AU219" s="134"/>
      <c r="AV219" s="134"/>
      <c r="AW219" s="134"/>
    </row>
    <row r="220" spans="1:49">
      <c r="A220" s="31"/>
      <c r="B220" s="31"/>
      <c r="C220" s="134"/>
      <c r="D220" s="133"/>
      <c r="E220" s="37"/>
      <c r="F220" s="37"/>
      <c r="G220" s="37"/>
      <c r="H220" s="37"/>
      <c r="I220" s="37"/>
      <c r="J220" s="37"/>
      <c r="K220" s="37"/>
      <c r="L220" s="37"/>
      <c r="M220" s="37"/>
      <c r="N220" s="130"/>
      <c r="O220" s="133"/>
      <c r="P220" s="147"/>
      <c r="Q220" s="147"/>
      <c r="R220" s="33"/>
      <c r="S220" s="146"/>
      <c r="U220" s="176"/>
      <c r="Z220" s="74"/>
      <c r="AA220" s="133"/>
      <c r="AB220" s="37"/>
      <c r="AQ220" s="74"/>
      <c r="AR220" s="74"/>
      <c r="AS220" s="74"/>
      <c r="AT220" s="74"/>
      <c r="AU220" s="134"/>
      <c r="AV220" s="133"/>
    </row>
    <row r="221" spans="1:49">
      <c r="A221" s="31"/>
      <c r="B221" s="31"/>
      <c r="C221" s="134"/>
      <c r="D221" s="133"/>
      <c r="E221" s="37"/>
      <c r="F221" s="37"/>
      <c r="G221" s="37"/>
      <c r="H221" s="37"/>
      <c r="I221" s="37"/>
      <c r="J221" s="37"/>
      <c r="K221" s="37"/>
      <c r="L221" s="37"/>
      <c r="M221" s="37"/>
      <c r="N221" s="130"/>
      <c r="O221" s="133"/>
      <c r="P221" s="147"/>
      <c r="Q221" s="147"/>
      <c r="R221" s="33"/>
      <c r="S221" s="146"/>
      <c r="U221" s="176"/>
      <c r="Z221" s="74"/>
      <c r="AA221" s="133"/>
      <c r="AB221" s="37"/>
      <c r="AQ221" s="72"/>
      <c r="AR221" s="72"/>
      <c r="AS221" s="72"/>
      <c r="AT221" s="72"/>
      <c r="AU221" s="134"/>
      <c r="AV221" s="133"/>
    </row>
    <row r="222" spans="1:49">
      <c r="A222" s="31"/>
      <c r="B222" s="31"/>
      <c r="C222" s="134"/>
      <c r="D222" s="133"/>
      <c r="E222" s="37"/>
      <c r="F222" s="37"/>
      <c r="G222" s="37"/>
      <c r="H222" s="37"/>
      <c r="I222" s="37"/>
      <c r="J222" s="37"/>
      <c r="K222" s="37"/>
      <c r="L222" s="37"/>
      <c r="M222" s="37"/>
      <c r="N222" s="130"/>
      <c r="O222" s="148"/>
      <c r="P222" s="147"/>
      <c r="Q222" s="147"/>
      <c r="R222" s="33"/>
      <c r="S222" s="146"/>
      <c r="U222" s="176"/>
      <c r="Z222" s="74"/>
      <c r="AA222" s="133"/>
      <c r="AB222" s="37"/>
      <c r="AQ222" s="72"/>
      <c r="AR222" s="72"/>
      <c r="AS222" s="72"/>
      <c r="AT222" s="72"/>
      <c r="AU222" s="134"/>
      <c r="AV222" s="133"/>
    </row>
    <row r="223" spans="1:49">
      <c r="A223" s="31"/>
      <c r="B223" s="31"/>
      <c r="C223" s="134"/>
      <c r="D223" s="133"/>
      <c r="E223" s="37"/>
      <c r="F223" s="37"/>
      <c r="G223" s="37"/>
      <c r="H223" s="37"/>
      <c r="I223" s="37"/>
      <c r="J223" s="37"/>
      <c r="K223" s="37"/>
      <c r="L223" s="37"/>
      <c r="M223" s="37"/>
      <c r="N223" s="130"/>
      <c r="O223" s="148"/>
      <c r="P223" s="147"/>
      <c r="Q223" s="147"/>
      <c r="R223" s="33"/>
      <c r="S223" s="146"/>
      <c r="U223" s="176"/>
      <c r="Z223" s="74"/>
      <c r="AA223" s="133"/>
      <c r="AB223" s="37"/>
      <c r="AQ223" s="72"/>
      <c r="AR223" s="72"/>
      <c r="AS223" s="72"/>
      <c r="AT223" s="72"/>
      <c r="AU223" s="134"/>
      <c r="AV223" s="133"/>
    </row>
    <row r="224" spans="1:49" ht="39.950000000000003" customHeight="1">
      <c r="A224" s="33"/>
      <c r="B224" s="33"/>
      <c r="C224" s="73" t="s">
        <v>77</v>
      </c>
      <c r="D224" s="261" t="s">
        <v>97</v>
      </c>
      <c r="E224" s="261"/>
      <c r="F224" s="258" t="s">
        <v>115</v>
      </c>
      <c r="G224" s="259"/>
      <c r="H224" s="260"/>
      <c r="I224" s="258" t="s">
        <v>465</v>
      </c>
      <c r="J224" s="259"/>
      <c r="K224" s="260"/>
      <c r="L224" s="258" t="s">
        <v>278</v>
      </c>
      <c r="M224" s="259"/>
      <c r="N224" s="260"/>
      <c r="O224" s="258" t="s">
        <v>277</v>
      </c>
      <c r="P224" s="259"/>
      <c r="Q224" s="259"/>
      <c r="R224" s="260"/>
      <c r="S224" s="258" t="s">
        <v>281</v>
      </c>
      <c r="T224" s="259"/>
      <c r="U224" s="260"/>
      <c r="W224" s="135" t="s">
        <v>326</v>
      </c>
      <c r="X224" s="135"/>
      <c r="Z224" s="74"/>
      <c r="AA224" s="261" t="s">
        <v>97</v>
      </c>
      <c r="AB224" s="261"/>
      <c r="AC224" s="74"/>
      <c r="AD224" s="74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Q224" s="72"/>
      <c r="AR224" s="72"/>
      <c r="AS224" s="72"/>
      <c r="AT224" s="72"/>
      <c r="AU224" s="73" t="s">
        <v>77</v>
      </c>
      <c r="AV224" s="72"/>
      <c r="AW224" s="135"/>
    </row>
    <row r="225" spans="1:49">
      <c r="A225" s="31"/>
      <c r="B225" s="31"/>
      <c r="C225" s="1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5"/>
      <c r="O225" s="148"/>
      <c r="P225" s="147"/>
      <c r="Q225" s="147"/>
      <c r="R225" s="33"/>
      <c r="S225" s="146"/>
      <c r="U225" s="172"/>
      <c r="W225" s="263" t="s">
        <v>325</v>
      </c>
      <c r="X225" s="135"/>
      <c r="Z225" s="74"/>
      <c r="AA225" s="34"/>
      <c r="AB225" s="34"/>
      <c r="AC225" s="74"/>
      <c r="AD225" s="74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Q225" s="72"/>
      <c r="AR225" s="72"/>
      <c r="AS225" s="72"/>
      <c r="AT225" s="72"/>
      <c r="AU225" s="134"/>
      <c r="AV225" s="34"/>
      <c r="AW225" s="135"/>
    </row>
    <row r="226" spans="1:49">
      <c r="A226" s="31"/>
      <c r="B226" s="31"/>
      <c r="C226" s="149" t="s">
        <v>449</v>
      </c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5"/>
      <c r="O226" s="148"/>
      <c r="P226" s="147"/>
      <c r="Q226" s="147"/>
      <c r="R226" s="33"/>
      <c r="S226" s="146"/>
      <c r="U226" s="172"/>
      <c r="W226" s="263"/>
      <c r="X226" s="135"/>
      <c r="Z226" s="75"/>
      <c r="AA226" s="34"/>
      <c r="AB226" s="34"/>
      <c r="AC226" s="72"/>
      <c r="AD226" s="74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Q226" s="72"/>
      <c r="AR226" s="72"/>
      <c r="AS226" s="72"/>
      <c r="AT226" s="72"/>
      <c r="AU226" s="134"/>
      <c r="AV226" s="34"/>
      <c r="AW226" s="135"/>
    </row>
    <row r="227" spans="1:49">
      <c r="A227" s="31"/>
      <c r="B227" s="31"/>
      <c r="C227" s="1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5"/>
      <c r="O227" s="148"/>
      <c r="P227" s="147"/>
      <c r="Q227" s="147"/>
      <c r="R227" s="33"/>
      <c r="S227" s="146"/>
      <c r="U227" s="172"/>
      <c r="W227" s="263"/>
      <c r="X227" s="135"/>
      <c r="Z227" s="75"/>
      <c r="AA227" s="34"/>
      <c r="AB227" s="34"/>
      <c r="AC227" s="72"/>
      <c r="AD227" s="74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Q227" s="72"/>
      <c r="AR227" s="72"/>
      <c r="AS227" s="72"/>
      <c r="AT227" s="72"/>
      <c r="AU227" s="134"/>
      <c r="AV227" s="34"/>
      <c r="AW227" s="135"/>
    </row>
    <row r="228" spans="1:49" ht="25.5" customHeight="1">
      <c r="A228" s="127">
        <v>560</v>
      </c>
      <c r="B228" s="127" t="s">
        <v>97</v>
      </c>
      <c r="C228" s="126" t="s">
        <v>78</v>
      </c>
      <c r="D228" s="75">
        <v>64.970490080710164</v>
      </c>
      <c r="E228" s="75">
        <v>1.9646079788299722</v>
      </c>
      <c r="F228" s="75">
        <v>13.862345085531985</v>
      </c>
      <c r="G228" s="75">
        <v>7.7030972360739609</v>
      </c>
      <c r="H228" s="75">
        <v>0.20068509917042071</v>
      </c>
      <c r="I228" s="75">
        <v>1.0438153215857267</v>
      </c>
      <c r="J228" s="75">
        <v>3.3976023397882429</v>
      </c>
      <c r="K228" s="75">
        <v>3.0395492921516212</v>
      </c>
      <c r="L228" s="75">
        <v>2.9307725499003232</v>
      </c>
      <c r="M228" s="75">
        <v>0.61916146218995327</v>
      </c>
      <c r="N228" s="75">
        <v>0.34593003800492295</v>
      </c>
      <c r="O228" s="75">
        <v>100</v>
      </c>
      <c r="P228" s="125">
        <v>1.4832881845480586</v>
      </c>
      <c r="Q228" s="125">
        <f t="shared" ref="Q228:Q230" si="58">100-P228</f>
        <v>98.516711815451941</v>
      </c>
      <c r="R228" s="114"/>
      <c r="S228" s="115">
        <v>41396.578229166698</v>
      </c>
      <c r="T228" s="114"/>
      <c r="U228" s="174">
        <v>3</v>
      </c>
      <c r="V228" s="72"/>
      <c r="W228" s="262" t="s">
        <v>280</v>
      </c>
      <c r="X228" s="150"/>
      <c r="Z228" s="74"/>
      <c r="AA228" s="75">
        <v>64.970490080710164</v>
      </c>
      <c r="AB228" s="75">
        <v>1.9646079788299722</v>
      </c>
      <c r="AC228" s="72"/>
      <c r="AD228" s="74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Q228" s="72"/>
      <c r="AR228" s="72"/>
      <c r="AS228" s="72"/>
      <c r="AT228" s="72"/>
      <c r="AU228" s="134"/>
      <c r="AV228" s="34"/>
      <c r="AW228" s="135"/>
    </row>
    <row r="229" spans="1:49">
      <c r="A229" s="127">
        <v>561</v>
      </c>
      <c r="B229" s="127" t="s">
        <v>97</v>
      </c>
      <c r="C229" s="126" t="s">
        <v>78</v>
      </c>
      <c r="D229" s="75">
        <v>63.471517787219497</v>
      </c>
      <c r="E229" s="75">
        <v>1.8701997175381495</v>
      </c>
      <c r="F229" s="75">
        <v>13.794209027545435</v>
      </c>
      <c r="G229" s="75">
        <v>9.0177467060145453</v>
      </c>
      <c r="H229" s="75">
        <v>0.2361969278210064</v>
      </c>
      <c r="I229" s="75">
        <v>1.0312086739229656</v>
      </c>
      <c r="J229" s="75">
        <v>3.9000194286218188</v>
      </c>
      <c r="K229" s="75">
        <v>3.2195781771595602</v>
      </c>
      <c r="L229" s="75">
        <v>2.6197779996656836</v>
      </c>
      <c r="M229" s="75">
        <v>0.54341169426409963</v>
      </c>
      <c r="N229" s="75">
        <v>0.38242520012660186</v>
      </c>
      <c r="O229" s="75">
        <v>100</v>
      </c>
      <c r="P229" s="125">
        <v>2.4249805997603744</v>
      </c>
      <c r="Q229" s="125">
        <f t="shared" si="58"/>
        <v>97.575019400239626</v>
      </c>
      <c r="R229" s="114"/>
      <c r="S229" s="115">
        <v>41396.585960648103</v>
      </c>
      <c r="T229" s="114"/>
      <c r="U229" s="174">
        <v>3</v>
      </c>
      <c r="V229" s="72"/>
      <c r="W229" s="262"/>
      <c r="X229" s="150"/>
      <c r="Z229" s="74"/>
      <c r="AA229" s="75">
        <v>63.471517787219497</v>
      </c>
      <c r="AB229" s="75">
        <v>1.8701997175381495</v>
      </c>
      <c r="AC229" s="72"/>
      <c r="AD229" s="74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Q229" s="72"/>
      <c r="AR229" s="72"/>
      <c r="AS229" s="72"/>
      <c r="AT229" s="72"/>
      <c r="AU229" s="134"/>
      <c r="AV229" s="34"/>
      <c r="AW229" s="135"/>
    </row>
    <row r="230" spans="1:49">
      <c r="A230" s="127">
        <v>562</v>
      </c>
      <c r="B230" s="127" t="s">
        <v>97</v>
      </c>
      <c r="C230" s="126" t="s">
        <v>78</v>
      </c>
      <c r="D230" s="75">
        <v>62.006631937915898</v>
      </c>
      <c r="E230" s="75">
        <v>1.7266375027054341</v>
      </c>
      <c r="F230" s="75">
        <v>14.426143472673672</v>
      </c>
      <c r="G230" s="75">
        <v>9.2145479251721554</v>
      </c>
      <c r="H230" s="75">
        <v>0.19116384475560574</v>
      </c>
      <c r="I230" s="75">
        <v>1.0686404868662129</v>
      </c>
      <c r="J230" s="75">
        <v>4.1406245498663186</v>
      </c>
      <c r="K230" s="75">
        <v>3.7458094457008859</v>
      </c>
      <c r="L230" s="75">
        <v>2.6447483357527624</v>
      </c>
      <c r="M230" s="75">
        <v>0.5100647195615492</v>
      </c>
      <c r="N230" s="75">
        <v>0.4196869494717716</v>
      </c>
      <c r="O230" s="75">
        <v>100.00000000000001</v>
      </c>
      <c r="P230" s="125">
        <v>0.11413838383744235</v>
      </c>
      <c r="Q230" s="125">
        <f t="shared" si="58"/>
        <v>99.885861616162558</v>
      </c>
      <c r="R230" s="114"/>
      <c r="S230" s="115">
        <v>41396.589733796303</v>
      </c>
      <c r="T230" s="114"/>
      <c r="U230" s="174">
        <v>3</v>
      </c>
      <c r="V230" s="72"/>
      <c r="Z230" s="74"/>
      <c r="AA230" s="75">
        <v>62.006631937915898</v>
      </c>
      <c r="AB230" s="75">
        <v>1.7266375027054341</v>
      </c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Q230" s="72"/>
      <c r="AR230" s="72"/>
      <c r="AS230" s="72"/>
      <c r="AT230" s="72"/>
      <c r="AU230" s="134"/>
      <c r="AV230" s="34"/>
      <c r="AW230" s="135"/>
    </row>
    <row r="231" spans="1:49">
      <c r="A231" s="122"/>
      <c r="B231" s="122"/>
      <c r="C231" s="121" t="s">
        <v>68</v>
      </c>
      <c r="D231" s="121">
        <f t="shared" ref="D231:Q231" si="59">AVERAGE(D228:D230)</f>
        <v>63.482879935281851</v>
      </c>
      <c r="E231" s="121">
        <f t="shared" si="59"/>
        <v>1.8538150663578519</v>
      </c>
      <c r="F231" s="121">
        <f t="shared" si="59"/>
        <v>14.027565861917031</v>
      </c>
      <c r="G231" s="121">
        <f t="shared" si="59"/>
        <v>8.6451306224202202</v>
      </c>
      <c r="H231" s="121">
        <f t="shared" si="59"/>
        <v>0.20934862391567763</v>
      </c>
      <c r="I231" s="121">
        <f t="shared" si="59"/>
        <v>1.047888160791635</v>
      </c>
      <c r="J231" s="121">
        <f t="shared" si="59"/>
        <v>3.8127487727587934</v>
      </c>
      <c r="K231" s="121">
        <f t="shared" si="59"/>
        <v>3.3349789716706888</v>
      </c>
      <c r="L231" s="121">
        <f t="shared" si="59"/>
        <v>2.7317662951062562</v>
      </c>
      <c r="M231" s="121">
        <f t="shared" si="59"/>
        <v>0.5575459586718674</v>
      </c>
      <c r="N231" s="121">
        <f t="shared" si="59"/>
        <v>0.3826807292010988</v>
      </c>
      <c r="O231" s="121">
        <f t="shared" si="59"/>
        <v>100</v>
      </c>
      <c r="P231" s="121">
        <f t="shared" si="59"/>
        <v>1.3408023893819585</v>
      </c>
      <c r="Q231" s="121">
        <f t="shared" si="59"/>
        <v>98.659197610618037</v>
      </c>
      <c r="R231" s="120">
        <f>COUNT(E228:E230)</f>
        <v>3</v>
      </c>
      <c r="S231" s="115"/>
      <c r="T231" s="114"/>
      <c r="U231" s="141"/>
      <c r="V231" s="72"/>
      <c r="Z231" s="74"/>
      <c r="AA231" s="121">
        <f>AVERAGE(AA228:AA230)</f>
        <v>63.482879935281851</v>
      </c>
      <c r="AB231" s="121">
        <f>AVERAGE(AB228:AB230)</f>
        <v>1.8538150663578519</v>
      </c>
      <c r="AC231" s="72"/>
      <c r="AD231" s="74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Q231" s="72"/>
      <c r="AR231" s="72"/>
      <c r="AS231" s="72"/>
      <c r="AT231" s="72"/>
      <c r="AU231" s="134"/>
      <c r="AV231" s="34"/>
      <c r="AW231" s="135"/>
    </row>
    <row r="232" spans="1:49">
      <c r="A232" s="140"/>
      <c r="B232" s="140"/>
      <c r="C232" s="139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8"/>
      <c r="O232" s="137"/>
      <c r="P232" s="138"/>
      <c r="Q232" s="138"/>
      <c r="R232" s="124"/>
      <c r="S232" s="115"/>
      <c r="T232" s="114"/>
      <c r="U232" s="116"/>
      <c r="V232" s="72"/>
      <c r="Z232" s="74"/>
      <c r="AA232" s="137"/>
      <c r="AB232" s="137"/>
      <c r="AC232" s="72"/>
      <c r="AD232" s="74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Q232" s="72"/>
      <c r="AR232" s="72"/>
      <c r="AS232" s="72"/>
      <c r="AT232" s="72"/>
      <c r="AU232" s="134"/>
      <c r="AV232" s="34"/>
      <c r="AW232" s="135"/>
    </row>
    <row r="233" spans="1:49">
      <c r="A233" s="127">
        <v>563</v>
      </c>
      <c r="B233" s="127" t="s">
        <v>97</v>
      </c>
      <c r="C233" s="126" t="s">
        <v>78</v>
      </c>
      <c r="D233" s="75">
        <v>64.267813132074579</v>
      </c>
      <c r="E233" s="75">
        <v>1.3777646985548915</v>
      </c>
      <c r="F233" s="75">
        <v>15.790469812720248</v>
      </c>
      <c r="G233" s="75">
        <v>5.7969097055258674</v>
      </c>
      <c r="H233" s="75">
        <v>0.10543176637835042</v>
      </c>
      <c r="I233" s="75">
        <v>0.89859809828208825</v>
      </c>
      <c r="J233" s="75">
        <v>4.7074959419979727</v>
      </c>
      <c r="K233" s="75">
        <v>4.114374548266019</v>
      </c>
      <c r="L233" s="75">
        <v>2.3583748101731397</v>
      </c>
      <c r="M233" s="75">
        <v>0.40418147603404175</v>
      </c>
      <c r="N233" s="75">
        <v>0.2306247268005592</v>
      </c>
      <c r="O233" s="75">
        <v>99.999999999999972</v>
      </c>
      <c r="P233" s="125">
        <v>2.1831710076618407</v>
      </c>
      <c r="Q233" s="125">
        <f t="shared" ref="Q233:Q235" si="60">100-P233</f>
        <v>97.816828992338159</v>
      </c>
      <c r="R233" s="114"/>
      <c r="S233" s="115">
        <v>41396.596979166701</v>
      </c>
      <c r="T233" s="114"/>
      <c r="U233" s="174">
        <v>4</v>
      </c>
      <c r="V233" s="72"/>
      <c r="Z233" s="74"/>
      <c r="AA233" s="75">
        <v>64.267813132074579</v>
      </c>
      <c r="AB233" s="75">
        <v>1.3777646985548915</v>
      </c>
      <c r="AC233" s="72"/>
      <c r="AD233" s="74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Q233" s="72"/>
      <c r="AR233" s="72"/>
      <c r="AS233" s="72"/>
      <c r="AT233" s="72"/>
      <c r="AU233" s="134"/>
      <c r="AV233" s="34"/>
      <c r="AW233" s="135"/>
    </row>
    <row r="234" spans="1:49">
      <c r="A234" s="127">
        <v>564</v>
      </c>
      <c r="B234" s="127" t="s">
        <v>97</v>
      </c>
      <c r="C234" s="126" t="s">
        <v>78</v>
      </c>
      <c r="D234" s="75">
        <v>64.935586875300615</v>
      </c>
      <c r="E234" s="75">
        <v>1.882428196783682</v>
      </c>
      <c r="F234" s="75">
        <v>14.431080444633354</v>
      </c>
      <c r="G234" s="75">
        <v>8.3423492911162711</v>
      </c>
      <c r="H234" s="75">
        <v>0.11531963400226275</v>
      </c>
      <c r="I234" s="75">
        <v>1.0471440582991058</v>
      </c>
      <c r="J234" s="75">
        <v>3.7467298565646687</v>
      </c>
      <c r="K234" s="75">
        <v>1.8107294964104299</v>
      </c>
      <c r="L234" s="75">
        <v>2.807753837507684</v>
      </c>
      <c r="M234" s="75">
        <v>0.60679165542204139</v>
      </c>
      <c r="N234" s="75">
        <v>0.35395359183922798</v>
      </c>
      <c r="O234" s="75">
        <v>100</v>
      </c>
      <c r="P234" s="125">
        <v>1.5015875276359765</v>
      </c>
      <c r="Q234" s="125">
        <f t="shared" si="60"/>
        <v>98.498412472364024</v>
      </c>
      <c r="R234" s="114"/>
      <c r="S234" s="115">
        <v>41396.6016550926</v>
      </c>
      <c r="T234" s="114"/>
      <c r="U234" s="174">
        <v>4</v>
      </c>
      <c r="V234" s="72"/>
      <c r="Z234" s="74"/>
      <c r="AA234" s="75">
        <v>64.935586875300615</v>
      </c>
      <c r="AB234" s="75">
        <v>1.882428196783682</v>
      </c>
      <c r="AD234" s="74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Q234" s="72"/>
      <c r="AR234" s="72"/>
      <c r="AS234" s="72"/>
      <c r="AT234" s="72"/>
      <c r="AU234" s="134"/>
      <c r="AV234" s="34"/>
      <c r="AW234" s="135"/>
    </row>
    <row r="235" spans="1:49">
      <c r="A235" s="127">
        <v>565</v>
      </c>
      <c r="B235" s="127" t="s">
        <v>97</v>
      </c>
      <c r="C235" s="126" t="s">
        <v>78</v>
      </c>
      <c r="D235" s="75">
        <v>64.520917611201639</v>
      </c>
      <c r="E235" s="75">
        <v>1.48247625152319</v>
      </c>
      <c r="F235" s="75">
        <v>15.256933436252181</v>
      </c>
      <c r="G235" s="75">
        <v>6.4544702514003518</v>
      </c>
      <c r="H235" s="75">
        <v>0.10216279180389895</v>
      </c>
      <c r="I235" s="75">
        <v>0.85940654532859295</v>
      </c>
      <c r="J235" s="75">
        <v>4.8725767364213421</v>
      </c>
      <c r="K235" s="75">
        <v>3.4789113615567606</v>
      </c>
      <c r="L235" s="75">
        <v>2.2528400204013845</v>
      </c>
      <c r="M235" s="75">
        <v>0.51460911967698475</v>
      </c>
      <c r="N235" s="75">
        <v>0.26434282349648552</v>
      </c>
      <c r="O235" s="75">
        <v>99.999999999999986</v>
      </c>
      <c r="P235" s="125">
        <v>2.2226480921491145</v>
      </c>
      <c r="Q235" s="125">
        <f t="shared" si="60"/>
        <v>97.777351907850885</v>
      </c>
      <c r="R235" s="114"/>
      <c r="S235" s="115">
        <v>41396.608043981498</v>
      </c>
      <c r="T235" s="114"/>
      <c r="U235" s="174">
        <v>4</v>
      </c>
      <c r="V235" s="72"/>
      <c r="Z235" s="74"/>
      <c r="AA235" s="75">
        <v>64.520917611201639</v>
      </c>
      <c r="AB235" s="75">
        <v>1.48247625152319</v>
      </c>
      <c r="AD235" s="74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Q235" s="72"/>
      <c r="AR235" s="72"/>
      <c r="AS235" s="72"/>
      <c r="AT235" s="72"/>
      <c r="AU235" s="134"/>
      <c r="AV235" s="34"/>
      <c r="AW235" s="135"/>
    </row>
    <row r="236" spans="1:49">
      <c r="A236" s="122"/>
      <c r="B236" s="122"/>
      <c r="C236" s="121" t="s">
        <v>68</v>
      </c>
      <c r="D236" s="121">
        <f t="shared" ref="D236:Q236" si="61">AVERAGE(D233:D235)</f>
        <v>64.574772539525611</v>
      </c>
      <c r="E236" s="121">
        <f t="shared" si="61"/>
        <v>1.5808897156205877</v>
      </c>
      <c r="F236" s="121">
        <f t="shared" si="61"/>
        <v>15.15949456453526</v>
      </c>
      <c r="G236" s="121">
        <f t="shared" si="61"/>
        <v>6.8645764160141631</v>
      </c>
      <c r="H236" s="121">
        <f t="shared" si="61"/>
        <v>0.10763806406150404</v>
      </c>
      <c r="I236" s="121">
        <f t="shared" si="61"/>
        <v>0.93504956730326239</v>
      </c>
      <c r="J236" s="121">
        <f t="shared" si="61"/>
        <v>4.4422675116613277</v>
      </c>
      <c r="K236" s="121">
        <f t="shared" si="61"/>
        <v>3.1346718020777367</v>
      </c>
      <c r="L236" s="121">
        <f t="shared" si="61"/>
        <v>2.4729895560274024</v>
      </c>
      <c r="M236" s="121">
        <f t="shared" si="61"/>
        <v>0.508527417044356</v>
      </c>
      <c r="N236" s="121">
        <f t="shared" si="61"/>
        <v>0.28297371404542421</v>
      </c>
      <c r="O236" s="121">
        <f t="shared" si="61"/>
        <v>99.999999999999986</v>
      </c>
      <c r="P236" s="121">
        <f t="shared" si="61"/>
        <v>1.9691355424823105</v>
      </c>
      <c r="Q236" s="121">
        <f t="shared" si="61"/>
        <v>98.030864457517694</v>
      </c>
      <c r="R236" s="120">
        <f>COUNT(E233:E235)</f>
        <v>3</v>
      </c>
      <c r="S236" s="115"/>
      <c r="T236" s="114"/>
      <c r="U236" s="141"/>
      <c r="V236" s="72"/>
      <c r="Z236" s="74"/>
      <c r="AA236" s="121">
        <f>AVERAGE(AA233:AA235)</f>
        <v>64.574772539525611</v>
      </c>
      <c r="AB236" s="121">
        <f>AVERAGE(AB233:AB235)</f>
        <v>1.5808897156205877</v>
      </c>
      <c r="AD236" s="74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Q236" s="72"/>
      <c r="AR236" s="72"/>
      <c r="AS236" s="72"/>
      <c r="AT236" s="72"/>
      <c r="AU236" s="134"/>
      <c r="AV236" s="34"/>
      <c r="AW236" s="135"/>
    </row>
    <row r="237" spans="1:49">
      <c r="A237" s="140"/>
      <c r="B237" s="140"/>
      <c r="C237" s="139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8"/>
      <c r="O237" s="137"/>
      <c r="P237" s="138"/>
      <c r="Q237" s="138"/>
      <c r="R237" s="124"/>
      <c r="S237" s="115"/>
      <c r="T237" s="114"/>
      <c r="U237" s="116"/>
      <c r="V237" s="72"/>
      <c r="Z237" s="74"/>
      <c r="AA237" s="137"/>
      <c r="AB237" s="137"/>
      <c r="AD237" s="74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Q237" s="72"/>
      <c r="AR237" s="72"/>
      <c r="AS237" s="72"/>
      <c r="AT237" s="72"/>
      <c r="AU237" s="134"/>
      <c r="AV237" s="34"/>
      <c r="AW237" s="135"/>
    </row>
    <row r="238" spans="1:49">
      <c r="A238" s="127">
        <v>224</v>
      </c>
      <c r="B238" s="127" t="s">
        <v>97</v>
      </c>
      <c r="C238" s="126" t="s">
        <v>79</v>
      </c>
      <c r="D238" s="75">
        <v>66.311351697946293</v>
      </c>
      <c r="E238" s="75">
        <v>0.80850729377026109</v>
      </c>
      <c r="F238" s="75">
        <v>15.883476331086532</v>
      </c>
      <c r="G238" s="75">
        <v>4.3774555258686165</v>
      </c>
      <c r="H238" s="75">
        <v>7.3880136579550171E-2</v>
      </c>
      <c r="I238" s="75">
        <v>1.4357250554952388</v>
      </c>
      <c r="J238" s="75">
        <v>4.2807255723736528</v>
      </c>
      <c r="K238" s="75">
        <v>4.7412433341824674</v>
      </c>
      <c r="L238" s="75">
        <v>1.9614012754354038</v>
      </c>
      <c r="M238" s="75">
        <v>1.8287372481754813E-2</v>
      </c>
      <c r="N238" s="75">
        <v>0.13940123368314919</v>
      </c>
      <c r="O238" s="75">
        <v>99.999999999999986</v>
      </c>
      <c r="P238" s="125">
        <v>0.93350087922173941</v>
      </c>
      <c r="Q238" s="125">
        <f t="shared" ref="Q238:Q240" si="62">100-P238</f>
        <v>99.066499120778261</v>
      </c>
      <c r="R238" s="114"/>
      <c r="S238" s="115">
        <v>41389.6308333333</v>
      </c>
      <c r="T238" s="114"/>
      <c r="U238" s="174">
        <v>1</v>
      </c>
      <c r="V238" s="157" t="s">
        <v>324</v>
      </c>
      <c r="Z238" s="74"/>
      <c r="AA238" s="75">
        <v>66.311351697946293</v>
      </c>
      <c r="AB238" s="75">
        <v>0.80850729377026109</v>
      </c>
      <c r="AD238" s="74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Q238" s="72"/>
      <c r="AR238" s="72"/>
      <c r="AS238" s="72"/>
      <c r="AT238" s="72"/>
      <c r="AU238" s="134"/>
      <c r="AV238" s="34"/>
      <c r="AW238" s="135"/>
    </row>
    <row r="239" spans="1:49">
      <c r="A239" s="127">
        <v>225</v>
      </c>
      <c r="B239" s="127" t="s">
        <v>97</v>
      </c>
      <c r="C239" s="126" t="s">
        <v>79</v>
      </c>
      <c r="D239" s="75">
        <v>66.772981764865165</v>
      </c>
      <c r="E239" s="75">
        <v>0.6546258847021712</v>
      </c>
      <c r="F239" s="75">
        <v>15.710527554937457</v>
      </c>
      <c r="G239" s="75">
        <v>4.2935416737087779</v>
      </c>
      <c r="H239" s="75">
        <v>9.0237376613732406E-2</v>
      </c>
      <c r="I239" s="75">
        <v>1.3402652681006435</v>
      </c>
      <c r="J239" s="75">
        <v>4.2401469589312679</v>
      </c>
      <c r="K239" s="75">
        <v>4.8226970190131802</v>
      </c>
      <c r="L239" s="75">
        <v>1.9172219725192747</v>
      </c>
      <c r="M239" s="75">
        <v>4.9057538469504246E-2</v>
      </c>
      <c r="N239" s="75">
        <v>0.14037053179349429</v>
      </c>
      <c r="O239" s="75">
        <v>99.999999999999986</v>
      </c>
      <c r="P239" s="125">
        <v>2.6187681776018792</v>
      </c>
      <c r="Q239" s="125">
        <f t="shared" si="62"/>
        <v>97.381231822398121</v>
      </c>
      <c r="R239" s="114"/>
      <c r="S239" s="115">
        <v>41389.633645833303</v>
      </c>
      <c r="T239" s="114"/>
      <c r="U239" s="174">
        <v>1</v>
      </c>
      <c r="V239" s="157" t="s">
        <v>324</v>
      </c>
      <c r="Z239" s="74"/>
      <c r="AA239" s="75">
        <v>66.772981764865165</v>
      </c>
      <c r="AB239" s="75">
        <v>0.6546258847021712</v>
      </c>
      <c r="AD239" s="74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Q239" s="72"/>
      <c r="AR239" s="72"/>
      <c r="AS239" s="72"/>
      <c r="AT239" s="72"/>
      <c r="AU239" s="134"/>
      <c r="AV239" s="34"/>
      <c r="AW239" s="135"/>
    </row>
    <row r="240" spans="1:49">
      <c r="A240" s="127">
        <v>226</v>
      </c>
      <c r="B240" s="127" t="s">
        <v>97</v>
      </c>
      <c r="C240" s="126" t="s">
        <v>79</v>
      </c>
      <c r="D240" s="75">
        <v>66.607363226162903</v>
      </c>
      <c r="E240" s="75">
        <v>0.75629897327384354</v>
      </c>
      <c r="F240" s="75">
        <v>15.658792515609148</v>
      </c>
      <c r="G240" s="75">
        <v>4.3842296541372061</v>
      </c>
      <c r="H240" s="75">
        <v>2.8499254396325956E-2</v>
      </c>
      <c r="I240" s="75">
        <v>1.3587520101978676</v>
      </c>
      <c r="J240" s="75">
        <v>4.1479760200883256</v>
      </c>
      <c r="K240" s="75">
        <v>5.0412461641604285</v>
      </c>
      <c r="L240" s="75">
        <v>1.898523330151505</v>
      </c>
      <c r="M240" s="75">
        <v>2.2526998827558611E-2</v>
      </c>
      <c r="N240" s="75">
        <v>0.12370493034453846</v>
      </c>
      <c r="O240" s="75">
        <v>99.999999999999986</v>
      </c>
      <c r="P240" s="125">
        <v>2.0441998341755578</v>
      </c>
      <c r="Q240" s="125">
        <f t="shared" si="62"/>
        <v>97.955800165824442</v>
      </c>
      <c r="R240" s="114"/>
      <c r="S240" s="115">
        <v>41389.639791666697</v>
      </c>
      <c r="T240" s="114"/>
      <c r="U240" s="174">
        <v>1</v>
      </c>
      <c r="V240" s="157" t="s">
        <v>324</v>
      </c>
      <c r="Z240" s="74"/>
      <c r="AA240" s="75">
        <v>66.607363226162903</v>
      </c>
      <c r="AB240" s="75">
        <v>0.75629897327384354</v>
      </c>
      <c r="AD240" s="74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Q240" s="72"/>
      <c r="AR240" s="72"/>
      <c r="AS240" s="72"/>
      <c r="AT240" s="72"/>
      <c r="AU240" s="134"/>
      <c r="AV240" s="34"/>
      <c r="AW240" s="135"/>
    </row>
    <row r="241" spans="1:49">
      <c r="A241" s="122"/>
      <c r="B241" s="122"/>
      <c r="C241" s="121" t="s">
        <v>68</v>
      </c>
      <c r="D241" s="121">
        <f t="shared" ref="D241:Q241" si="63">AVERAGE(D238:D240)</f>
        <v>66.563898896324787</v>
      </c>
      <c r="E241" s="121">
        <f t="shared" si="63"/>
        <v>0.73981071724875858</v>
      </c>
      <c r="F241" s="121">
        <f t="shared" si="63"/>
        <v>15.750932133877713</v>
      </c>
      <c r="G241" s="121">
        <f t="shared" si="63"/>
        <v>4.3517422845715332</v>
      </c>
      <c r="H241" s="121">
        <f t="shared" si="63"/>
        <v>6.420558919653617E-2</v>
      </c>
      <c r="I241" s="121">
        <f t="shared" si="63"/>
        <v>1.3782474445979167</v>
      </c>
      <c r="J241" s="121">
        <f t="shared" si="63"/>
        <v>4.2229495171310818</v>
      </c>
      <c r="K241" s="121">
        <f t="shared" si="63"/>
        <v>4.868395505785359</v>
      </c>
      <c r="L241" s="121">
        <f t="shared" si="63"/>
        <v>1.9257155260353944</v>
      </c>
      <c r="M241" s="121">
        <f t="shared" si="63"/>
        <v>2.9957303259605886E-2</v>
      </c>
      <c r="N241" s="121">
        <f t="shared" si="63"/>
        <v>0.13449223194039397</v>
      </c>
      <c r="O241" s="121">
        <f t="shared" si="63"/>
        <v>99.999999999999986</v>
      </c>
      <c r="P241" s="121">
        <f t="shared" si="63"/>
        <v>1.8654896303330588</v>
      </c>
      <c r="Q241" s="121">
        <f t="shared" si="63"/>
        <v>98.134510369666941</v>
      </c>
      <c r="R241" s="120">
        <f>COUNT(E238:E240)</f>
        <v>3</v>
      </c>
      <c r="S241" s="115"/>
      <c r="T241" s="114"/>
      <c r="U241" s="141"/>
      <c r="V241" s="158"/>
      <c r="Z241" s="74"/>
      <c r="AA241" s="121">
        <f>AVERAGE(AA238:AA240)</f>
        <v>66.563898896324787</v>
      </c>
      <c r="AB241" s="121">
        <f>AVERAGE(AB238:AB240)</f>
        <v>0.73981071724875858</v>
      </c>
      <c r="AD241" s="74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Q241" s="72"/>
      <c r="AR241" s="72"/>
      <c r="AS241" s="72"/>
      <c r="AT241" s="72"/>
      <c r="AU241" s="134"/>
      <c r="AV241" s="34"/>
      <c r="AW241" s="135"/>
    </row>
    <row r="242" spans="1:49">
      <c r="A242" s="140"/>
      <c r="B242" s="140"/>
      <c r="C242" s="139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8"/>
      <c r="O242" s="137"/>
      <c r="P242" s="138"/>
      <c r="Q242" s="138"/>
      <c r="R242" s="124"/>
      <c r="S242" s="115"/>
      <c r="T242" s="114"/>
      <c r="U242" s="116"/>
      <c r="V242" s="118"/>
      <c r="Z242" s="74"/>
      <c r="AA242" s="137"/>
      <c r="AB242" s="137"/>
      <c r="AD242" s="74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Q242" s="72"/>
      <c r="AR242" s="72"/>
      <c r="AS242" s="72"/>
      <c r="AT242" s="72"/>
      <c r="AU242" s="134"/>
      <c r="AV242" s="34"/>
      <c r="AW242" s="135"/>
    </row>
    <row r="243" spans="1:49">
      <c r="A243" s="127">
        <v>230</v>
      </c>
      <c r="B243" s="127" t="s">
        <v>97</v>
      </c>
      <c r="C243" s="126" t="s">
        <v>79</v>
      </c>
      <c r="D243" s="75">
        <v>69.494092061453316</v>
      </c>
      <c r="E243" s="75">
        <v>0.49095799944010771</v>
      </c>
      <c r="F243" s="75">
        <v>15.02668813226129</v>
      </c>
      <c r="G243" s="75">
        <v>3.029685242644073</v>
      </c>
      <c r="H243" s="75">
        <v>6.2648953845787933E-2</v>
      </c>
      <c r="I243" s="75">
        <v>0.52710770800383444</v>
      </c>
      <c r="J243" s="75">
        <v>2.117745919814515</v>
      </c>
      <c r="K243" s="75">
        <v>5.4682793176911062</v>
      </c>
      <c r="L243" s="75">
        <v>3.3531969147668019</v>
      </c>
      <c r="M243" s="75">
        <v>7.6302729146044454E-2</v>
      </c>
      <c r="N243" s="75">
        <v>0.45624272408568867</v>
      </c>
      <c r="O243" s="75">
        <v>99.999999999999986</v>
      </c>
      <c r="P243" s="125">
        <v>2.0739100814620457</v>
      </c>
      <c r="Q243" s="125">
        <f t="shared" ref="Q243:Q245" si="64">100-P243</f>
        <v>97.926089918537954</v>
      </c>
      <c r="R243" s="114"/>
      <c r="S243" s="115">
        <v>41389.657476851899</v>
      </c>
      <c r="T243" s="114"/>
      <c r="U243" s="153">
        <v>7</v>
      </c>
      <c r="V243" s="157" t="s">
        <v>323</v>
      </c>
      <c r="Z243" s="74"/>
      <c r="AA243" s="75">
        <v>69.494092061453316</v>
      </c>
      <c r="AB243" s="75">
        <v>0.49095799944010771</v>
      </c>
      <c r="AD243" s="74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Q243" s="72"/>
      <c r="AR243" s="72"/>
      <c r="AS243" s="72"/>
      <c r="AT243" s="72"/>
      <c r="AU243" s="134"/>
      <c r="AV243" s="34"/>
      <c r="AW243" s="135"/>
    </row>
    <row r="244" spans="1:49">
      <c r="A244" s="127">
        <v>231</v>
      </c>
      <c r="B244" s="127" t="s">
        <v>97</v>
      </c>
      <c r="C244" s="126" t="s">
        <v>79</v>
      </c>
      <c r="D244" s="75">
        <v>69.292189674173258</v>
      </c>
      <c r="E244" s="75">
        <v>0.48173610393728056</v>
      </c>
      <c r="F244" s="75">
        <v>15.087715018360795</v>
      </c>
      <c r="G244" s="75">
        <v>3.0942328937014505</v>
      </c>
      <c r="H244" s="75">
        <v>4.0627753933329541E-2</v>
      </c>
      <c r="I244" s="75">
        <v>0.54119440581666112</v>
      </c>
      <c r="J244" s="75">
        <v>2.2047562446327551</v>
      </c>
      <c r="K244" s="75">
        <v>5.384090626185043</v>
      </c>
      <c r="L244" s="75">
        <v>3.3898578992835229</v>
      </c>
      <c r="M244" s="75">
        <v>7.7029825037850774E-2</v>
      </c>
      <c r="N244" s="75">
        <v>0.52504108545126638</v>
      </c>
      <c r="O244" s="75">
        <v>100.00000000000003</v>
      </c>
      <c r="P244" s="125">
        <v>3.1012361155677866</v>
      </c>
      <c r="Q244" s="125">
        <f t="shared" si="64"/>
        <v>96.898763884432213</v>
      </c>
      <c r="R244" s="114"/>
      <c r="S244" s="115">
        <v>41389.660335648201</v>
      </c>
      <c r="T244" s="114"/>
      <c r="U244" s="153">
        <v>7</v>
      </c>
      <c r="V244" s="157" t="s">
        <v>323</v>
      </c>
      <c r="Z244" s="74"/>
      <c r="AA244" s="75">
        <v>69.292189674173258</v>
      </c>
      <c r="AB244" s="75">
        <v>0.48173610393728056</v>
      </c>
      <c r="AD244" s="74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Q244" s="72"/>
      <c r="AR244" s="72"/>
      <c r="AS244" s="72"/>
      <c r="AT244" s="72"/>
      <c r="AU244" s="134"/>
      <c r="AV244" s="34"/>
      <c r="AW244" s="135"/>
    </row>
    <row r="245" spans="1:49">
      <c r="A245" s="127">
        <v>232</v>
      </c>
      <c r="B245" s="127" t="s">
        <v>97</v>
      </c>
      <c r="C245" s="126" t="s">
        <v>79</v>
      </c>
      <c r="D245" s="75">
        <v>69.179279618283658</v>
      </c>
      <c r="E245" s="75">
        <v>0.46281286610479366</v>
      </c>
      <c r="F245" s="75">
        <v>15.375447762818634</v>
      </c>
      <c r="G245" s="75">
        <v>3.0668259399610167</v>
      </c>
      <c r="H245" s="75">
        <v>6.1803010960519711E-2</v>
      </c>
      <c r="I245" s="75">
        <v>0.53193164374870194</v>
      </c>
      <c r="J245" s="75">
        <v>2.1495049685011058</v>
      </c>
      <c r="K245" s="75">
        <v>5.3985659525358729</v>
      </c>
      <c r="L245" s="75">
        <v>3.2525883393785073</v>
      </c>
      <c r="M245" s="75">
        <v>0.12280266106222466</v>
      </c>
      <c r="N245" s="75">
        <v>0.5145390663699263</v>
      </c>
      <c r="O245" s="75">
        <v>100</v>
      </c>
      <c r="P245" s="125">
        <v>0.41441435892689071</v>
      </c>
      <c r="Q245" s="125">
        <f t="shared" si="64"/>
        <v>99.585585641073109</v>
      </c>
      <c r="R245" s="114"/>
      <c r="S245" s="115">
        <v>41389.663194444402</v>
      </c>
      <c r="T245" s="114"/>
      <c r="U245" s="153">
        <v>7</v>
      </c>
      <c r="V245" s="157" t="s">
        <v>323</v>
      </c>
      <c r="Z245" s="74"/>
      <c r="AA245" s="75">
        <v>69.179279618283658</v>
      </c>
      <c r="AB245" s="75">
        <v>0.46281286610479366</v>
      </c>
      <c r="AD245" s="74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Q245" s="72"/>
      <c r="AR245" s="72"/>
      <c r="AS245" s="72"/>
      <c r="AT245" s="72"/>
      <c r="AU245" s="134"/>
      <c r="AV245" s="34"/>
      <c r="AW245" s="135"/>
    </row>
    <row r="246" spans="1:49">
      <c r="A246" s="122"/>
      <c r="B246" s="122"/>
      <c r="C246" s="121" t="s">
        <v>68</v>
      </c>
      <c r="D246" s="121">
        <f t="shared" ref="D246:Q246" si="65">AVERAGE(D243:D245)</f>
        <v>69.321853784636744</v>
      </c>
      <c r="E246" s="121">
        <f t="shared" si="65"/>
        <v>0.47850232316072727</v>
      </c>
      <c r="F246" s="121">
        <f t="shared" si="65"/>
        <v>15.163283637813572</v>
      </c>
      <c r="G246" s="121">
        <f t="shared" si="65"/>
        <v>3.0635813587688467</v>
      </c>
      <c r="H246" s="121">
        <f t="shared" si="65"/>
        <v>5.502657291321239E-2</v>
      </c>
      <c r="I246" s="121">
        <f t="shared" si="65"/>
        <v>0.53341125252306576</v>
      </c>
      <c r="J246" s="121">
        <f t="shared" si="65"/>
        <v>2.157335710982792</v>
      </c>
      <c r="K246" s="121">
        <f t="shared" si="65"/>
        <v>5.4169786321373401</v>
      </c>
      <c r="L246" s="121">
        <f t="shared" si="65"/>
        <v>3.3318810511429438</v>
      </c>
      <c r="M246" s="121">
        <f t="shared" si="65"/>
        <v>9.2045071748706631E-2</v>
      </c>
      <c r="N246" s="121">
        <f t="shared" si="65"/>
        <v>0.49860762530229374</v>
      </c>
      <c r="O246" s="121">
        <f t="shared" si="65"/>
        <v>100</v>
      </c>
      <c r="P246" s="121">
        <f t="shared" si="65"/>
        <v>1.8631868519855743</v>
      </c>
      <c r="Q246" s="121">
        <f t="shared" si="65"/>
        <v>98.136813148014426</v>
      </c>
      <c r="R246" s="120">
        <f>COUNT(E243:E245)</f>
        <v>3</v>
      </c>
      <c r="S246" s="115"/>
      <c r="T246" s="114"/>
      <c r="U246" s="141"/>
      <c r="V246" s="158"/>
      <c r="Z246" s="74"/>
      <c r="AA246" s="121">
        <f>AVERAGE(AA243:AA245)</f>
        <v>69.321853784636744</v>
      </c>
      <c r="AB246" s="121">
        <f>AVERAGE(AB243:AB245)</f>
        <v>0.47850232316072727</v>
      </c>
      <c r="AD246" s="74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Q246" s="72"/>
      <c r="AR246" s="72"/>
      <c r="AS246" s="72"/>
      <c r="AT246" s="72"/>
      <c r="AU246" s="134"/>
      <c r="AV246" s="34"/>
      <c r="AW246" s="135"/>
    </row>
    <row r="247" spans="1:49">
      <c r="A247" s="140"/>
      <c r="B247" s="140"/>
      <c r="C247" s="139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8"/>
      <c r="O247" s="137"/>
      <c r="P247" s="138"/>
      <c r="Q247" s="138"/>
      <c r="R247" s="124"/>
      <c r="S247" s="115"/>
      <c r="T247" s="114"/>
      <c r="U247" s="116"/>
      <c r="V247" s="118"/>
      <c r="Z247" s="74"/>
      <c r="AA247" s="137"/>
      <c r="AB247" s="137"/>
      <c r="AD247" s="74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Q247" s="72"/>
      <c r="AR247" s="72"/>
      <c r="AS247" s="72"/>
      <c r="AT247" s="72"/>
      <c r="AU247" s="134"/>
      <c r="AV247" s="34"/>
      <c r="AW247" s="135"/>
    </row>
    <row r="248" spans="1:49">
      <c r="A248" s="127">
        <v>227</v>
      </c>
      <c r="B248" s="127" t="s">
        <v>97</v>
      </c>
      <c r="C248" s="126" t="s">
        <v>79</v>
      </c>
      <c r="D248" s="75">
        <v>76.589342095605275</v>
      </c>
      <c r="E248" s="75">
        <v>0.32104062883844664</v>
      </c>
      <c r="F248" s="75">
        <v>12.332744568945007</v>
      </c>
      <c r="G248" s="75">
        <v>1.5444273372522421</v>
      </c>
      <c r="H248" s="75">
        <v>2.4557548227931863E-2</v>
      </c>
      <c r="I248" s="75">
        <v>0.35077116464820202</v>
      </c>
      <c r="J248" s="75">
        <v>1.9715632013450248</v>
      </c>
      <c r="K248" s="75">
        <v>4.8408337051440098</v>
      </c>
      <c r="L248" s="75">
        <v>1.8238060325002974</v>
      </c>
      <c r="M248" s="75">
        <v>4.8881866990955078E-2</v>
      </c>
      <c r="N248" s="75">
        <v>0.19633287057908883</v>
      </c>
      <c r="O248" s="75">
        <v>99.999999999999986</v>
      </c>
      <c r="P248" s="125">
        <v>1.7392187036588354</v>
      </c>
      <c r="Q248" s="125">
        <f t="shared" ref="Q248:Q250" si="66">100-P248</f>
        <v>98.260781296341165</v>
      </c>
      <c r="R248" s="114"/>
      <c r="S248" s="115">
        <v>41389.646296296298</v>
      </c>
      <c r="T248" s="114"/>
      <c r="U248" s="174">
        <v>2</v>
      </c>
      <c r="V248" s="157" t="s">
        <v>323</v>
      </c>
      <c r="Z248" s="74"/>
      <c r="AA248" s="75">
        <v>76.589342095605275</v>
      </c>
      <c r="AB248" s="75">
        <v>0.32104062883844664</v>
      </c>
      <c r="AD248" s="74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Q248" s="72"/>
      <c r="AR248" s="72"/>
      <c r="AS248" s="72"/>
      <c r="AT248" s="72"/>
      <c r="AU248" s="134"/>
      <c r="AV248" s="34"/>
      <c r="AW248" s="135"/>
    </row>
    <row r="249" spans="1:49">
      <c r="A249" s="127">
        <v>228</v>
      </c>
      <c r="B249" s="127" t="s">
        <v>97</v>
      </c>
      <c r="C249" s="126" t="s">
        <v>79</v>
      </c>
      <c r="D249" s="75">
        <v>76.291752687435505</v>
      </c>
      <c r="E249" s="75">
        <v>0.30425441757812799</v>
      </c>
      <c r="F249" s="75">
        <v>12.876062622764675</v>
      </c>
      <c r="G249" s="75">
        <v>1.5009234374143552</v>
      </c>
      <c r="H249" s="75">
        <v>4.6913334931184644E-2</v>
      </c>
      <c r="I249" s="75">
        <v>0.39071649114281459</v>
      </c>
      <c r="J249" s="75">
        <v>1.9354026656875645</v>
      </c>
      <c r="K249" s="75">
        <v>4.6047976591073114</v>
      </c>
      <c r="L249" s="75">
        <v>1.8773639556773136</v>
      </c>
      <c r="M249" s="75">
        <v>2.9844003157193291E-2</v>
      </c>
      <c r="N249" s="75">
        <v>0.1833374206784138</v>
      </c>
      <c r="O249" s="75">
        <v>100</v>
      </c>
      <c r="P249" s="125">
        <v>1.1855041946058265</v>
      </c>
      <c r="Q249" s="125">
        <f t="shared" si="66"/>
        <v>98.814495805394174</v>
      </c>
      <c r="R249" s="114"/>
      <c r="S249" s="115">
        <v>41389.649375000001</v>
      </c>
      <c r="T249" s="114"/>
      <c r="U249" s="174">
        <v>2</v>
      </c>
      <c r="V249" s="157" t="s">
        <v>323</v>
      </c>
      <c r="Z249" s="74"/>
      <c r="AA249" s="75">
        <v>76.291752687435505</v>
      </c>
      <c r="AB249" s="75">
        <v>0.30425441757812799</v>
      </c>
      <c r="AD249" s="74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Q249" s="72"/>
      <c r="AR249" s="72"/>
      <c r="AS249" s="72"/>
      <c r="AT249" s="72"/>
      <c r="AU249" s="134"/>
      <c r="AV249" s="34"/>
      <c r="AW249" s="135"/>
    </row>
    <row r="250" spans="1:49">
      <c r="A250" s="127">
        <v>229</v>
      </c>
      <c r="B250" s="127" t="s">
        <v>97</v>
      </c>
      <c r="C250" s="126" t="s">
        <v>79</v>
      </c>
      <c r="D250" s="75">
        <v>76.705547097391459</v>
      </c>
      <c r="E250" s="75">
        <v>0.31187982926948254</v>
      </c>
      <c r="F250" s="75">
        <v>12.60374699226047</v>
      </c>
      <c r="G250" s="75">
        <v>1.5641086960888257</v>
      </c>
      <c r="H250" s="75">
        <v>5.3054124545141822E-2</v>
      </c>
      <c r="I250" s="75">
        <v>0.39885325246929632</v>
      </c>
      <c r="J250" s="75">
        <v>1.9717842605740277</v>
      </c>
      <c r="K250" s="75">
        <v>4.2949552775886524</v>
      </c>
      <c r="L250" s="75">
        <v>1.9214425904373142</v>
      </c>
      <c r="M250" s="75">
        <v>3.7768638370213145E-2</v>
      </c>
      <c r="N250" s="75">
        <v>0.17673906857662949</v>
      </c>
      <c r="O250" s="75">
        <v>100</v>
      </c>
      <c r="P250" s="125">
        <v>2.3238911072216837</v>
      </c>
      <c r="Q250" s="125">
        <f t="shared" si="66"/>
        <v>97.676108892778316</v>
      </c>
      <c r="R250" s="114"/>
      <c r="S250" s="115">
        <v>41389.652418981503</v>
      </c>
      <c r="T250" s="114"/>
      <c r="U250" s="174">
        <v>2</v>
      </c>
      <c r="V250" s="157" t="s">
        <v>323</v>
      </c>
      <c r="Z250" s="74"/>
      <c r="AA250" s="75">
        <v>76.705547097391459</v>
      </c>
      <c r="AB250" s="75">
        <v>0.31187982926948254</v>
      </c>
      <c r="AD250" s="74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Q250" s="72"/>
      <c r="AR250" s="72"/>
      <c r="AS250" s="72"/>
      <c r="AT250" s="72"/>
      <c r="AU250" s="134"/>
      <c r="AV250" s="34"/>
      <c r="AW250" s="135"/>
    </row>
    <row r="251" spans="1:49">
      <c r="A251" s="122"/>
      <c r="B251" s="122"/>
      <c r="C251" s="121" t="s">
        <v>68</v>
      </c>
      <c r="D251" s="121">
        <f t="shared" ref="D251:Q251" si="67">AVERAGE(D248:D250)</f>
        <v>76.528880626810746</v>
      </c>
      <c r="E251" s="121">
        <f t="shared" si="67"/>
        <v>0.31239162522868574</v>
      </c>
      <c r="F251" s="121">
        <f t="shared" si="67"/>
        <v>12.604184727990051</v>
      </c>
      <c r="G251" s="121">
        <f t="shared" si="67"/>
        <v>1.5364864902518078</v>
      </c>
      <c r="H251" s="121">
        <f t="shared" si="67"/>
        <v>4.1508335901419446E-2</v>
      </c>
      <c r="I251" s="121">
        <f t="shared" si="67"/>
        <v>0.38011363608677096</v>
      </c>
      <c r="J251" s="121">
        <f t="shared" si="67"/>
        <v>1.9595833758688723</v>
      </c>
      <c r="K251" s="121">
        <f t="shared" si="67"/>
        <v>4.5801955472799909</v>
      </c>
      <c r="L251" s="121">
        <f t="shared" si="67"/>
        <v>1.8742041928716417</v>
      </c>
      <c r="M251" s="121">
        <f t="shared" si="67"/>
        <v>3.8831502839453837E-2</v>
      </c>
      <c r="N251" s="121">
        <f t="shared" si="67"/>
        <v>0.18546978661137736</v>
      </c>
      <c r="O251" s="121">
        <f t="shared" si="67"/>
        <v>100</v>
      </c>
      <c r="P251" s="121">
        <f t="shared" si="67"/>
        <v>1.7495380018287818</v>
      </c>
      <c r="Q251" s="121">
        <f t="shared" si="67"/>
        <v>98.250461998171218</v>
      </c>
      <c r="R251" s="120">
        <f>COUNT(E248:E250)</f>
        <v>3</v>
      </c>
      <c r="S251" s="115"/>
      <c r="T251" s="114"/>
      <c r="U251" s="141"/>
      <c r="V251" s="158"/>
      <c r="Z251" s="74"/>
      <c r="AA251" s="121">
        <f>AVERAGE(AA248:AA250)</f>
        <v>76.528880626810746</v>
      </c>
      <c r="AB251" s="121">
        <f>AVERAGE(AB248:AB250)</f>
        <v>0.31239162522868574</v>
      </c>
      <c r="AD251" s="74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Q251" s="72"/>
      <c r="AR251" s="72"/>
      <c r="AS251" s="72"/>
      <c r="AT251" s="72"/>
      <c r="AU251" s="134"/>
      <c r="AV251" s="34"/>
      <c r="AW251" s="135"/>
    </row>
    <row r="252" spans="1:49">
      <c r="A252" s="140"/>
      <c r="B252" s="140"/>
      <c r="C252" s="139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8"/>
      <c r="O252" s="137"/>
      <c r="P252" s="138"/>
      <c r="Q252" s="138"/>
      <c r="R252" s="124"/>
      <c r="S252" s="115"/>
      <c r="T252" s="114"/>
      <c r="U252" s="116"/>
      <c r="V252" s="118"/>
      <c r="Z252" s="74"/>
      <c r="AA252" s="137"/>
      <c r="AB252" s="137"/>
      <c r="AD252" s="74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Q252" s="72"/>
      <c r="AR252" s="72"/>
      <c r="AS252" s="72"/>
      <c r="AT252" s="72"/>
      <c r="AU252" s="134"/>
      <c r="AV252" s="34"/>
      <c r="AW252" s="135"/>
    </row>
    <row r="253" spans="1:49">
      <c r="A253" s="127">
        <v>548</v>
      </c>
      <c r="B253" s="127" t="s">
        <v>97</v>
      </c>
      <c r="C253" s="126" t="s">
        <v>80</v>
      </c>
      <c r="D253" s="75">
        <v>76.526615654489916</v>
      </c>
      <c r="E253" s="75">
        <v>0.26225062222934792</v>
      </c>
      <c r="F253" s="75">
        <v>12.846406860777392</v>
      </c>
      <c r="G253" s="75">
        <v>1.1325349281107082</v>
      </c>
      <c r="H253" s="75">
        <v>2.6112507077251212E-2</v>
      </c>
      <c r="I253" s="75">
        <v>0.18862846464643349</v>
      </c>
      <c r="J253" s="75">
        <v>0.15179267474988839</v>
      </c>
      <c r="K253" s="75">
        <v>2.9433689103717255</v>
      </c>
      <c r="L253" s="75">
        <v>5.6376085415465491</v>
      </c>
      <c r="M253" s="75">
        <v>2.0512128278225721E-2</v>
      </c>
      <c r="N253" s="75">
        <v>0.34114562529415388</v>
      </c>
      <c r="O253" s="75">
        <v>100.00000000000003</v>
      </c>
      <c r="P253" s="125">
        <v>4.5375325280167687</v>
      </c>
      <c r="Q253" s="125">
        <f t="shared" ref="Q253:Q254" si="68">100-P253</f>
        <v>95.462467471983231</v>
      </c>
      <c r="R253" s="114"/>
      <c r="S253" s="115">
        <v>41396.488460648201</v>
      </c>
      <c r="T253" s="114"/>
      <c r="U253" s="174">
        <v>4</v>
      </c>
      <c r="V253" s="157" t="s">
        <v>323</v>
      </c>
      <c r="Z253" s="74"/>
      <c r="AA253" s="75">
        <v>76.526615654489916</v>
      </c>
      <c r="AB253" s="75">
        <v>0.26225062222934792</v>
      </c>
      <c r="AD253" s="74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Q253" s="72"/>
      <c r="AR253" s="72"/>
      <c r="AS253" s="72"/>
      <c r="AT253" s="72"/>
      <c r="AU253" s="134"/>
      <c r="AV253" s="34"/>
      <c r="AW253" s="135"/>
    </row>
    <row r="254" spans="1:49">
      <c r="A254" s="127">
        <v>549</v>
      </c>
      <c r="B254" s="127" t="s">
        <v>97</v>
      </c>
      <c r="C254" s="126" t="s">
        <v>80</v>
      </c>
      <c r="D254" s="75">
        <v>77.485249863917915</v>
      </c>
      <c r="E254" s="75">
        <v>0.30466189364677421</v>
      </c>
      <c r="F254" s="75">
        <v>13.001656513084606</v>
      </c>
      <c r="G254" s="75">
        <v>1.0543371474878569</v>
      </c>
      <c r="H254" s="75">
        <v>1.9292053494542518E-2</v>
      </c>
      <c r="I254" s="75">
        <v>0.18727358117027079</v>
      </c>
      <c r="J254" s="75">
        <v>0.16040176195824765</v>
      </c>
      <c r="K254" s="75">
        <v>2.1658408296983378</v>
      </c>
      <c r="L254" s="75">
        <v>5.3459501736671209</v>
      </c>
      <c r="M254" s="75">
        <v>1.6094478569299974E-2</v>
      </c>
      <c r="N254" s="75">
        <v>0.33478292617906996</v>
      </c>
      <c r="O254" s="75">
        <v>99.999999999999972</v>
      </c>
      <c r="P254" s="125">
        <v>2.4907422894439861</v>
      </c>
      <c r="Q254" s="125">
        <f t="shared" si="68"/>
        <v>97.509257710556014</v>
      </c>
      <c r="R254" s="114"/>
      <c r="S254" s="115">
        <v>41396.493078703701</v>
      </c>
      <c r="T254" s="114"/>
      <c r="U254" s="174">
        <v>4</v>
      </c>
      <c r="V254" s="157" t="s">
        <v>323</v>
      </c>
      <c r="Z254" s="74"/>
      <c r="AA254" s="75">
        <v>77.485249863917915</v>
      </c>
      <c r="AB254" s="75">
        <v>0.30466189364677421</v>
      </c>
      <c r="AD254" s="74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Q254" s="72"/>
      <c r="AR254" s="72"/>
      <c r="AS254" s="72"/>
      <c r="AT254" s="72"/>
      <c r="AU254" s="134"/>
      <c r="AV254" s="34"/>
      <c r="AW254" s="135"/>
    </row>
    <row r="255" spans="1:49">
      <c r="A255" s="122"/>
      <c r="B255" s="122"/>
      <c r="C255" s="121" t="s">
        <v>68</v>
      </c>
      <c r="D255" s="121">
        <f t="shared" ref="D255:Q255" si="69">AVERAGE(D253:D254)</f>
        <v>77.005932759203915</v>
      </c>
      <c r="E255" s="121">
        <f t="shared" si="69"/>
        <v>0.28345625793806106</v>
      </c>
      <c r="F255" s="121">
        <f t="shared" si="69"/>
        <v>12.924031686930999</v>
      </c>
      <c r="G255" s="121">
        <f t="shared" si="69"/>
        <v>1.0934360377992824</v>
      </c>
      <c r="H255" s="121">
        <f t="shared" si="69"/>
        <v>2.2702280285896867E-2</v>
      </c>
      <c r="I255" s="121">
        <f t="shared" si="69"/>
        <v>0.18795102290835214</v>
      </c>
      <c r="J255" s="121">
        <f t="shared" si="69"/>
        <v>0.15609721835406803</v>
      </c>
      <c r="K255" s="121">
        <f t="shared" si="69"/>
        <v>2.5546048700350319</v>
      </c>
      <c r="L255" s="121">
        <f t="shared" si="69"/>
        <v>5.491779357606835</v>
      </c>
      <c r="M255" s="121">
        <f t="shared" si="69"/>
        <v>1.8303303423762848E-2</v>
      </c>
      <c r="N255" s="121">
        <f t="shared" si="69"/>
        <v>0.33796427573661192</v>
      </c>
      <c r="O255" s="121">
        <f t="shared" si="69"/>
        <v>100</v>
      </c>
      <c r="P255" s="121">
        <f t="shared" si="69"/>
        <v>3.5141374087303774</v>
      </c>
      <c r="Q255" s="121">
        <f t="shared" si="69"/>
        <v>96.485862591269623</v>
      </c>
      <c r="R255" s="120">
        <f>COUNT(E253:E254)</f>
        <v>2</v>
      </c>
      <c r="S255" s="115"/>
      <c r="T255" s="114"/>
      <c r="U255" s="141"/>
      <c r="V255" s="158"/>
      <c r="Z255" s="74"/>
      <c r="AA255" s="121">
        <f>AVERAGE(AA253:AA254)</f>
        <v>77.005932759203915</v>
      </c>
      <c r="AB255" s="121">
        <f>AVERAGE(AB253:AB254)</f>
        <v>0.28345625793806106</v>
      </c>
      <c r="AD255" s="74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Q255" s="72"/>
      <c r="AR255" s="72"/>
      <c r="AS255" s="72"/>
      <c r="AT255" s="72"/>
      <c r="AU255" s="134"/>
      <c r="AV255" s="34"/>
      <c r="AW255" s="135"/>
    </row>
    <row r="256" spans="1:49">
      <c r="A256" s="127"/>
      <c r="B256" s="127"/>
      <c r="C256" s="126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125"/>
      <c r="Q256" s="125"/>
      <c r="R256" s="114"/>
      <c r="S256" s="115"/>
      <c r="T256" s="114"/>
      <c r="U256" s="153"/>
      <c r="V256" s="152"/>
      <c r="Z256" s="74"/>
      <c r="AA256" s="75"/>
      <c r="AB256" s="75"/>
      <c r="AD256" s="74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Q256" s="72"/>
      <c r="AR256" s="72"/>
      <c r="AS256" s="72"/>
      <c r="AT256" s="72"/>
      <c r="AU256" s="134"/>
      <c r="AV256" s="34"/>
      <c r="AW256" s="135"/>
    </row>
    <row r="257" spans="1:49">
      <c r="A257" s="127">
        <v>550</v>
      </c>
      <c r="B257" s="127" t="s">
        <v>97</v>
      </c>
      <c r="C257" s="126" t="s">
        <v>80</v>
      </c>
      <c r="D257" s="75">
        <v>80.535321131326356</v>
      </c>
      <c r="E257" s="75">
        <v>0.2542597315133735</v>
      </c>
      <c r="F257" s="75">
        <v>13.40814131114767</v>
      </c>
      <c r="G257" s="75">
        <v>1.1609827388201088</v>
      </c>
      <c r="H257" s="75">
        <v>6.5991198047301178E-2</v>
      </c>
      <c r="I257" s="75">
        <v>0.1883423198744939</v>
      </c>
      <c r="J257" s="75">
        <v>0.13665539939954766</v>
      </c>
      <c r="K257" s="75">
        <v>0.78789006918680327</v>
      </c>
      <c r="L257" s="75">
        <v>3.1436557815477051</v>
      </c>
      <c r="M257" s="75">
        <v>5.0891320467463093E-2</v>
      </c>
      <c r="N257" s="75">
        <v>0.34592415519512087</v>
      </c>
      <c r="O257" s="75">
        <v>99.999999999999986</v>
      </c>
      <c r="P257" s="125">
        <v>3.9333523091989377</v>
      </c>
      <c r="Q257" s="125">
        <f t="shared" ref="Q257:Q260" si="70">100-P257</f>
        <v>96.066647690801062</v>
      </c>
      <c r="R257" s="114"/>
      <c r="S257" s="115">
        <v>41396.497071759302</v>
      </c>
      <c r="T257" s="114"/>
      <c r="U257" s="174">
        <v>4</v>
      </c>
      <c r="V257" s="157" t="s">
        <v>323</v>
      </c>
      <c r="Z257" s="74"/>
      <c r="AA257" s="75">
        <v>80.535321131326356</v>
      </c>
      <c r="AB257" s="75">
        <v>0.2542597315133735</v>
      </c>
      <c r="AD257" s="74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Q257" s="72"/>
      <c r="AR257" s="72"/>
      <c r="AS257" s="72"/>
      <c r="AT257" s="72"/>
      <c r="AU257" s="134"/>
      <c r="AV257" s="34"/>
      <c r="AW257" s="135"/>
    </row>
    <row r="258" spans="1:49">
      <c r="A258" s="127">
        <v>552</v>
      </c>
      <c r="B258" s="127" t="s">
        <v>97</v>
      </c>
      <c r="C258" s="126" t="s">
        <v>80</v>
      </c>
      <c r="D258" s="75">
        <v>66.239040697702919</v>
      </c>
      <c r="E258" s="75">
        <v>0.50232049265217926</v>
      </c>
      <c r="F258" s="75">
        <v>16.163245341125627</v>
      </c>
      <c r="G258" s="75">
        <v>4.7784027525740305</v>
      </c>
      <c r="H258" s="75">
        <v>0.1372245804374565</v>
      </c>
      <c r="I258" s="75">
        <v>1.2298555181823629</v>
      </c>
      <c r="J258" s="75">
        <v>3.6914654208141244</v>
      </c>
      <c r="K258" s="75">
        <v>4.6164445114762671</v>
      </c>
      <c r="L258" s="75">
        <v>2.1504560401775246</v>
      </c>
      <c r="M258" s="75">
        <v>0.30640526382329514</v>
      </c>
      <c r="N258" s="75">
        <v>0.23908770442187022</v>
      </c>
      <c r="O258" s="75">
        <v>99.999999999999972</v>
      </c>
      <c r="P258" s="125">
        <v>2.8445223486516369</v>
      </c>
      <c r="Q258" s="125">
        <f t="shared" si="70"/>
        <v>97.155477651348363</v>
      </c>
      <c r="R258" s="114"/>
      <c r="S258" s="115">
        <v>41396.507835648103</v>
      </c>
      <c r="T258" s="114"/>
      <c r="U258" s="174">
        <v>5</v>
      </c>
      <c r="V258" s="157" t="s">
        <v>322</v>
      </c>
      <c r="Z258" s="74"/>
      <c r="AA258" s="75">
        <v>66.239040697702919</v>
      </c>
      <c r="AB258" s="75">
        <v>0.50232049265217926</v>
      </c>
      <c r="AD258" s="74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Q258" s="72"/>
      <c r="AR258" s="72"/>
      <c r="AS258" s="72"/>
      <c r="AT258" s="72"/>
      <c r="AU258" s="134"/>
      <c r="AV258" s="34"/>
      <c r="AW258" s="135"/>
    </row>
    <row r="259" spans="1:49">
      <c r="A259" s="127">
        <v>566</v>
      </c>
      <c r="B259" s="127" t="s">
        <v>97</v>
      </c>
      <c r="C259" s="126" t="s">
        <v>78</v>
      </c>
      <c r="D259" s="75">
        <v>61.854783829627401</v>
      </c>
      <c r="E259" s="75">
        <v>1.7622851954137202</v>
      </c>
      <c r="F259" s="75">
        <v>15.778445295614906</v>
      </c>
      <c r="G259" s="75">
        <v>7.0745150036527455</v>
      </c>
      <c r="H259" s="75">
        <v>0.13378574028967055</v>
      </c>
      <c r="I259" s="75">
        <v>1.4965658119391925</v>
      </c>
      <c r="J259" s="75">
        <v>4.8729868106360001</v>
      </c>
      <c r="K259" s="75">
        <v>4.1687293136352572</v>
      </c>
      <c r="L259" s="75">
        <v>2.261508388189184</v>
      </c>
      <c r="M259" s="75">
        <v>0.40049431208581648</v>
      </c>
      <c r="N259" s="75">
        <v>0.25298427866496032</v>
      </c>
      <c r="O259" s="75">
        <v>99.999999999999986</v>
      </c>
      <c r="P259" s="125">
        <v>1.9297802960980306</v>
      </c>
      <c r="Q259" s="125">
        <f t="shared" si="70"/>
        <v>98.070219703901969</v>
      </c>
      <c r="R259" s="114"/>
      <c r="S259" s="115">
        <v>41396.613784722198</v>
      </c>
      <c r="T259" s="114"/>
      <c r="U259" s="174">
        <v>5</v>
      </c>
      <c r="V259" s="72"/>
      <c r="Z259" s="74"/>
      <c r="AA259" s="75">
        <v>61.854783829627401</v>
      </c>
      <c r="AB259" s="75">
        <v>1.7622851954137202</v>
      </c>
      <c r="AD259" s="74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Q259" s="72"/>
      <c r="AR259" s="72"/>
      <c r="AS259" s="72"/>
      <c r="AT259" s="72"/>
      <c r="AU259" s="134"/>
      <c r="AV259" s="34"/>
      <c r="AW259" s="135"/>
    </row>
    <row r="260" spans="1:49">
      <c r="A260" s="127">
        <v>567</v>
      </c>
      <c r="B260" s="127" t="s">
        <v>97</v>
      </c>
      <c r="C260" s="126" t="s">
        <v>78</v>
      </c>
      <c r="D260" s="75">
        <v>60.674189093093531</v>
      </c>
      <c r="E260" s="75">
        <v>1.6209383835121018</v>
      </c>
      <c r="F260" s="75">
        <v>13.936407409506296</v>
      </c>
      <c r="G260" s="75">
        <v>10.010736243022805</v>
      </c>
      <c r="H260" s="75">
        <v>0.22274473599470471</v>
      </c>
      <c r="I260" s="75">
        <v>2.7098616914922111</v>
      </c>
      <c r="J260" s="75">
        <v>4.3612596890916215</v>
      </c>
      <c r="K260" s="75">
        <v>3.4961532490583513</v>
      </c>
      <c r="L260" s="75">
        <v>2.2225549835331493</v>
      </c>
      <c r="M260" s="75">
        <v>0.47606217541973211</v>
      </c>
      <c r="N260" s="75">
        <v>0.34750397775515163</v>
      </c>
      <c r="O260" s="75">
        <v>100.00000000000001</v>
      </c>
      <c r="P260" s="125">
        <v>1.155961109419934</v>
      </c>
      <c r="Q260" s="125">
        <f t="shared" si="70"/>
        <v>98.844038890580066</v>
      </c>
      <c r="R260" s="114"/>
      <c r="S260" s="115">
        <v>41396.628206018497</v>
      </c>
      <c r="T260" s="114"/>
      <c r="U260" s="174">
        <v>6</v>
      </c>
      <c r="V260" s="152"/>
      <c r="Z260" s="74"/>
      <c r="AA260" s="75">
        <v>60.674189093093531</v>
      </c>
      <c r="AB260" s="75">
        <v>1.6209383835121018</v>
      </c>
      <c r="AD260" s="74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Q260" s="72"/>
      <c r="AR260" s="72"/>
      <c r="AS260" s="72"/>
      <c r="AT260" s="72"/>
      <c r="AU260" s="134"/>
      <c r="AV260" s="34"/>
      <c r="AW260" s="135"/>
    </row>
    <row r="261" spans="1:49">
      <c r="A261" s="31"/>
      <c r="B261" s="31"/>
      <c r="C261" s="134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147"/>
      <c r="O261" s="148"/>
      <c r="P261" s="147"/>
      <c r="Q261" s="147"/>
      <c r="R261" s="33"/>
      <c r="S261" s="146"/>
      <c r="U261" s="172"/>
      <c r="Z261" s="45"/>
      <c r="AA261" s="37"/>
      <c r="AB261" s="37"/>
      <c r="AD261" s="74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Q261" s="72"/>
      <c r="AR261" s="72"/>
      <c r="AS261" s="72"/>
      <c r="AT261" s="72"/>
      <c r="AU261" s="134"/>
      <c r="AV261" s="34"/>
      <c r="AW261" s="135"/>
    </row>
    <row r="262" spans="1:49">
      <c r="A262" s="31"/>
      <c r="B262" s="31"/>
      <c r="C262" s="134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147"/>
      <c r="O262" s="148"/>
      <c r="P262" s="147"/>
      <c r="Q262" s="147"/>
      <c r="R262" s="33"/>
      <c r="S262" s="146"/>
      <c r="U262" s="172"/>
      <c r="Z262" s="45"/>
      <c r="AA262" s="37"/>
      <c r="AB262" s="37"/>
      <c r="AD262" s="74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Q262" s="72"/>
      <c r="AR262" s="72"/>
      <c r="AS262" s="72"/>
      <c r="AT262" s="72"/>
      <c r="AU262" s="134"/>
      <c r="AV262" s="34"/>
      <c r="AW262" s="135"/>
    </row>
    <row r="263" spans="1:49">
      <c r="A263" s="31"/>
      <c r="B263" s="31"/>
      <c r="C263" s="134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147"/>
      <c r="O263" s="148"/>
      <c r="P263" s="147"/>
      <c r="Q263" s="147"/>
      <c r="R263" s="33"/>
      <c r="S263" s="146"/>
      <c r="U263" s="172"/>
      <c r="Z263" s="45"/>
      <c r="AA263" s="37"/>
      <c r="AB263" s="37"/>
      <c r="AD263" s="74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Q263" s="72"/>
      <c r="AR263" s="72"/>
      <c r="AS263" s="72"/>
      <c r="AT263" s="72"/>
      <c r="AU263" s="134"/>
      <c r="AV263" s="37"/>
    </row>
    <row r="264" spans="1:49">
      <c r="A264" s="31"/>
      <c r="B264" s="31"/>
      <c r="C264" s="134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147"/>
      <c r="O264" s="148"/>
      <c r="P264" s="147"/>
      <c r="Q264" s="147"/>
      <c r="R264" s="33"/>
      <c r="S264" s="146"/>
      <c r="U264" s="172"/>
      <c r="Z264" s="74"/>
      <c r="AA264" s="37"/>
      <c r="AB264" s="37"/>
      <c r="AC264" s="74"/>
      <c r="AD264" s="74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Q264" s="72"/>
      <c r="AR264" s="72"/>
      <c r="AS264" s="72"/>
      <c r="AT264" s="72"/>
      <c r="AU264" s="134"/>
      <c r="AV264" s="37"/>
    </row>
    <row r="265" spans="1:49" ht="39.950000000000003" customHeight="1">
      <c r="A265" s="33"/>
      <c r="B265" s="33"/>
      <c r="C265" s="73" t="s">
        <v>81</v>
      </c>
      <c r="D265" s="261" t="s">
        <v>98</v>
      </c>
      <c r="E265" s="261"/>
      <c r="F265" s="258" t="s">
        <v>116</v>
      </c>
      <c r="G265" s="259"/>
      <c r="H265" s="260"/>
      <c r="I265" s="258" t="s">
        <v>465</v>
      </c>
      <c r="J265" s="259"/>
      <c r="K265" s="260"/>
      <c r="L265" s="258" t="s">
        <v>278</v>
      </c>
      <c r="M265" s="259"/>
      <c r="N265" s="260"/>
      <c r="O265" s="258" t="s">
        <v>321</v>
      </c>
      <c r="P265" s="259"/>
      <c r="Q265" s="259"/>
      <c r="R265" s="260"/>
      <c r="S265" s="258" t="s">
        <v>276</v>
      </c>
      <c r="T265" s="259"/>
      <c r="U265" s="260"/>
      <c r="W265" s="128" t="s">
        <v>320</v>
      </c>
      <c r="Z265" s="74"/>
      <c r="AA265" s="261" t="s">
        <v>98</v>
      </c>
      <c r="AB265" s="261"/>
      <c r="AC265" s="74"/>
      <c r="AD265" s="74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Q265" s="72"/>
      <c r="AR265" s="72"/>
      <c r="AS265" s="72"/>
      <c r="AT265" s="72"/>
      <c r="AU265" s="73" t="s">
        <v>81</v>
      </c>
      <c r="AV265" s="72"/>
    </row>
    <row r="266" spans="1:49">
      <c r="A266" s="31"/>
      <c r="B266" s="31"/>
      <c r="C266" s="134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47"/>
      <c r="O266" s="148"/>
      <c r="P266" s="147"/>
      <c r="Q266" s="147"/>
      <c r="R266" s="33"/>
      <c r="S266" s="146"/>
      <c r="U266" s="172"/>
      <c r="Z266" s="93"/>
      <c r="AA266" s="133"/>
      <c r="AB266" s="133"/>
      <c r="AC266" s="93"/>
      <c r="AD266" s="93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Q266" s="72"/>
      <c r="AR266" s="72"/>
      <c r="AS266" s="72"/>
      <c r="AT266" s="72"/>
      <c r="AU266" s="134"/>
      <c r="AV266" s="133"/>
    </row>
    <row r="267" spans="1:49">
      <c r="A267" s="31"/>
      <c r="B267" s="31"/>
      <c r="C267" s="134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47"/>
      <c r="O267" s="148"/>
      <c r="P267" s="147"/>
      <c r="Q267" s="147"/>
      <c r="R267" s="33"/>
      <c r="S267" s="173"/>
      <c r="U267" s="129"/>
      <c r="Z267" s="74"/>
      <c r="AA267" s="133"/>
      <c r="AB267" s="133"/>
      <c r="AC267" s="74"/>
      <c r="AD267" s="74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Q267" s="72"/>
      <c r="AR267" s="72"/>
      <c r="AS267" s="72"/>
      <c r="AT267" s="72"/>
      <c r="AU267" s="134"/>
      <c r="AV267" s="133"/>
    </row>
    <row r="268" spans="1:49">
      <c r="A268" s="127">
        <v>299</v>
      </c>
      <c r="B268" s="127" t="s">
        <v>98</v>
      </c>
      <c r="C268" s="126" t="s">
        <v>81</v>
      </c>
      <c r="D268" s="75">
        <v>77.345320833878731</v>
      </c>
      <c r="E268" s="75">
        <v>0.28497148006642575</v>
      </c>
      <c r="F268" s="75">
        <v>12.953939174020451</v>
      </c>
      <c r="G268" s="75">
        <v>1.5958010912937834</v>
      </c>
      <c r="H268" s="75">
        <v>5.4469346515308298E-2</v>
      </c>
      <c r="I268" s="75">
        <v>0.2997612931750756</v>
      </c>
      <c r="J268" s="75">
        <v>1.7247597913468089</v>
      </c>
      <c r="K268" s="75">
        <v>3.6380127007466796</v>
      </c>
      <c r="L268" s="75">
        <v>1.8947226164611382</v>
      </c>
      <c r="M268" s="75">
        <v>6.1611113572509923E-2</v>
      </c>
      <c r="N268" s="75">
        <v>0.18935768033352135</v>
      </c>
      <c r="O268" s="75">
        <v>100</v>
      </c>
      <c r="P268" s="125">
        <v>6.5230267093100451</v>
      </c>
      <c r="Q268" s="125">
        <f t="shared" ref="Q268:Q281" si="71">100-P268</f>
        <v>93.476973290689955</v>
      </c>
      <c r="R268" s="114"/>
      <c r="S268" s="115">
        <v>41487.660856481503</v>
      </c>
      <c r="T268" s="175">
        <v>4</v>
      </c>
      <c r="U268" s="174">
        <v>1</v>
      </c>
      <c r="V268" s="157" t="s">
        <v>319</v>
      </c>
      <c r="X268" s="123">
        <f t="shared" ref="X268:X281" si="72">(G268+E268)/(F268+J268)</f>
        <v>0.12812937820972284</v>
      </c>
      <c r="Z268" s="74"/>
      <c r="AA268" s="75">
        <v>77.345320833878731</v>
      </c>
      <c r="AB268" s="75">
        <v>0.28497148006642575</v>
      </c>
      <c r="AC268" s="74"/>
      <c r="AD268" s="74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Q268" s="72"/>
      <c r="AR268" s="72"/>
      <c r="AS268" s="72"/>
      <c r="AT268" s="72"/>
      <c r="AU268" s="134"/>
      <c r="AV268" s="75">
        <v>77.345320833878731</v>
      </c>
      <c r="AW268" s="123">
        <v>0.12812937820972284</v>
      </c>
    </row>
    <row r="269" spans="1:49">
      <c r="A269" s="127">
        <v>300</v>
      </c>
      <c r="B269" s="127" t="s">
        <v>98</v>
      </c>
      <c r="C269" s="126" t="s">
        <v>81</v>
      </c>
      <c r="D269" s="75">
        <v>77.24214457452139</v>
      </c>
      <c r="E269" s="75">
        <v>0.28020591343962548</v>
      </c>
      <c r="F269" s="75">
        <v>12.954607860464376</v>
      </c>
      <c r="G269" s="75">
        <v>1.5356254059578487</v>
      </c>
      <c r="H269" s="75">
        <v>8.2803646882414358E-2</v>
      </c>
      <c r="I269" s="75">
        <v>0.29387377754013455</v>
      </c>
      <c r="J269" s="75">
        <v>1.7180224094128771</v>
      </c>
      <c r="K269" s="75">
        <v>3.8117928690151794</v>
      </c>
      <c r="L269" s="75">
        <v>1.9147364433592777</v>
      </c>
      <c r="M269" s="75">
        <v>3.393084515895331E-2</v>
      </c>
      <c r="N269" s="75">
        <v>0.17079480360654845</v>
      </c>
      <c r="O269" s="75">
        <v>100</v>
      </c>
      <c r="P269" s="125">
        <v>2.0428659805706531</v>
      </c>
      <c r="Q269" s="125">
        <f t="shared" si="71"/>
        <v>97.957134019429347</v>
      </c>
      <c r="R269" s="114"/>
      <c r="S269" s="115">
        <v>41487.664456018501</v>
      </c>
      <c r="T269" s="175">
        <v>4</v>
      </c>
      <c r="U269" s="174">
        <v>2</v>
      </c>
      <c r="V269" s="157" t="s">
        <v>319</v>
      </c>
      <c r="X269" s="123">
        <f t="shared" si="72"/>
        <v>0.12375636037973067</v>
      </c>
      <c r="Z269" s="74"/>
      <c r="AA269" s="75">
        <v>77.24214457452139</v>
      </c>
      <c r="AB269" s="75">
        <v>0.28020591343962548</v>
      </c>
      <c r="AC269" s="74"/>
      <c r="AD269" s="74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Q269" s="72"/>
      <c r="AR269" s="72"/>
      <c r="AS269" s="72"/>
      <c r="AT269" s="72"/>
      <c r="AU269" s="134"/>
      <c r="AV269" s="75">
        <v>77.24214457452139</v>
      </c>
      <c r="AW269" s="123">
        <v>0.12375636037973067</v>
      </c>
    </row>
    <row r="270" spans="1:49">
      <c r="A270" s="127">
        <v>302</v>
      </c>
      <c r="B270" s="127" t="s">
        <v>98</v>
      </c>
      <c r="C270" s="126" t="s">
        <v>81</v>
      </c>
      <c r="D270" s="75">
        <v>76.068014977777935</v>
      </c>
      <c r="E270" s="75">
        <v>0.27935949839181262</v>
      </c>
      <c r="F270" s="75">
        <v>12.705118720153138</v>
      </c>
      <c r="G270" s="75">
        <v>1.6269252620551737</v>
      </c>
      <c r="H270" s="75">
        <v>7.3739841468368469E-2</v>
      </c>
      <c r="I270" s="75">
        <v>0.31729015867884458</v>
      </c>
      <c r="J270" s="75">
        <v>1.8253902897782257</v>
      </c>
      <c r="K270" s="75">
        <v>5.0537419379785415</v>
      </c>
      <c r="L270" s="75">
        <v>1.9111084240667688</v>
      </c>
      <c r="M270" s="75">
        <v>1.7871960202031814E-2</v>
      </c>
      <c r="N270" s="75">
        <v>0.15682538586476796</v>
      </c>
      <c r="O270" s="75">
        <v>99.999999999999986</v>
      </c>
      <c r="P270" s="125">
        <v>2.5442660882659425</v>
      </c>
      <c r="Q270" s="125">
        <f t="shared" si="71"/>
        <v>97.455733911734058</v>
      </c>
      <c r="R270" s="114"/>
      <c r="S270" s="115">
        <v>41487.672118055598</v>
      </c>
      <c r="T270" s="175">
        <v>5</v>
      </c>
      <c r="U270" s="174">
        <v>4</v>
      </c>
      <c r="V270" s="157" t="s">
        <v>299</v>
      </c>
      <c r="X270" s="123">
        <f t="shared" si="72"/>
        <v>0.13119187766540541</v>
      </c>
      <c r="Z270" s="74"/>
      <c r="AA270" s="75">
        <v>76.068014977777935</v>
      </c>
      <c r="AB270" s="75">
        <v>0.27935949839181262</v>
      </c>
      <c r="AC270" s="74"/>
      <c r="AD270" s="74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Q270" s="72"/>
      <c r="AR270" s="72"/>
      <c r="AS270" s="72"/>
      <c r="AT270" s="72"/>
      <c r="AU270" s="134"/>
      <c r="AV270" s="75">
        <v>76.068014977777935</v>
      </c>
      <c r="AW270" s="123">
        <v>0.13119187766540541</v>
      </c>
    </row>
    <row r="271" spans="1:49">
      <c r="A271" s="127">
        <v>303</v>
      </c>
      <c r="B271" s="127" t="s">
        <v>98</v>
      </c>
      <c r="C271" s="126" t="s">
        <v>81</v>
      </c>
      <c r="D271" s="75">
        <v>78.025207719779218</v>
      </c>
      <c r="E271" s="75">
        <v>0.29552147449650584</v>
      </c>
      <c r="F271" s="75">
        <v>12.28084812463293</v>
      </c>
      <c r="G271" s="75">
        <v>1.5262676728038034</v>
      </c>
      <c r="H271" s="75">
        <v>6.1827213966658842E-2</v>
      </c>
      <c r="I271" s="75">
        <v>0.26196642092420896</v>
      </c>
      <c r="J271" s="75">
        <v>1.5689720673738516</v>
      </c>
      <c r="K271" s="75">
        <v>3.8529305419941013</v>
      </c>
      <c r="L271" s="75">
        <v>1.9180247643710944</v>
      </c>
      <c r="M271" s="75">
        <v>7.5679995205883518E-2</v>
      </c>
      <c r="N271" s="75">
        <v>0.17143759474553905</v>
      </c>
      <c r="O271" s="75">
        <v>100</v>
      </c>
      <c r="P271" s="125">
        <v>3.4375731064219366</v>
      </c>
      <c r="Q271" s="125">
        <f t="shared" si="71"/>
        <v>96.562426893578063</v>
      </c>
      <c r="R271" s="114"/>
      <c r="S271" s="115">
        <v>41487.675335648099</v>
      </c>
      <c r="T271" s="175">
        <v>5</v>
      </c>
      <c r="U271" s="174">
        <v>5</v>
      </c>
      <c r="V271" s="157" t="s">
        <v>296</v>
      </c>
      <c r="X271" s="123">
        <f t="shared" si="72"/>
        <v>0.1315388302551197</v>
      </c>
      <c r="Z271" s="74"/>
      <c r="AA271" s="75">
        <v>78.025207719779218</v>
      </c>
      <c r="AB271" s="75">
        <v>0.29552147449650584</v>
      </c>
      <c r="AC271" s="74"/>
      <c r="AD271" s="74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Q271" s="72"/>
      <c r="AR271" s="72"/>
      <c r="AS271" s="72"/>
      <c r="AT271" s="72"/>
      <c r="AU271" s="134"/>
      <c r="AV271" s="75">
        <v>78.025207719779218</v>
      </c>
      <c r="AW271" s="123">
        <v>0.1315388302551197</v>
      </c>
    </row>
    <row r="272" spans="1:49">
      <c r="A272" s="127">
        <v>304</v>
      </c>
      <c r="B272" s="127" t="s">
        <v>98</v>
      </c>
      <c r="C272" s="126" t="s">
        <v>81</v>
      </c>
      <c r="D272" s="75">
        <v>77.175423625410886</v>
      </c>
      <c r="E272" s="75">
        <v>0.25021746953669899</v>
      </c>
      <c r="F272" s="75">
        <v>12.994912065388379</v>
      </c>
      <c r="G272" s="75">
        <v>1.3569858304822331</v>
      </c>
      <c r="H272" s="75">
        <v>4.3907359556153547E-2</v>
      </c>
      <c r="I272" s="75">
        <v>0.23059265941431178</v>
      </c>
      <c r="J272" s="75">
        <v>1.9729472047762306</v>
      </c>
      <c r="K272" s="75">
        <v>4.1343525876757399</v>
      </c>
      <c r="L272" s="75">
        <v>1.7166278538798434</v>
      </c>
      <c r="M272" s="75">
        <v>2.6056426774570502E-2</v>
      </c>
      <c r="N272" s="75">
        <v>0.1265267068848647</v>
      </c>
      <c r="O272" s="75">
        <v>100</v>
      </c>
      <c r="P272" s="125">
        <v>1.8507545000207415</v>
      </c>
      <c r="Q272" s="125">
        <f t="shared" si="71"/>
        <v>98.149245499979259</v>
      </c>
      <c r="R272" s="114"/>
      <c r="S272" s="115">
        <v>41487.683541666702</v>
      </c>
      <c r="T272" s="175">
        <v>5</v>
      </c>
      <c r="U272" s="174">
        <v>5</v>
      </c>
      <c r="V272" s="157" t="s">
        <v>296</v>
      </c>
      <c r="X272" s="123">
        <f t="shared" si="72"/>
        <v>0.10737696493596555</v>
      </c>
      <c r="Z272" s="74"/>
      <c r="AA272" s="75">
        <v>77.175423625410886</v>
      </c>
      <c r="AB272" s="75">
        <v>0.25021746953669899</v>
      </c>
      <c r="AC272" s="74"/>
      <c r="AD272" s="74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Q272" s="72"/>
      <c r="AR272" s="72"/>
      <c r="AS272" s="72"/>
      <c r="AT272" s="72"/>
      <c r="AU272" s="134"/>
      <c r="AV272" s="75">
        <v>77.175423625410886</v>
      </c>
      <c r="AW272" s="123">
        <v>0.10737696493596555</v>
      </c>
    </row>
    <row r="273" spans="1:49">
      <c r="A273" s="127">
        <v>305</v>
      </c>
      <c r="B273" s="127" t="s">
        <v>98</v>
      </c>
      <c r="C273" s="126" t="s">
        <v>81</v>
      </c>
      <c r="D273" s="75">
        <v>76.507093023853002</v>
      </c>
      <c r="E273" s="75">
        <v>0.32669980413960059</v>
      </c>
      <c r="F273" s="75">
        <v>12.940575439461819</v>
      </c>
      <c r="G273" s="75">
        <v>1.5828799351127736</v>
      </c>
      <c r="H273" s="75">
        <v>9.8536369829553744E-2</v>
      </c>
      <c r="I273" s="75">
        <v>0.28272044145723885</v>
      </c>
      <c r="J273" s="75">
        <v>1.6947215465907359</v>
      </c>
      <c r="K273" s="75">
        <v>4.3148754277878147</v>
      </c>
      <c r="L273" s="75">
        <v>2.0206965619840136</v>
      </c>
      <c r="M273" s="75">
        <v>9.4332308181841032E-2</v>
      </c>
      <c r="N273" s="75">
        <v>0.17675185413782346</v>
      </c>
      <c r="O273" s="75">
        <v>100.00000000000001</v>
      </c>
      <c r="P273" s="125">
        <v>2.1604779545494779</v>
      </c>
      <c r="Q273" s="125">
        <f t="shared" si="71"/>
        <v>97.839522045450522</v>
      </c>
      <c r="R273" s="114"/>
      <c r="S273" s="115">
        <v>41487.686840277798</v>
      </c>
      <c r="T273" s="175">
        <v>5</v>
      </c>
      <c r="U273" s="174">
        <v>6</v>
      </c>
      <c r="V273" s="157" t="s">
        <v>290</v>
      </c>
      <c r="X273" s="123">
        <f t="shared" si="72"/>
        <v>0.13047768972998666</v>
      </c>
      <c r="Z273" s="74"/>
      <c r="AA273" s="75">
        <v>76.507093023853002</v>
      </c>
      <c r="AB273" s="75">
        <v>0.32669980413960059</v>
      </c>
      <c r="AC273" s="74"/>
      <c r="AD273" s="74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Q273" s="72"/>
      <c r="AR273" s="72"/>
      <c r="AS273" s="72"/>
      <c r="AT273" s="72"/>
      <c r="AU273" s="134"/>
      <c r="AV273" s="75">
        <v>76.507093023853002</v>
      </c>
      <c r="AW273" s="123">
        <v>0.13047768972998666</v>
      </c>
    </row>
    <row r="274" spans="1:49">
      <c r="A274" s="127">
        <v>306</v>
      </c>
      <c r="B274" s="127" t="s">
        <v>98</v>
      </c>
      <c r="C274" s="126" t="s">
        <v>81</v>
      </c>
      <c r="D274" s="75">
        <v>76.947840278614038</v>
      </c>
      <c r="E274" s="75">
        <v>0.28793555563206003</v>
      </c>
      <c r="F274" s="75">
        <v>12.715075097317447</v>
      </c>
      <c r="G274" s="75">
        <v>1.5915285907499865</v>
      </c>
      <c r="H274" s="75">
        <v>6.0849008226365728E-2</v>
      </c>
      <c r="I274" s="75">
        <v>0.28520692830782057</v>
      </c>
      <c r="J274" s="75">
        <v>1.7296028897508193</v>
      </c>
      <c r="K274" s="75">
        <v>4.1731240811930013</v>
      </c>
      <c r="L274" s="75">
        <v>2.0279915508947917</v>
      </c>
      <c r="M274" s="75">
        <v>3.4385420754471478E-2</v>
      </c>
      <c r="N274" s="75">
        <v>0.18913819470587828</v>
      </c>
      <c r="O274" s="75">
        <v>100</v>
      </c>
      <c r="P274" s="125">
        <v>3.1337272821357089</v>
      </c>
      <c r="Q274" s="125">
        <f t="shared" si="71"/>
        <v>96.866272717864291</v>
      </c>
      <c r="R274" s="114"/>
      <c r="S274" s="115">
        <v>41487.691793981503</v>
      </c>
      <c r="T274" s="175">
        <v>5</v>
      </c>
      <c r="U274" s="174">
        <v>6</v>
      </c>
      <c r="V274" s="157" t="s">
        <v>290</v>
      </c>
      <c r="X274" s="123">
        <f t="shared" si="72"/>
        <v>0.13011464485844923</v>
      </c>
      <c r="Z274" s="74"/>
      <c r="AA274" s="75">
        <v>76.947840278614038</v>
      </c>
      <c r="AB274" s="75">
        <v>0.28793555563206003</v>
      </c>
      <c r="AC274" s="74"/>
      <c r="AD274" s="74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Q274" s="72"/>
      <c r="AR274" s="72"/>
      <c r="AS274" s="72"/>
      <c r="AT274" s="72"/>
      <c r="AU274" s="134"/>
      <c r="AV274" s="75">
        <v>76.947840278614038</v>
      </c>
      <c r="AW274" s="123">
        <v>0.13011464485844923</v>
      </c>
    </row>
    <row r="275" spans="1:49">
      <c r="A275" s="127">
        <v>307</v>
      </c>
      <c r="B275" s="127" t="s">
        <v>98</v>
      </c>
      <c r="C275" s="126" t="s">
        <v>81</v>
      </c>
      <c r="D275" s="75">
        <v>76.384267282667722</v>
      </c>
      <c r="E275" s="75">
        <v>0.3588500088007005</v>
      </c>
      <c r="F275" s="75">
        <v>12.967657242998765</v>
      </c>
      <c r="G275" s="75">
        <v>1.6430604898047401</v>
      </c>
      <c r="H275" s="75">
        <v>4.9841939983889867E-2</v>
      </c>
      <c r="I275" s="75">
        <v>0.31027595368456945</v>
      </c>
      <c r="J275" s="75">
        <v>1.7182171170642326</v>
      </c>
      <c r="K275" s="75">
        <v>4.4709490970711325</v>
      </c>
      <c r="L275" s="75">
        <v>1.91776414386384</v>
      </c>
      <c r="M275" s="75">
        <v>3.0600221223393613E-2</v>
      </c>
      <c r="N275" s="75">
        <v>0.19179317514036698</v>
      </c>
      <c r="O275" s="75">
        <v>100</v>
      </c>
      <c r="P275" s="125">
        <v>3.6717726406257185</v>
      </c>
      <c r="Q275" s="125">
        <f t="shared" si="71"/>
        <v>96.328227359374281</v>
      </c>
      <c r="R275" s="114"/>
      <c r="S275" s="115">
        <v>41487.726712962998</v>
      </c>
      <c r="T275" s="175">
        <v>5</v>
      </c>
      <c r="U275" s="174">
        <v>7</v>
      </c>
      <c r="V275" s="157" t="s">
        <v>305</v>
      </c>
      <c r="X275" s="123">
        <f t="shared" si="72"/>
        <v>0.1363153769073136</v>
      </c>
      <c r="Z275" s="74"/>
      <c r="AA275" s="75">
        <v>76.384267282667722</v>
      </c>
      <c r="AB275" s="75">
        <v>0.3588500088007005</v>
      </c>
      <c r="AC275" s="74"/>
      <c r="AD275" s="74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Q275" s="72"/>
      <c r="AR275" s="72"/>
      <c r="AS275" s="72"/>
      <c r="AT275" s="72"/>
      <c r="AU275" s="134"/>
      <c r="AV275" s="75">
        <v>76.384267282667722</v>
      </c>
      <c r="AW275" s="123">
        <v>0.1363153769073136</v>
      </c>
    </row>
    <row r="276" spans="1:49">
      <c r="A276" s="127">
        <v>308</v>
      </c>
      <c r="B276" s="127" t="s">
        <v>98</v>
      </c>
      <c r="C276" s="126" t="s">
        <v>81</v>
      </c>
      <c r="D276" s="75">
        <v>76.904474975423497</v>
      </c>
      <c r="E276" s="75">
        <v>0.34123962097968186</v>
      </c>
      <c r="F276" s="75">
        <v>12.582710228915539</v>
      </c>
      <c r="G276" s="75">
        <v>1.6537462239741558</v>
      </c>
      <c r="H276" s="75">
        <v>4.247521713897439E-2</v>
      </c>
      <c r="I276" s="75">
        <v>0.34749949048859119</v>
      </c>
      <c r="J276" s="75">
        <v>1.8404623318091746</v>
      </c>
      <c r="K276" s="75">
        <v>4.0840278274805675</v>
      </c>
      <c r="L276" s="75">
        <v>1.9953943596977193</v>
      </c>
      <c r="M276" s="75">
        <v>5.564858769424566E-2</v>
      </c>
      <c r="N276" s="75">
        <v>0.19670645236502093</v>
      </c>
      <c r="O276" s="75">
        <v>99.999999999999986</v>
      </c>
      <c r="P276" s="125">
        <v>4.3163723222989603</v>
      </c>
      <c r="Q276" s="125">
        <f t="shared" si="71"/>
        <v>95.68362767770104</v>
      </c>
      <c r="R276" s="114"/>
      <c r="S276" s="115">
        <v>41487.730601851901</v>
      </c>
      <c r="T276" s="175">
        <v>5</v>
      </c>
      <c r="U276" s="174">
        <v>7</v>
      </c>
      <c r="V276" s="157" t="s">
        <v>305</v>
      </c>
      <c r="X276" s="123">
        <f t="shared" si="72"/>
        <v>0.1383181014131607</v>
      </c>
      <c r="Z276" s="74"/>
      <c r="AA276" s="75">
        <v>76.904474975423497</v>
      </c>
      <c r="AB276" s="75">
        <v>0.34123962097968186</v>
      </c>
      <c r="AC276" s="74"/>
      <c r="AD276" s="74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Q276" s="72"/>
      <c r="AR276" s="72"/>
      <c r="AS276" s="72"/>
      <c r="AT276" s="72"/>
      <c r="AU276" s="134"/>
      <c r="AV276" s="75">
        <v>76.904474975423497</v>
      </c>
      <c r="AW276" s="123">
        <v>0.1383181014131607</v>
      </c>
    </row>
    <row r="277" spans="1:49">
      <c r="A277" s="127">
        <v>309</v>
      </c>
      <c r="B277" s="127" t="s">
        <v>98</v>
      </c>
      <c r="C277" s="126" t="s">
        <v>81</v>
      </c>
      <c r="D277" s="75">
        <v>76.276813365460839</v>
      </c>
      <c r="E277" s="75">
        <v>0.36059647133276007</v>
      </c>
      <c r="F277" s="75">
        <v>13.119956359360682</v>
      </c>
      <c r="G277" s="75">
        <v>1.6545615569078238</v>
      </c>
      <c r="H277" s="75">
        <v>5.509811415980722E-2</v>
      </c>
      <c r="I277" s="75">
        <v>0.34015341943395572</v>
      </c>
      <c r="J277" s="75">
        <v>1.7479426766144712</v>
      </c>
      <c r="K277" s="75">
        <v>4.3170040838386674</v>
      </c>
      <c r="L277" s="75">
        <v>1.9533355159217776</v>
      </c>
      <c r="M277" s="75">
        <v>4.19072343425171E-2</v>
      </c>
      <c r="N277" s="75">
        <v>0.1712790093257934</v>
      </c>
      <c r="O277" s="75">
        <v>99.999999999999986</v>
      </c>
      <c r="P277" s="125">
        <v>2.0581811918198269</v>
      </c>
      <c r="Q277" s="125">
        <f t="shared" si="71"/>
        <v>97.941818808180173</v>
      </c>
      <c r="R277" s="114"/>
      <c r="S277" s="115">
        <v>41487.734363425901</v>
      </c>
      <c r="T277" s="175">
        <v>6</v>
      </c>
      <c r="U277" s="174">
        <v>8</v>
      </c>
      <c r="V277" s="157" t="s">
        <v>290</v>
      </c>
      <c r="X277" s="123">
        <f t="shared" si="72"/>
        <v>0.13553751093981745</v>
      </c>
      <c r="Z277" s="74"/>
      <c r="AA277" s="75">
        <v>76.276813365460839</v>
      </c>
      <c r="AB277" s="75">
        <v>0.36059647133276007</v>
      </c>
      <c r="AC277" s="74"/>
      <c r="AD277" s="74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Q277" s="72"/>
      <c r="AR277" s="72"/>
      <c r="AS277" s="72"/>
      <c r="AT277" s="72"/>
      <c r="AU277" s="134"/>
      <c r="AV277" s="75">
        <v>76.276813365460839</v>
      </c>
      <c r="AW277" s="123">
        <v>0.13553751093981745</v>
      </c>
    </row>
    <row r="278" spans="1:49">
      <c r="A278" s="127">
        <v>311</v>
      </c>
      <c r="B278" s="127" t="s">
        <v>98</v>
      </c>
      <c r="C278" s="126" t="s">
        <v>81</v>
      </c>
      <c r="D278" s="75">
        <v>76.869666803726517</v>
      </c>
      <c r="E278" s="75">
        <v>0.31349619351162628</v>
      </c>
      <c r="F278" s="75">
        <v>12.965877028042744</v>
      </c>
      <c r="G278" s="75">
        <v>1.6835948502624893</v>
      </c>
      <c r="H278" s="75">
        <v>9.2511443091244761E-2</v>
      </c>
      <c r="I278" s="75">
        <v>0.31666714059870249</v>
      </c>
      <c r="J278" s="75">
        <v>1.7315638900648138</v>
      </c>
      <c r="K278" s="75">
        <v>3.9337767882388817</v>
      </c>
      <c r="L278" s="75">
        <v>1.9479451947230546</v>
      </c>
      <c r="M278" s="75">
        <v>3.076050742751029E-2</v>
      </c>
      <c r="N278" s="75">
        <v>0.14739980634590383</v>
      </c>
      <c r="O278" s="75">
        <v>100.00000000000001</v>
      </c>
      <c r="P278" s="125">
        <v>4.0272683266959035</v>
      </c>
      <c r="Q278" s="125">
        <f t="shared" si="71"/>
        <v>95.972731673304096</v>
      </c>
      <c r="R278" s="114"/>
      <c r="S278" s="115">
        <v>41487.747175925899</v>
      </c>
      <c r="T278" s="175">
        <v>4</v>
      </c>
      <c r="U278" s="174">
        <v>9</v>
      </c>
      <c r="V278" s="157" t="s">
        <v>309</v>
      </c>
      <c r="X278" s="123">
        <f t="shared" si="72"/>
        <v>0.13588018859212811</v>
      </c>
      <c r="Z278" s="74"/>
      <c r="AA278" s="75">
        <v>76.869666803726517</v>
      </c>
      <c r="AB278" s="75">
        <v>0.31349619351162628</v>
      </c>
      <c r="AC278" s="74"/>
      <c r="AD278" s="74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Q278" s="72"/>
      <c r="AR278" s="72"/>
      <c r="AS278" s="72"/>
      <c r="AT278" s="72"/>
      <c r="AU278" s="134"/>
      <c r="AV278" s="75">
        <v>76.869666803726517</v>
      </c>
      <c r="AW278" s="123">
        <v>0.13588018859212811</v>
      </c>
    </row>
    <row r="279" spans="1:49">
      <c r="A279" s="127">
        <v>313</v>
      </c>
      <c r="B279" s="127" t="s">
        <v>98</v>
      </c>
      <c r="C279" s="126" t="s">
        <v>81</v>
      </c>
      <c r="D279" s="75">
        <v>76.976712796916431</v>
      </c>
      <c r="E279" s="75">
        <v>0.3285748540335176</v>
      </c>
      <c r="F279" s="75">
        <v>12.472434631713202</v>
      </c>
      <c r="G279" s="75">
        <v>1.6841317123216231</v>
      </c>
      <c r="H279" s="75">
        <v>6.7893202346547499E-2</v>
      </c>
      <c r="I279" s="75">
        <v>0.32974384238922622</v>
      </c>
      <c r="J279" s="75">
        <v>1.8780566935947181</v>
      </c>
      <c r="K279" s="75">
        <v>4.1166631560131908</v>
      </c>
      <c r="L279" s="75">
        <v>1.9385102856710978</v>
      </c>
      <c r="M279" s="75">
        <v>6.3645474040145575E-2</v>
      </c>
      <c r="N279" s="75">
        <v>0.18548710689048803</v>
      </c>
      <c r="O279" s="75">
        <v>100.00000000000003</v>
      </c>
      <c r="P279" s="125">
        <v>3.8649404953118562</v>
      </c>
      <c r="Q279" s="125">
        <f t="shared" si="71"/>
        <v>96.135059504688144</v>
      </c>
      <c r="R279" s="114"/>
      <c r="S279" s="115">
        <v>41487.755324074104</v>
      </c>
      <c r="T279" s="175">
        <v>4</v>
      </c>
      <c r="U279" s="174">
        <v>11</v>
      </c>
      <c r="V279" s="157" t="s">
        <v>299</v>
      </c>
      <c r="X279" s="123">
        <f t="shared" si="72"/>
        <v>0.14025349520999439</v>
      </c>
      <c r="Z279" s="74"/>
      <c r="AA279" s="75">
        <v>76.976712796916431</v>
      </c>
      <c r="AB279" s="75">
        <v>0.3285748540335176</v>
      </c>
      <c r="AC279" s="74"/>
      <c r="AD279" s="74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Q279" s="72"/>
      <c r="AR279" s="72"/>
      <c r="AS279" s="72"/>
      <c r="AT279" s="72"/>
      <c r="AU279" s="134"/>
      <c r="AV279" s="75">
        <v>76.976712796916431</v>
      </c>
      <c r="AW279" s="123">
        <v>0.14025349520999439</v>
      </c>
    </row>
    <row r="280" spans="1:49">
      <c r="A280" s="127">
        <v>314</v>
      </c>
      <c r="B280" s="127" t="s">
        <v>98</v>
      </c>
      <c r="C280" s="126" t="s">
        <v>81</v>
      </c>
      <c r="D280" s="75">
        <v>76.808807870883498</v>
      </c>
      <c r="E280" s="75">
        <v>0.33059112320665968</v>
      </c>
      <c r="F280" s="75">
        <v>12.940265059520867</v>
      </c>
      <c r="G280" s="75">
        <v>1.5762945812114255</v>
      </c>
      <c r="H280" s="75">
        <v>4.5180305811761516E-2</v>
      </c>
      <c r="I280" s="75">
        <v>0.33730715602162609</v>
      </c>
      <c r="J280" s="75">
        <v>1.7759902351624273</v>
      </c>
      <c r="K280" s="75">
        <v>4.2456692240728184</v>
      </c>
      <c r="L280" s="75">
        <v>1.8230685782869416</v>
      </c>
      <c r="M280" s="75">
        <v>1.0326560584500814E-2</v>
      </c>
      <c r="N280" s="75">
        <v>0.13753245943419529</v>
      </c>
      <c r="O280" s="75">
        <v>100</v>
      </c>
      <c r="P280" s="125">
        <v>4.2787974130108211</v>
      </c>
      <c r="Q280" s="125">
        <f t="shared" si="71"/>
        <v>95.721202586989179</v>
      </c>
      <c r="R280" s="114"/>
      <c r="S280" s="115">
        <v>41487.762615740699</v>
      </c>
      <c r="T280" s="175">
        <v>4</v>
      </c>
      <c r="U280" s="174">
        <v>12</v>
      </c>
      <c r="V280" s="157" t="s">
        <v>299</v>
      </c>
      <c r="X280" s="123">
        <f t="shared" si="72"/>
        <v>0.12957682958293112</v>
      </c>
      <c r="Z280" s="74"/>
      <c r="AA280" s="75">
        <v>76.808807870883498</v>
      </c>
      <c r="AB280" s="75">
        <v>0.33059112320665968</v>
      </c>
      <c r="AC280" s="74"/>
      <c r="AD280" s="74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Q280" s="72"/>
      <c r="AR280" s="72"/>
      <c r="AS280" s="72"/>
      <c r="AT280" s="72"/>
      <c r="AU280" s="134"/>
      <c r="AV280" s="75">
        <v>76.808807870883498</v>
      </c>
      <c r="AW280" s="123">
        <v>0.12957682958293112</v>
      </c>
    </row>
    <row r="281" spans="1:49">
      <c r="A281" s="127">
        <v>315</v>
      </c>
      <c r="B281" s="127" t="s">
        <v>98</v>
      </c>
      <c r="C281" s="126" t="s">
        <v>81</v>
      </c>
      <c r="D281" s="75">
        <v>77.052443245221752</v>
      </c>
      <c r="E281" s="75">
        <v>0.30506578780754745</v>
      </c>
      <c r="F281" s="75">
        <v>12.615749000297463</v>
      </c>
      <c r="G281" s="75">
        <v>1.618008778068148</v>
      </c>
      <c r="H281" s="75">
        <v>1.9857180075293399E-2</v>
      </c>
      <c r="I281" s="75">
        <v>0.32942892389078093</v>
      </c>
      <c r="J281" s="75">
        <v>1.7819103601856698</v>
      </c>
      <c r="K281" s="75">
        <v>4.2349415900430811</v>
      </c>
      <c r="L281" s="75">
        <v>1.8568094596160687</v>
      </c>
      <c r="M281" s="75">
        <v>3.8917523722529199E-2</v>
      </c>
      <c r="N281" s="75">
        <v>0.18966450517580521</v>
      </c>
      <c r="O281" s="75">
        <v>99.999999999999986</v>
      </c>
      <c r="P281" s="125">
        <v>3.5198625539298547</v>
      </c>
      <c r="Q281" s="125">
        <f t="shared" si="71"/>
        <v>96.480137446070145</v>
      </c>
      <c r="R281" s="114"/>
      <c r="S281" s="115">
        <v>41487.7664351852</v>
      </c>
      <c r="T281" s="175">
        <v>4</v>
      </c>
      <c r="U281" s="174">
        <v>13</v>
      </c>
      <c r="V281" s="157" t="s">
        <v>299</v>
      </c>
      <c r="X281" s="123">
        <f t="shared" si="72"/>
        <v>0.1335685556746749</v>
      </c>
      <c r="Z281" s="74"/>
      <c r="AA281" s="75">
        <v>77.052443245221752</v>
      </c>
      <c r="AB281" s="75">
        <v>0.30506578780754745</v>
      </c>
      <c r="AC281" s="74"/>
      <c r="AD281" s="74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Q281" s="72"/>
      <c r="AR281" s="72"/>
      <c r="AS281" s="72"/>
      <c r="AT281" s="72"/>
      <c r="AU281" s="134"/>
      <c r="AV281" s="75">
        <v>77.052443245221752</v>
      </c>
      <c r="AW281" s="123">
        <v>0.1335685556746749</v>
      </c>
    </row>
    <row r="282" spans="1:49">
      <c r="A282" s="122"/>
      <c r="B282" s="122"/>
      <c r="C282" s="121" t="s">
        <v>68</v>
      </c>
      <c r="D282" s="121">
        <f t="shared" ref="D282:P282" si="73">AVERAGE(D268:D281)</f>
        <v>76.898873669581107</v>
      </c>
      <c r="E282" s="121">
        <f t="shared" si="73"/>
        <v>0.31023751824108731</v>
      </c>
      <c r="F282" s="121">
        <f t="shared" si="73"/>
        <v>12.800694716591988</v>
      </c>
      <c r="G282" s="121">
        <f t="shared" si="73"/>
        <v>1.5949579986432862</v>
      </c>
      <c r="H282" s="121">
        <f t="shared" si="73"/>
        <v>6.0642156360881549E-2</v>
      </c>
      <c r="I282" s="121">
        <f t="shared" si="73"/>
        <v>0.30589197185750622</v>
      </c>
      <c r="J282" s="121">
        <f t="shared" si="73"/>
        <v>1.7648971073946471</v>
      </c>
      <c r="K282" s="121">
        <f t="shared" si="73"/>
        <v>4.1701329937963854</v>
      </c>
      <c r="L282" s="121">
        <f t="shared" si="73"/>
        <v>1.9169096966283878</v>
      </c>
      <c r="M282" s="121">
        <f t="shared" si="73"/>
        <v>4.3976727063221692E-2</v>
      </c>
      <c r="N282" s="121">
        <f t="shared" si="73"/>
        <v>0.17147819535403694</v>
      </c>
      <c r="O282" s="121">
        <f t="shared" si="73"/>
        <v>100</v>
      </c>
      <c r="P282" s="121">
        <f t="shared" si="73"/>
        <v>3.3878490403548178</v>
      </c>
      <c r="Q282" s="121">
        <f t="shared" ref="Q282" si="74">AVERAGE(Q268:Q281)</f>
        <v>96.612150959645177</v>
      </c>
      <c r="R282" s="120">
        <f>COUNT(E268:E281)</f>
        <v>14</v>
      </c>
      <c r="S282" s="115"/>
      <c r="T282" s="144"/>
      <c r="U282" s="141"/>
      <c r="V282" s="158"/>
      <c r="W282" s="49" t="s">
        <v>273</v>
      </c>
      <c r="Z282" s="74"/>
      <c r="AA282" s="121">
        <f>AVERAGE(AA268:AA281)</f>
        <v>76.898873669581107</v>
      </c>
      <c r="AB282" s="121">
        <f>AVERAGE(AB268:AB281)</f>
        <v>0.31023751824108731</v>
      </c>
      <c r="AC282" s="74"/>
      <c r="AD282" s="74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Q282" s="72"/>
      <c r="AR282" s="72"/>
      <c r="AS282" s="72"/>
      <c r="AT282" s="72"/>
      <c r="AU282" s="134"/>
      <c r="AV282" s="134"/>
      <c r="AW282" s="134"/>
    </row>
    <row r="283" spans="1:49">
      <c r="A283" s="122"/>
      <c r="B283" s="122"/>
      <c r="C283" s="121" t="s">
        <v>69</v>
      </c>
      <c r="D283" s="119">
        <f t="shared" ref="D283:P283" si="75">STDEV(D268:D281)</f>
        <v>0.49605302041069727</v>
      </c>
      <c r="E283" s="119">
        <f t="shared" si="75"/>
        <v>3.2497687862561464E-2</v>
      </c>
      <c r="F283" s="119">
        <f t="shared" si="75"/>
        <v>0.24134438860453203</v>
      </c>
      <c r="G283" s="119">
        <f t="shared" si="75"/>
        <v>8.4152024035330092E-2</v>
      </c>
      <c r="H283" s="119">
        <f t="shared" si="75"/>
        <v>2.1242894852787898E-2</v>
      </c>
      <c r="I283" s="119">
        <f t="shared" si="75"/>
        <v>3.2847364717152348E-2</v>
      </c>
      <c r="J283" s="119">
        <f t="shared" si="75"/>
        <v>9.5198053861833484E-2</v>
      </c>
      <c r="K283" s="119">
        <f t="shared" si="75"/>
        <v>0.34005498081149327</v>
      </c>
      <c r="L283" s="119">
        <f t="shared" si="75"/>
        <v>8.0904022100146258E-2</v>
      </c>
      <c r="M283" s="119">
        <f t="shared" si="75"/>
        <v>2.3347155343634487E-2</v>
      </c>
      <c r="N283" s="119">
        <f t="shared" si="75"/>
        <v>2.1844642282333522E-2</v>
      </c>
      <c r="O283" s="119">
        <f t="shared" si="75"/>
        <v>1.2463744089175026E-14</v>
      </c>
      <c r="P283" s="119">
        <f t="shared" si="75"/>
        <v>1.2540572596727451</v>
      </c>
      <c r="Q283" s="119">
        <f t="shared" ref="Q283" si="76">STDEV(Q268:Q281)</f>
        <v>1.2540572596727444</v>
      </c>
      <c r="R283" s="120"/>
      <c r="S283" s="115"/>
      <c r="T283" s="144"/>
      <c r="U283" s="144"/>
      <c r="V283" s="171"/>
      <c r="Z283" s="74"/>
      <c r="AA283" s="119">
        <f>STDEV(AA268:AA281)</f>
        <v>0.49605302041069727</v>
      </c>
      <c r="AB283" s="119">
        <f>STDEV(AB268:AB281)</f>
        <v>3.2497687862561464E-2</v>
      </c>
      <c r="AC283" s="74"/>
      <c r="AD283" s="74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Q283" s="72"/>
      <c r="AR283" s="72"/>
      <c r="AS283" s="72"/>
      <c r="AT283" s="72"/>
      <c r="AU283" s="134"/>
      <c r="AV283" s="134"/>
      <c r="AW283" s="134"/>
    </row>
    <row r="284" spans="1:49">
      <c r="A284" s="31"/>
      <c r="B284" s="31"/>
      <c r="C284" s="134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47"/>
      <c r="O284" s="148"/>
      <c r="P284" s="147"/>
      <c r="Q284" s="147"/>
      <c r="R284" s="33"/>
      <c r="S284" s="173"/>
      <c r="W284" s="135"/>
      <c r="X284" s="135"/>
      <c r="Z284" s="74"/>
      <c r="AA284" s="133"/>
      <c r="AB284" s="133"/>
      <c r="AC284" s="74"/>
      <c r="AD284" s="74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Q284" s="72"/>
      <c r="AR284" s="72"/>
      <c r="AS284" s="72"/>
      <c r="AT284" s="72"/>
      <c r="AU284" s="134"/>
      <c r="AV284" s="134"/>
      <c r="AW284" s="134"/>
    </row>
    <row r="285" spans="1:49">
      <c r="A285" s="31"/>
      <c r="B285" s="31"/>
      <c r="C285" s="134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47"/>
      <c r="O285" s="148"/>
      <c r="P285" s="147"/>
      <c r="Q285" s="147"/>
      <c r="R285" s="33"/>
      <c r="S285" s="173"/>
      <c r="Z285" s="74"/>
      <c r="AA285" s="133"/>
      <c r="AB285" s="133"/>
      <c r="AC285" s="74"/>
      <c r="AD285" s="74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Q285" s="72"/>
      <c r="AR285" s="72"/>
      <c r="AS285" s="72"/>
      <c r="AT285" s="72"/>
      <c r="AU285" s="134"/>
      <c r="AV285" s="134"/>
      <c r="AW285" s="134"/>
    </row>
    <row r="286" spans="1:49">
      <c r="A286" s="31"/>
      <c r="B286" s="31"/>
      <c r="C286" s="134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47"/>
      <c r="O286" s="148"/>
      <c r="P286" s="147"/>
      <c r="Q286" s="147"/>
      <c r="R286" s="33"/>
      <c r="S286" s="173"/>
      <c r="Z286" s="74"/>
      <c r="AA286" s="133"/>
      <c r="AB286" s="133"/>
      <c r="AC286" s="74"/>
      <c r="AD286" s="74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Q286" s="72"/>
      <c r="AR286" s="72"/>
      <c r="AS286" s="72"/>
      <c r="AT286" s="72"/>
      <c r="AU286" s="134"/>
      <c r="AV286" s="134"/>
      <c r="AW286" s="134"/>
    </row>
    <row r="287" spans="1:49">
      <c r="A287" s="31"/>
      <c r="B287" s="31"/>
      <c r="C287" s="134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47"/>
      <c r="O287" s="148"/>
      <c r="P287" s="147"/>
      <c r="Q287" s="147"/>
      <c r="R287" s="33"/>
      <c r="S287" s="173"/>
      <c r="Z287" s="74"/>
      <c r="AA287" s="133"/>
      <c r="AB287" s="133"/>
      <c r="AC287" s="74"/>
      <c r="AD287" s="74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Q287" s="72"/>
      <c r="AR287" s="72"/>
      <c r="AS287" s="72"/>
      <c r="AT287" s="72"/>
      <c r="AU287" s="134"/>
      <c r="AV287" s="133"/>
    </row>
    <row r="288" spans="1:49" ht="39.75" customHeight="1">
      <c r="A288" s="33"/>
      <c r="B288" s="33"/>
      <c r="C288" s="73" t="s">
        <v>82</v>
      </c>
      <c r="D288" s="261" t="s">
        <v>99</v>
      </c>
      <c r="E288" s="261"/>
      <c r="F288" s="258" t="s">
        <v>117</v>
      </c>
      <c r="G288" s="259"/>
      <c r="H288" s="260"/>
      <c r="I288" s="258" t="s">
        <v>465</v>
      </c>
      <c r="J288" s="259"/>
      <c r="K288" s="260"/>
      <c r="L288" s="258" t="s">
        <v>278</v>
      </c>
      <c r="M288" s="259"/>
      <c r="N288" s="260"/>
      <c r="O288" s="258" t="s">
        <v>277</v>
      </c>
      <c r="P288" s="259"/>
      <c r="Q288" s="259"/>
      <c r="R288" s="260"/>
      <c r="S288" s="258" t="s">
        <v>318</v>
      </c>
      <c r="T288" s="259"/>
      <c r="U288" s="260"/>
      <c r="W288" s="128" t="s">
        <v>317</v>
      </c>
      <c r="Z288" s="74"/>
      <c r="AA288" s="261" t="s">
        <v>99</v>
      </c>
      <c r="AB288" s="261"/>
      <c r="AC288" s="74"/>
      <c r="AD288" s="74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Q288" s="72"/>
      <c r="AR288" s="72"/>
      <c r="AS288" s="72"/>
      <c r="AT288" s="72"/>
      <c r="AU288" s="73" t="s">
        <v>82</v>
      </c>
      <c r="AV288" s="72"/>
    </row>
    <row r="289" spans="1:49">
      <c r="A289" s="31"/>
      <c r="B289" s="31"/>
      <c r="C289" s="134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47"/>
      <c r="O289" s="148"/>
      <c r="P289" s="147"/>
      <c r="Q289" s="147"/>
      <c r="R289" s="33"/>
      <c r="S289" s="173"/>
      <c r="Z289" s="74"/>
      <c r="AA289" s="133"/>
      <c r="AB289" s="133"/>
      <c r="AC289" s="74"/>
      <c r="AD289" s="74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Q289" s="72"/>
      <c r="AR289" s="72"/>
      <c r="AS289" s="72"/>
      <c r="AT289" s="72"/>
      <c r="AU289" s="134"/>
      <c r="AV289" s="133"/>
    </row>
    <row r="290" spans="1:49">
      <c r="A290" s="31"/>
      <c r="B290" s="31"/>
      <c r="C290" s="149" t="s">
        <v>284</v>
      </c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47"/>
      <c r="O290" s="148"/>
      <c r="P290" s="147"/>
      <c r="Q290" s="147"/>
      <c r="R290" s="33"/>
      <c r="S290" s="146"/>
      <c r="U290" s="172"/>
      <c r="Z290" s="74"/>
      <c r="AA290" s="133"/>
      <c r="AB290" s="133"/>
      <c r="AC290" s="74"/>
      <c r="AD290" s="74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Q290" s="72"/>
      <c r="AR290" s="72"/>
      <c r="AS290" s="72"/>
      <c r="AT290" s="72"/>
      <c r="AU290" s="134"/>
      <c r="AV290" s="133"/>
    </row>
    <row r="291" spans="1:49">
      <c r="A291" s="31"/>
      <c r="B291" s="31"/>
      <c r="C291" s="134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47"/>
      <c r="O291" s="148"/>
      <c r="P291" s="147"/>
      <c r="Q291" s="147"/>
      <c r="R291" s="33"/>
      <c r="S291" s="173"/>
      <c r="Z291" s="74"/>
      <c r="AA291" s="133"/>
      <c r="AB291" s="133"/>
      <c r="AC291" s="74"/>
      <c r="AD291" s="74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Q291" s="72"/>
      <c r="AR291" s="72"/>
      <c r="AS291" s="72"/>
      <c r="AT291" s="72"/>
      <c r="AU291" s="134"/>
      <c r="AV291" s="133"/>
    </row>
    <row r="292" spans="1:49">
      <c r="A292" s="127">
        <v>322</v>
      </c>
      <c r="B292" s="127" t="s">
        <v>99</v>
      </c>
      <c r="C292" s="126" t="s">
        <v>82</v>
      </c>
      <c r="D292" s="75">
        <v>70.975900027181609</v>
      </c>
      <c r="E292" s="75">
        <v>0.60134109080566356</v>
      </c>
      <c r="F292" s="75">
        <v>14.979517565943542</v>
      </c>
      <c r="G292" s="75">
        <v>3.053495991991646</v>
      </c>
      <c r="H292" s="75">
        <v>9.981991789782059E-2</v>
      </c>
      <c r="I292" s="75">
        <v>0.7120544424352111</v>
      </c>
      <c r="J292" s="75">
        <v>2.3766728444379668</v>
      </c>
      <c r="K292" s="75">
        <v>4.4621848417103012</v>
      </c>
      <c r="L292" s="75">
        <v>2.4546649722256344</v>
      </c>
      <c r="M292" s="75">
        <v>0.15131500726049923</v>
      </c>
      <c r="N292" s="75">
        <v>0.17179827262650063</v>
      </c>
      <c r="O292" s="75">
        <v>99.999999999999957</v>
      </c>
      <c r="P292" s="125">
        <v>3.4457012503910676</v>
      </c>
      <c r="Q292" s="125">
        <f t="shared" ref="Q292:Q302" si="77">100-P292</f>
        <v>96.554298749608932</v>
      </c>
      <c r="R292" s="114"/>
      <c r="S292" s="115">
        <v>41487.804212962998</v>
      </c>
      <c r="T292" s="144">
        <v>4</v>
      </c>
      <c r="U292" s="155">
        <v>4</v>
      </c>
      <c r="V292" s="157" t="s">
        <v>300</v>
      </c>
      <c r="X292" s="123">
        <f t="shared" ref="X292:X302" si="78">(G292+E292)/(F292+J292)</f>
        <v>0.21057830067427638</v>
      </c>
      <c r="Z292" s="74"/>
      <c r="AA292" s="75">
        <v>70.975900027181609</v>
      </c>
      <c r="AB292" s="75">
        <v>0.60134109080566356</v>
      </c>
      <c r="AC292" s="74"/>
      <c r="AD292" s="74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Q292" s="72"/>
      <c r="AR292" s="72"/>
      <c r="AS292" s="72"/>
      <c r="AT292" s="72"/>
      <c r="AU292" s="134"/>
      <c r="AV292" s="75">
        <v>70.975900027181609</v>
      </c>
      <c r="AW292" s="123">
        <v>0.21057830067427638</v>
      </c>
    </row>
    <row r="293" spans="1:49">
      <c r="A293" s="127">
        <v>323</v>
      </c>
      <c r="B293" s="127" t="s">
        <v>99</v>
      </c>
      <c r="C293" s="126" t="s">
        <v>82</v>
      </c>
      <c r="D293" s="75">
        <v>69.996731508247962</v>
      </c>
      <c r="E293" s="75">
        <v>0.57790935066908511</v>
      </c>
      <c r="F293" s="75">
        <v>15.424806181068016</v>
      </c>
      <c r="G293" s="75">
        <v>3.342862034880175</v>
      </c>
      <c r="H293" s="75">
        <v>0.13794794000402177</v>
      </c>
      <c r="I293" s="75">
        <v>1.019837512942557</v>
      </c>
      <c r="J293" s="75">
        <v>3.4919765844808133</v>
      </c>
      <c r="K293" s="75">
        <v>3.6110282173922621</v>
      </c>
      <c r="L293" s="75">
        <v>2.1539770675965344</v>
      </c>
      <c r="M293" s="75">
        <v>0.11441866998906515</v>
      </c>
      <c r="N293" s="75">
        <v>0.16595037318133909</v>
      </c>
      <c r="O293" s="75">
        <v>100</v>
      </c>
      <c r="P293" s="125">
        <v>4.255151944159266</v>
      </c>
      <c r="Q293" s="125">
        <f t="shared" si="77"/>
        <v>95.744848055840734</v>
      </c>
      <c r="R293" s="114"/>
      <c r="S293" s="115">
        <v>41487.808252314797</v>
      </c>
      <c r="T293" s="144">
        <v>4</v>
      </c>
      <c r="U293" s="155">
        <v>5</v>
      </c>
      <c r="V293" s="157" t="s">
        <v>316</v>
      </c>
      <c r="X293" s="123">
        <f t="shared" si="78"/>
        <v>0.20726417563401708</v>
      </c>
      <c r="Z293" s="74"/>
      <c r="AA293" s="75">
        <v>69.996731508247962</v>
      </c>
      <c r="AB293" s="75">
        <v>0.57790935066908511</v>
      </c>
      <c r="AC293" s="74"/>
      <c r="AD293" s="74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Q293" s="72"/>
      <c r="AR293" s="72"/>
      <c r="AS293" s="72"/>
      <c r="AT293" s="72"/>
      <c r="AU293" s="134"/>
      <c r="AV293" s="75">
        <v>69.996731508247962</v>
      </c>
      <c r="AW293" s="123">
        <v>0.20726417563401708</v>
      </c>
    </row>
    <row r="294" spans="1:49">
      <c r="A294" s="127">
        <v>324</v>
      </c>
      <c r="B294" s="127" t="s">
        <v>99</v>
      </c>
      <c r="C294" s="126" t="s">
        <v>82</v>
      </c>
      <c r="D294" s="75">
        <v>69.611560375265029</v>
      </c>
      <c r="E294" s="75">
        <v>0.62938085931603416</v>
      </c>
      <c r="F294" s="75">
        <v>15.515457477527248</v>
      </c>
      <c r="G294" s="75">
        <v>3.2618206255079842</v>
      </c>
      <c r="H294" s="75">
        <v>0.13337270495623005</v>
      </c>
      <c r="I294" s="75">
        <v>0.96019877343173854</v>
      </c>
      <c r="J294" s="75">
        <v>3.0594588045028841</v>
      </c>
      <c r="K294" s="75">
        <v>4.3234003206561047</v>
      </c>
      <c r="L294" s="75">
        <v>2.251587895928707</v>
      </c>
      <c r="M294" s="75">
        <v>0.16090560385809341</v>
      </c>
      <c r="N294" s="75">
        <v>0.11991431223195947</v>
      </c>
      <c r="O294" s="75">
        <v>99.999999999999986</v>
      </c>
      <c r="P294" s="125">
        <v>4.5161133679524568</v>
      </c>
      <c r="Q294" s="125">
        <f t="shared" si="77"/>
        <v>95.483886632047543</v>
      </c>
      <c r="R294" s="114"/>
      <c r="S294" s="115">
        <v>41487.811747685198</v>
      </c>
      <c r="T294" s="144">
        <v>4</v>
      </c>
      <c r="U294" s="155">
        <v>6</v>
      </c>
      <c r="V294" s="157" t="s">
        <v>309</v>
      </c>
      <c r="X294" s="123">
        <f t="shared" si="78"/>
        <v>0.20948689220141845</v>
      </c>
      <c r="Z294" s="74"/>
      <c r="AA294" s="75">
        <v>69.611560375265029</v>
      </c>
      <c r="AB294" s="75">
        <v>0.62938085931603416</v>
      </c>
      <c r="AC294" s="74"/>
      <c r="AD294" s="74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Q294" s="72"/>
      <c r="AR294" s="72"/>
      <c r="AS294" s="72"/>
      <c r="AT294" s="72"/>
      <c r="AU294" s="134"/>
      <c r="AV294" s="75">
        <v>69.611560375265029</v>
      </c>
      <c r="AW294" s="123">
        <v>0.20948689220141845</v>
      </c>
    </row>
    <row r="295" spans="1:49">
      <c r="A295" s="127">
        <v>326</v>
      </c>
      <c r="B295" s="127" t="s">
        <v>99</v>
      </c>
      <c r="C295" s="126" t="s">
        <v>82</v>
      </c>
      <c r="D295" s="75">
        <v>71.207508868583673</v>
      </c>
      <c r="E295" s="75">
        <v>0.56282276387452379</v>
      </c>
      <c r="F295" s="75">
        <v>14.645304916374247</v>
      </c>
      <c r="G295" s="75">
        <v>3.0402612716286828</v>
      </c>
      <c r="H295" s="75">
        <v>0.1921278097536005</v>
      </c>
      <c r="I295" s="75">
        <v>0.82510365293845467</v>
      </c>
      <c r="J295" s="75">
        <v>2.7335746138614194</v>
      </c>
      <c r="K295" s="75">
        <v>4.1700670254296996</v>
      </c>
      <c r="L295" s="75">
        <v>2.3427242066570773</v>
      </c>
      <c r="M295" s="75">
        <v>0.15512678920122275</v>
      </c>
      <c r="N295" s="75">
        <v>0.16191237958342553</v>
      </c>
      <c r="O295" s="75">
        <v>99.999999999999986</v>
      </c>
      <c r="P295" s="125">
        <v>5.5352678386273766</v>
      </c>
      <c r="Q295" s="125">
        <f t="shared" si="77"/>
        <v>94.464732161372623</v>
      </c>
      <c r="R295" s="114"/>
      <c r="S295" s="115">
        <v>41487.821759259299</v>
      </c>
      <c r="T295" s="144">
        <v>4</v>
      </c>
      <c r="U295" s="155">
        <v>8</v>
      </c>
      <c r="V295" s="157" t="s">
        <v>315</v>
      </c>
      <c r="X295" s="123">
        <f t="shared" si="78"/>
        <v>0.20732545094374949</v>
      </c>
      <c r="Z295" s="74"/>
      <c r="AA295" s="75">
        <v>71.207508868583673</v>
      </c>
      <c r="AB295" s="75">
        <v>0.56282276387452379</v>
      </c>
      <c r="AC295" s="74"/>
      <c r="AD295" s="74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Q295" s="72"/>
      <c r="AR295" s="72"/>
      <c r="AS295" s="72"/>
      <c r="AT295" s="72"/>
      <c r="AU295" s="134"/>
      <c r="AV295" s="75">
        <v>71.207508868583673</v>
      </c>
      <c r="AW295" s="123">
        <v>0.20732545094374949</v>
      </c>
    </row>
    <row r="296" spans="1:49">
      <c r="A296" s="127">
        <v>327</v>
      </c>
      <c r="B296" s="127" t="s">
        <v>99</v>
      </c>
      <c r="C296" s="126" t="s">
        <v>82</v>
      </c>
      <c r="D296" s="75">
        <v>70.989489168722912</v>
      </c>
      <c r="E296" s="75">
        <v>0.57129761368900256</v>
      </c>
      <c r="F296" s="75">
        <v>14.793920899516063</v>
      </c>
      <c r="G296" s="75">
        <v>3.1150260364671443</v>
      </c>
      <c r="H296" s="75">
        <v>0.11755710587994501</v>
      </c>
      <c r="I296" s="75">
        <v>0.91777217949428269</v>
      </c>
      <c r="J296" s="75">
        <v>2.7720250390212549</v>
      </c>
      <c r="K296" s="75">
        <v>4.1146458671142829</v>
      </c>
      <c r="L296" s="75">
        <v>2.2981165673140733</v>
      </c>
      <c r="M296" s="75">
        <v>0.1738141066235265</v>
      </c>
      <c r="N296" s="75">
        <v>0.17606260482464847</v>
      </c>
      <c r="O296" s="75">
        <v>99.999999999999986</v>
      </c>
      <c r="P296" s="125">
        <v>4.3576157752621896</v>
      </c>
      <c r="Q296" s="125">
        <f t="shared" si="77"/>
        <v>95.64238422473781</v>
      </c>
      <c r="R296" s="114"/>
      <c r="S296" s="115">
        <v>41487.826203703698</v>
      </c>
      <c r="T296" s="144">
        <v>4</v>
      </c>
      <c r="U296" s="155">
        <v>9</v>
      </c>
      <c r="V296" s="157" t="s">
        <v>314</v>
      </c>
      <c r="X296" s="123">
        <f t="shared" si="78"/>
        <v>0.20985625613641731</v>
      </c>
      <c r="Z296" s="74"/>
      <c r="AA296" s="75">
        <v>70.989489168722912</v>
      </c>
      <c r="AB296" s="75">
        <v>0.57129761368900256</v>
      </c>
      <c r="AC296" s="74"/>
      <c r="AD296" s="74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Q296" s="72"/>
      <c r="AR296" s="72"/>
      <c r="AS296" s="72"/>
      <c r="AT296" s="72"/>
      <c r="AU296" s="134"/>
      <c r="AV296" s="75">
        <v>70.989489168722912</v>
      </c>
      <c r="AW296" s="123">
        <v>0.20985625613641731</v>
      </c>
    </row>
    <row r="297" spans="1:49">
      <c r="A297" s="127">
        <v>328</v>
      </c>
      <c r="B297" s="127" t="s">
        <v>99</v>
      </c>
      <c r="C297" s="126" t="s">
        <v>82</v>
      </c>
      <c r="D297" s="75">
        <v>70.622953736007034</v>
      </c>
      <c r="E297" s="75">
        <v>0.56383423120645193</v>
      </c>
      <c r="F297" s="75">
        <v>14.660079150428473</v>
      </c>
      <c r="G297" s="75">
        <v>3.2649037436367463</v>
      </c>
      <c r="H297" s="75">
        <v>0.11706828148684104</v>
      </c>
      <c r="I297" s="75">
        <v>0.92248762839400034</v>
      </c>
      <c r="J297" s="75">
        <v>2.9084686060877583</v>
      </c>
      <c r="K297" s="75">
        <v>4.2673344798433908</v>
      </c>
      <c r="L297" s="75">
        <v>2.3287794084088875</v>
      </c>
      <c r="M297" s="75">
        <v>0.18364634823970941</v>
      </c>
      <c r="N297" s="75">
        <v>0.20719676053886346</v>
      </c>
      <c r="O297" s="75">
        <v>100</v>
      </c>
      <c r="P297" s="125">
        <v>5.2339402740905996</v>
      </c>
      <c r="Q297" s="125">
        <f t="shared" si="77"/>
        <v>94.7660597259094</v>
      </c>
      <c r="R297" s="114"/>
      <c r="S297" s="115">
        <v>41487.829930555599</v>
      </c>
      <c r="T297" s="144">
        <v>4</v>
      </c>
      <c r="U297" s="155">
        <v>10</v>
      </c>
      <c r="V297" s="157" t="s">
        <v>299</v>
      </c>
      <c r="X297" s="123">
        <f t="shared" si="78"/>
        <v>0.21793138669774836</v>
      </c>
      <c r="Z297" s="74"/>
      <c r="AA297" s="75">
        <v>70.622953736007034</v>
      </c>
      <c r="AB297" s="75">
        <v>0.56383423120645193</v>
      </c>
      <c r="AC297" s="74"/>
      <c r="AD297" s="74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Q297" s="72"/>
      <c r="AR297" s="72"/>
      <c r="AS297" s="72"/>
      <c r="AT297" s="72"/>
      <c r="AU297" s="134"/>
      <c r="AV297" s="75">
        <v>70.622953736007034</v>
      </c>
      <c r="AW297" s="123">
        <v>0.21793138669774836</v>
      </c>
    </row>
    <row r="298" spans="1:49">
      <c r="A298" s="127">
        <v>329</v>
      </c>
      <c r="B298" s="127" t="s">
        <v>99</v>
      </c>
      <c r="C298" s="126" t="s">
        <v>82</v>
      </c>
      <c r="D298" s="75">
        <v>70.146529179405846</v>
      </c>
      <c r="E298" s="75">
        <v>0.61494341597031899</v>
      </c>
      <c r="F298" s="75">
        <v>15.130571572595292</v>
      </c>
      <c r="G298" s="75">
        <v>3.167093820685158</v>
      </c>
      <c r="H298" s="75">
        <v>6.521862040472183E-2</v>
      </c>
      <c r="I298" s="75">
        <v>0.84901258090850784</v>
      </c>
      <c r="J298" s="75">
        <v>2.7116079812094611</v>
      </c>
      <c r="K298" s="75">
        <v>4.7533826127361722</v>
      </c>
      <c r="L298" s="75">
        <v>2.293176845117924</v>
      </c>
      <c r="M298" s="75">
        <v>0.13289541064246924</v>
      </c>
      <c r="N298" s="75">
        <v>0.17507151771814081</v>
      </c>
      <c r="O298" s="75">
        <v>100</v>
      </c>
      <c r="P298" s="125">
        <v>2.144859087221306</v>
      </c>
      <c r="Q298" s="125">
        <f t="shared" si="77"/>
        <v>97.855140912778694</v>
      </c>
      <c r="R298" s="114"/>
      <c r="S298" s="115">
        <v>41487.836215277799</v>
      </c>
      <c r="T298" s="144">
        <v>4</v>
      </c>
      <c r="U298" s="155">
        <v>11</v>
      </c>
      <c r="V298" s="157" t="s">
        <v>300</v>
      </c>
      <c r="X298" s="123">
        <f t="shared" si="78"/>
        <v>0.21197170588102149</v>
      </c>
      <c r="Z298" s="74"/>
      <c r="AA298" s="75">
        <v>70.146529179405846</v>
      </c>
      <c r="AB298" s="75">
        <v>0.61494341597031899</v>
      </c>
      <c r="AC298" s="74"/>
      <c r="AD298" s="74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Q298" s="72"/>
      <c r="AR298" s="72"/>
      <c r="AS298" s="72"/>
      <c r="AT298" s="72"/>
      <c r="AU298" s="134"/>
      <c r="AV298" s="75">
        <v>70.146529179405846</v>
      </c>
      <c r="AW298" s="123">
        <v>0.21197170588102149</v>
      </c>
    </row>
    <row r="299" spans="1:49">
      <c r="A299" s="127">
        <v>331</v>
      </c>
      <c r="B299" s="127" t="s">
        <v>99</v>
      </c>
      <c r="C299" s="126" t="s">
        <v>82</v>
      </c>
      <c r="D299" s="75">
        <v>69.161292725977347</v>
      </c>
      <c r="E299" s="75">
        <v>0.62947341552715597</v>
      </c>
      <c r="F299" s="75">
        <v>15.042165139356262</v>
      </c>
      <c r="G299" s="75">
        <v>3.5595852294255375</v>
      </c>
      <c r="H299" s="75">
        <v>0.10872827137077409</v>
      </c>
      <c r="I299" s="75">
        <v>0.95204669561288846</v>
      </c>
      <c r="J299" s="75">
        <v>3.1367622996299831</v>
      </c>
      <c r="K299" s="75">
        <v>4.7216800197197113</v>
      </c>
      <c r="L299" s="75">
        <v>2.3427813215636517</v>
      </c>
      <c r="M299" s="75">
        <v>0.17794112832230735</v>
      </c>
      <c r="N299" s="75">
        <v>0.21636483383186317</v>
      </c>
      <c r="O299" s="75">
        <v>100</v>
      </c>
      <c r="P299" s="125">
        <v>4.7713261540365011</v>
      </c>
      <c r="Q299" s="125">
        <f t="shared" si="77"/>
        <v>95.228673845963499</v>
      </c>
      <c r="R299" s="114"/>
      <c r="S299" s="115">
        <v>41487.8442939815</v>
      </c>
      <c r="T299" s="144">
        <v>5</v>
      </c>
      <c r="U299" s="155">
        <v>12</v>
      </c>
      <c r="V299" s="157" t="s">
        <v>300</v>
      </c>
      <c r="X299" s="123">
        <f t="shared" si="78"/>
        <v>0.23043486250838446</v>
      </c>
      <c r="Z299" s="74"/>
      <c r="AA299" s="75">
        <v>69.161292725977347</v>
      </c>
      <c r="AB299" s="75">
        <v>0.62947341552715597</v>
      </c>
      <c r="AC299" s="74"/>
      <c r="AD299" s="74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Q299" s="72"/>
      <c r="AR299" s="72"/>
      <c r="AS299" s="72"/>
      <c r="AT299" s="72"/>
      <c r="AU299" s="134"/>
      <c r="AV299" s="75">
        <v>69.161292725977347</v>
      </c>
      <c r="AW299" s="123">
        <v>0.23043486250838446</v>
      </c>
    </row>
    <row r="300" spans="1:49">
      <c r="A300" s="127">
        <v>332</v>
      </c>
      <c r="B300" s="127" t="s">
        <v>99</v>
      </c>
      <c r="C300" s="126" t="s">
        <v>82</v>
      </c>
      <c r="D300" s="75">
        <v>69.245221062704346</v>
      </c>
      <c r="E300" s="75">
        <v>0.6595374649892457</v>
      </c>
      <c r="F300" s="75">
        <v>15.30309576236591</v>
      </c>
      <c r="G300" s="75">
        <v>3.4678840057099203</v>
      </c>
      <c r="H300" s="75">
        <v>0.11000104376300797</v>
      </c>
      <c r="I300" s="75">
        <v>1.0445782421966097</v>
      </c>
      <c r="J300" s="75">
        <v>3.259085633780038</v>
      </c>
      <c r="K300" s="75">
        <v>4.2487095109161475</v>
      </c>
      <c r="L300" s="75">
        <v>2.3306687381965054</v>
      </c>
      <c r="M300" s="75">
        <v>0.17908478771340677</v>
      </c>
      <c r="N300" s="75">
        <v>0.19646445986317182</v>
      </c>
      <c r="O300" s="75">
        <v>99.999999999999957</v>
      </c>
      <c r="P300" s="125">
        <v>5.271829662294266</v>
      </c>
      <c r="Q300" s="125">
        <f t="shared" si="77"/>
        <v>94.728170337705734</v>
      </c>
      <c r="R300" s="114"/>
      <c r="S300" s="115">
        <v>41487.847511574102</v>
      </c>
      <c r="T300" s="144">
        <v>4</v>
      </c>
      <c r="U300" s="155">
        <v>13</v>
      </c>
      <c r="V300" s="157" t="s">
        <v>314</v>
      </c>
      <c r="X300" s="123">
        <f t="shared" si="78"/>
        <v>0.22235648831425273</v>
      </c>
      <c r="Z300" s="74"/>
      <c r="AA300" s="75">
        <v>69.245221062704346</v>
      </c>
      <c r="AB300" s="75">
        <v>0.6595374649892457</v>
      </c>
      <c r="AC300" s="74"/>
      <c r="AD300" s="74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Q300" s="72"/>
      <c r="AR300" s="72"/>
      <c r="AS300" s="72"/>
      <c r="AT300" s="72"/>
      <c r="AU300" s="134"/>
      <c r="AV300" s="75">
        <v>69.245221062704346</v>
      </c>
      <c r="AW300" s="123">
        <v>0.22235648831425273</v>
      </c>
    </row>
    <row r="301" spans="1:49">
      <c r="A301" s="127">
        <v>333</v>
      </c>
      <c r="B301" s="127" t="s">
        <v>99</v>
      </c>
      <c r="C301" s="126" t="s">
        <v>82</v>
      </c>
      <c r="D301" s="75">
        <v>70.215737252296464</v>
      </c>
      <c r="E301" s="75">
        <v>0.5791112680182553</v>
      </c>
      <c r="F301" s="75">
        <v>14.967976642333291</v>
      </c>
      <c r="G301" s="75">
        <v>3.2643690071911777</v>
      </c>
      <c r="H301" s="75">
        <v>0.11638659915804762</v>
      </c>
      <c r="I301" s="75">
        <v>0.97302575599031993</v>
      </c>
      <c r="J301" s="75">
        <v>2.7057629321456811</v>
      </c>
      <c r="K301" s="75">
        <v>4.6106135899821492</v>
      </c>
      <c r="L301" s="75">
        <v>2.2608403643822972</v>
      </c>
      <c r="M301" s="75">
        <v>0.15815204445041067</v>
      </c>
      <c r="N301" s="75">
        <v>0.19115786299904794</v>
      </c>
      <c r="O301" s="75">
        <v>99.999999999999972</v>
      </c>
      <c r="P301" s="125">
        <v>4.7700596027862048</v>
      </c>
      <c r="Q301" s="125">
        <f t="shared" si="77"/>
        <v>95.229940397213795</v>
      </c>
      <c r="R301" s="114"/>
      <c r="S301" s="115">
        <v>41487.851678240702</v>
      </c>
      <c r="T301" s="144">
        <v>6</v>
      </c>
      <c r="U301" s="155">
        <v>14</v>
      </c>
      <c r="V301" s="157" t="s">
        <v>313</v>
      </c>
      <c r="X301" s="123">
        <f t="shared" si="78"/>
        <v>0.21746842308118258</v>
      </c>
      <c r="Z301" s="74"/>
      <c r="AA301" s="75">
        <v>70.215737252296464</v>
      </c>
      <c r="AB301" s="75">
        <v>0.5791112680182553</v>
      </c>
      <c r="AC301" s="74"/>
      <c r="AD301" s="74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Q301" s="72"/>
      <c r="AR301" s="72"/>
      <c r="AS301" s="72"/>
      <c r="AT301" s="72"/>
      <c r="AU301" s="134"/>
      <c r="AV301" s="75">
        <v>70.215737252296464</v>
      </c>
      <c r="AW301" s="123">
        <v>0.21746842308118258</v>
      </c>
    </row>
    <row r="302" spans="1:49">
      <c r="A302" s="127">
        <v>334</v>
      </c>
      <c r="B302" s="127" t="s">
        <v>99</v>
      </c>
      <c r="C302" s="126" t="s">
        <v>82</v>
      </c>
      <c r="D302" s="75">
        <v>69.953562819977193</v>
      </c>
      <c r="E302" s="75">
        <v>0.57485131653076749</v>
      </c>
      <c r="F302" s="75">
        <v>14.572006421761163</v>
      </c>
      <c r="G302" s="75">
        <v>3.321477488545622</v>
      </c>
      <c r="H302" s="75">
        <v>0.12090312414935855</v>
      </c>
      <c r="I302" s="75">
        <v>0.94695518861767725</v>
      </c>
      <c r="J302" s="75">
        <v>3.0100265340499233</v>
      </c>
      <c r="K302" s="75">
        <v>4.7455882728031789</v>
      </c>
      <c r="L302" s="75">
        <v>2.4464356174069284</v>
      </c>
      <c r="M302" s="75">
        <v>0.16542226868225574</v>
      </c>
      <c r="N302" s="75">
        <v>0.18437340505017935</v>
      </c>
      <c r="O302" s="75">
        <v>100</v>
      </c>
      <c r="P302" s="125">
        <v>4.4734076951292678</v>
      </c>
      <c r="Q302" s="125">
        <f t="shared" si="77"/>
        <v>95.526592304870732</v>
      </c>
      <c r="R302" s="114"/>
      <c r="S302" s="115">
        <v>41487.854780092603</v>
      </c>
      <c r="T302" s="144">
        <v>5</v>
      </c>
      <c r="U302" s="155">
        <v>14</v>
      </c>
      <c r="V302" s="157" t="s">
        <v>313</v>
      </c>
      <c r="X302" s="123">
        <f t="shared" si="78"/>
        <v>0.22160854861716109</v>
      </c>
      <c r="Z302" s="74"/>
      <c r="AA302" s="75">
        <v>69.953562819977193</v>
      </c>
      <c r="AB302" s="75">
        <v>0.57485131653076749</v>
      </c>
      <c r="AC302" s="74"/>
      <c r="AD302" s="74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Q302" s="72"/>
      <c r="AR302" s="72"/>
      <c r="AS302" s="72"/>
      <c r="AT302" s="72"/>
      <c r="AU302" s="134"/>
      <c r="AV302" s="75">
        <v>69.953562819977193</v>
      </c>
      <c r="AW302" s="123">
        <v>0.22160854861716109</v>
      </c>
    </row>
    <row r="303" spans="1:49">
      <c r="A303" s="122"/>
      <c r="B303" s="122"/>
      <c r="C303" s="121" t="s">
        <v>68</v>
      </c>
      <c r="D303" s="121">
        <f t="shared" ref="D303:P303" si="79">AVERAGE(D292:D302)</f>
        <v>70.193316974942661</v>
      </c>
      <c r="E303" s="121">
        <f t="shared" si="79"/>
        <v>0.59677298096331854</v>
      </c>
      <c r="F303" s="121">
        <f t="shared" si="79"/>
        <v>15.003172884479046</v>
      </c>
      <c r="G303" s="121">
        <f t="shared" si="79"/>
        <v>3.2598890232427085</v>
      </c>
      <c r="H303" s="121">
        <f t="shared" si="79"/>
        <v>0.11992103807494266</v>
      </c>
      <c r="I303" s="121">
        <f t="shared" si="79"/>
        <v>0.92027933208747714</v>
      </c>
      <c r="J303" s="121">
        <f t="shared" si="79"/>
        <v>2.9241292612006529</v>
      </c>
      <c r="K303" s="121">
        <f t="shared" si="79"/>
        <v>4.3662395234821281</v>
      </c>
      <c r="L303" s="121">
        <f t="shared" si="79"/>
        <v>2.3185230004362016</v>
      </c>
      <c r="M303" s="121">
        <f t="shared" si="79"/>
        <v>0.15933837863481509</v>
      </c>
      <c r="N303" s="121">
        <f t="shared" si="79"/>
        <v>0.17875152567719452</v>
      </c>
      <c r="O303" s="121">
        <f t="shared" si="79"/>
        <v>100</v>
      </c>
      <c r="P303" s="121">
        <f t="shared" si="79"/>
        <v>4.4341156956318635</v>
      </c>
      <c r="Q303" s="121">
        <f t="shared" ref="Q303" si="80">AVERAGE(Q292:Q302)</f>
        <v>95.565884304368126</v>
      </c>
      <c r="R303" s="120">
        <f>COUNT(E292:E302)</f>
        <v>11</v>
      </c>
      <c r="S303" s="115"/>
      <c r="T303" s="144"/>
      <c r="U303" s="141"/>
      <c r="V303" s="158"/>
      <c r="W303" s="42" t="s">
        <v>312</v>
      </c>
      <c r="Z303" s="74"/>
      <c r="AA303" s="121">
        <f>AVERAGE(AA292:AA302)</f>
        <v>70.193316974942661</v>
      </c>
      <c r="AB303" s="121">
        <f>AVERAGE(AB292:AB302)</f>
        <v>0.59677298096331854</v>
      </c>
      <c r="AC303" s="74"/>
      <c r="AD303" s="74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Q303" s="72"/>
      <c r="AR303" s="72"/>
      <c r="AS303" s="72"/>
      <c r="AT303" s="72"/>
      <c r="AU303" s="134"/>
      <c r="AV303" s="134"/>
      <c r="AW303" s="134"/>
    </row>
    <row r="304" spans="1:49">
      <c r="A304" s="122"/>
      <c r="B304" s="122"/>
      <c r="C304" s="121" t="s">
        <v>69</v>
      </c>
      <c r="D304" s="119">
        <f t="shared" ref="D304:P304" si="81">STDEV(D292:D302)</f>
        <v>0.69718861559093259</v>
      </c>
      <c r="E304" s="119">
        <f t="shared" si="81"/>
        <v>3.2338691654817002E-2</v>
      </c>
      <c r="F304" s="119">
        <f t="shared" si="81"/>
        <v>0.32018537594667784</v>
      </c>
      <c r="G304" s="119">
        <f t="shared" si="81"/>
        <v>0.16255368479301363</v>
      </c>
      <c r="H304" s="119">
        <f t="shared" si="81"/>
        <v>3.0605573680904982E-2</v>
      </c>
      <c r="I304" s="119">
        <f t="shared" si="81"/>
        <v>9.4321095705428959E-2</v>
      </c>
      <c r="J304" s="119">
        <f t="shared" si="81"/>
        <v>0.30948364906851616</v>
      </c>
      <c r="K304" s="119">
        <f t="shared" si="81"/>
        <v>0.34447136638249537</v>
      </c>
      <c r="L304" s="119">
        <f t="shared" si="81"/>
        <v>8.5008799705410212E-2</v>
      </c>
      <c r="M304" s="119">
        <f t="shared" si="81"/>
        <v>2.0919864032033782E-2</v>
      </c>
      <c r="N304" s="119">
        <f t="shared" si="81"/>
        <v>2.5887308902017941E-2</v>
      </c>
      <c r="O304" s="119">
        <f t="shared" si="81"/>
        <v>2.2469334198890888E-14</v>
      </c>
      <c r="P304" s="119">
        <f t="shared" si="81"/>
        <v>0.95102029245665598</v>
      </c>
      <c r="Q304" s="119">
        <f t="shared" ref="Q304" si="82">STDEV(Q292:Q302)</f>
        <v>0.95102029245665642</v>
      </c>
      <c r="R304" s="120"/>
      <c r="S304" s="115"/>
      <c r="T304" s="144"/>
      <c r="U304" s="141"/>
      <c r="V304" s="171"/>
      <c r="W304" s="49" t="s">
        <v>307</v>
      </c>
      <c r="Z304" s="74"/>
      <c r="AA304" s="119">
        <f>STDEV(AA292:AA302)</f>
        <v>0.69718861559093259</v>
      </c>
      <c r="AB304" s="119">
        <f>STDEV(AB292:AB302)</f>
        <v>3.2338691654817002E-2</v>
      </c>
      <c r="AC304" s="74"/>
      <c r="AD304" s="74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Q304" s="72"/>
      <c r="AR304" s="72"/>
      <c r="AS304" s="72"/>
      <c r="AT304" s="72"/>
      <c r="AU304" s="134"/>
      <c r="AV304" s="134"/>
      <c r="AW304" s="134"/>
    </row>
    <row r="305" spans="1:49">
      <c r="A305" s="127"/>
      <c r="B305" s="127"/>
      <c r="C305" s="126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125"/>
      <c r="Q305" s="125"/>
      <c r="R305" s="114"/>
      <c r="S305" s="115"/>
      <c r="T305" s="153"/>
      <c r="U305" s="153"/>
      <c r="V305" s="152"/>
      <c r="Z305" s="74"/>
      <c r="AA305" s="75"/>
      <c r="AB305" s="75"/>
      <c r="AC305" s="74"/>
      <c r="AD305" s="74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Q305" s="72"/>
      <c r="AR305" s="72"/>
      <c r="AS305" s="72"/>
      <c r="AT305" s="72"/>
      <c r="AU305" s="134"/>
      <c r="AV305" s="134"/>
      <c r="AW305" s="134"/>
    </row>
    <row r="306" spans="1:49">
      <c r="A306" s="127"/>
      <c r="B306" s="127"/>
      <c r="C306" s="149" t="s">
        <v>311</v>
      </c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125"/>
      <c r="Q306" s="125"/>
      <c r="R306" s="114"/>
      <c r="S306" s="115"/>
      <c r="T306" s="154"/>
      <c r="U306" s="153"/>
      <c r="V306" s="152"/>
      <c r="Z306" s="74"/>
      <c r="AA306" s="75"/>
      <c r="AB306" s="75"/>
      <c r="AC306" s="74"/>
      <c r="AD306" s="74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Q306" s="72"/>
      <c r="AR306" s="72"/>
      <c r="AS306" s="72"/>
      <c r="AT306" s="72"/>
      <c r="AU306" s="134"/>
      <c r="AV306" s="134"/>
      <c r="AW306" s="134"/>
    </row>
    <row r="307" spans="1:49">
      <c r="A307" s="127"/>
      <c r="B307" s="127"/>
      <c r="C307" s="126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125"/>
      <c r="Q307" s="125"/>
      <c r="R307" s="114"/>
      <c r="S307" s="115"/>
      <c r="T307" s="151"/>
      <c r="U307" s="155"/>
      <c r="V307" s="152"/>
      <c r="Z307" s="74"/>
      <c r="AA307" s="75"/>
      <c r="AB307" s="75"/>
      <c r="AC307" s="74"/>
      <c r="AD307" s="74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Q307" s="72"/>
      <c r="AR307" s="72"/>
      <c r="AS307" s="72"/>
      <c r="AT307" s="72"/>
      <c r="AU307" s="134"/>
      <c r="AV307" s="134"/>
      <c r="AW307" s="134"/>
    </row>
    <row r="308" spans="1:49">
      <c r="A308" s="127">
        <v>316</v>
      </c>
      <c r="B308" s="127" t="s">
        <v>99</v>
      </c>
      <c r="C308" s="126" t="s">
        <v>82</v>
      </c>
      <c r="D308" s="75">
        <v>74.829668411193921</v>
      </c>
      <c r="E308" s="75">
        <v>0.30056367727909628</v>
      </c>
      <c r="F308" s="75">
        <v>13.193070848078786</v>
      </c>
      <c r="G308" s="75">
        <v>1.6092845732007939</v>
      </c>
      <c r="H308" s="152">
        <v>8.4294525062019537E-2</v>
      </c>
      <c r="I308" s="152">
        <v>0.36640377824596249</v>
      </c>
      <c r="J308" s="152">
        <v>1.5080348346324022</v>
      </c>
      <c r="K308" s="152">
        <v>4.9544239570216657</v>
      </c>
      <c r="L308" s="152">
        <v>2.6019002097205814</v>
      </c>
      <c r="M308" s="152"/>
      <c r="N308" s="152">
        <v>0.15968996641132593</v>
      </c>
      <c r="O308" s="152">
        <v>100.00000000000001</v>
      </c>
      <c r="P308" s="125">
        <v>5.0448847981933227</v>
      </c>
      <c r="Q308" s="125">
        <f t="shared" ref="Q308:Q311" si="83">100-P308</f>
        <v>94.955115201806677</v>
      </c>
      <c r="R308" s="114"/>
      <c r="S308" s="115">
        <v>41487.775451388901</v>
      </c>
      <c r="T308" s="144">
        <v>4</v>
      </c>
      <c r="U308" s="155">
        <v>1</v>
      </c>
      <c r="V308" s="157" t="s">
        <v>310</v>
      </c>
      <c r="Z308" s="74"/>
      <c r="AA308" s="75">
        <v>74.829668411193921</v>
      </c>
      <c r="AB308" s="75">
        <v>0.30056367727909628</v>
      </c>
      <c r="AC308" s="74"/>
      <c r="AD308" s="74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Q308" s="72"/>
      <c r="AR308" s="72"/>
      <c r="AS308" s="72"/>
      <c r="AT308" s="72"/>
      <c r="AU308" s="134"/>
      <c r="AV308" s="134"/>
      <c r="AW308" s="134"/>
    </row>
    <row r="309" spans="1:49">
      <c r="A309" s="127">
        <v>317</v>
      </c>
      <c r="B309" s="127" t="s">
        <v>99</v>
      </c>
      <c r="C309" s="126" t="s">
        <v>82</v>
      </c>
      <c r="D309" s="75">
        <v>75.854993519690723</v>
      </c>
      <c r="E309" s="75">
        <v>0.31655783711965824</v>
      </c>
      <c r="F309" s="75">
        <v>13.308576404995238</v>
      </c>
      <c r="G309" s="75">
        <v>1.7915677305051898</v>
      </c>
      <c r="H309" s="152">
        <v>7.224545982228181E-2</v>
      </c>
      <c r="I309" s="152">
        <v>0.34816526984915935</v>
      </c>
      <c r="J309" s="152">
        <v>1.5187869511589744</v>
      </c>
      <c r="K309" s="152">
        <v>3.8826495851558862</v>
      </c>
      <c r="L309" s="152">
        <v>2.6741334881471812</v>
      </c>
      <c r="M309" s="152">
        <v>9.4221989245146964E-2</v>
      </c>
      <c r="N309" s="152">
        <v>0.17834365450069303</v>
      </c>
      <c r="O309" s="152">
        <v>100.00000000000004</v>
      </c>
      <c r="P309" s="125">
        <v>5.5361347480013308</v>
      </c>
      <c r="Q309" s="125">
        <f t="shared" si="83"/>
        <v>94.463865251998669</v>
      </c>
      <c r="R309" s="114"/>
      <c r="S309" s="115">
        <v>41487.779537037</v>
      </c>
      <c r="T309" s="144">
        <v>4</v>
      </c>
      <c r="U309" s="155">
        <v>1</v>
      </c>
      <c r="V309" s="157" t="s">
        <v>310</v>
      </c>
      <c r="Z309" s="74"/>
      <c r="AA309" s="75">
        <v>75.854993519690723</v>
      </c>
      <c r="AB309" s="75">
        <v>0.31655783711965824</v>
      </c>
      <c r="AC309" s="74"/>
      <c r="AD309" s="74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Q309" s="72"/>
      <c r="AR309" s="72"/>
      <c r="AS309" s="72"/>
      <c r="AT309" s="72"/>
      <c r="AU309" s="134"/>
      <c r="AV309" s="134"/>
      <c r="AW309" s="134"/>
    </row>
    <row r="310" spans="1:49">
      <c r="A310" s="127">
        <v>319</v>
      </c>
      <c r="B310" s="127" t="s">
        <v>99</v>
      </c>
      <c r="C310" s="126" t="s">
        <v>82</v>
      </c>
      <c r="D310" s="75">
        <v>76.122620441812288</v>
      </c>
      <c r="E310" s="75">
        <v>0.33318540645757566</v>
      </c>
      <c r="F310" s="75">
        <v>13.352310550234522</v>
      </c>
      <c r="G310" s="75">
        <v>1.7167036632417441</v>
      </c>
      <c r="H310" s="152">
        <v>8.0840619747368017E-2</v>
      </c>
      <c r="I310" s="152">
        <v>0.36491751393809368</v>
      </c>
      <c r="J310" s="152">
        <v>1.5714435648107044</v>
      </c>
      <c r="K310" s="152">
        <v>3.7200122199138002</v>
      </c>
      <c r="L310" s="152">
        <v>2.5386132619465771</v>
      </c>
      <c r="M310" s="152">
        <v>8.7244344118009409E-2</v>
      </c>
      <c r="N310" s="152">
        <v>0.14477602305436371</v>
      </c>
      <c r="O310" s="152">
        <v>100</v>
      </c>
      <c r="P310" s="125">
        <v>6.5789066056827465</v>
      </c>
      <c r="Q310" s="125">
        <f t="shared" si="83"/>
        <v>93.421093394317253</v>
      </c>
      <c r="R310" s="114"/>
      <c r="S310" s="115">
        <v>41487.794027777803</v>
      </c>
      <c r="T310" s="144">
        <v>4</v>
      </c>
      <c r="U310" s="155">
        <v>3</v>
      </c>
      <c r="V310" s="157" t="s">
        <v>309</v>
      </c>
      <c r="Z310" s="74"/>
      <c r="AA310" s="75">
        <v>76.122620441812288</v>
      </c>
      <c r="AB310" s="75">
        <v>0.33318540645757566</v>
      </c>
      <c r="AC310" s="74"/>
      <c r="AD310" s="74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Q310" s="72"/>
      <c r="AR310" s="72"/>
      <c r="AS310" s="72"/>
      <c r="AT310" s="72"/>
      <c r="AU310" s="134"/>
      <c r="AV310" s="134"/>
      <c r="AW310" s="134"/>
    </row>
    <row r="311" spans="1:49">
      <c r="A311" s="127">
        <v>320</v>
      </c>
      <c r="B311" s="127" t="s">
        <v>99</v>
      </c>
      <c r="C311" s="126" t="s">
        <v>82</v>
      </c>
      <c r="D311" s="75">
        <v>75.730898183560242</v>
      </c>
      <c r="E311" s="75">
        <v>0.31685831122823177</v>
      </c>
      <c r="F311" s="75">
        <v>13.366624448396916</v>
      </c>
      <c r="G311" s="75">
        <v>1.6410587167358319</v>
      </c>
      <c r="H311" s="152">
        <v>6.0820533716893568E-2</v>
      </c>
      <c r="I311" s="152">
        <v>0.38276241111045378</v>
      </c>
      <c r="J311" s="152">
        <v>1.4830654434812331</v>
      </c>
      <c r="K311" s="152">
        <v>4.2366712356728158</v>
      </c>
      <c r="L311" s="152">
        <v>2.6398822113444784</v>
      </c>
      <c r="M311" s="152">
        <v>1.0195456579196009E-2</v>
      </c>
      <c r="N311" s="152">
        <v>0.16938304491274564</v>
      </c>
      <c r="O311" s="152">
        <v>100.00000000000003</v>
      </c>
      <c r="P311" s="125">
        <v>5.6681833350319835</v>
      </c>
      <c r="Q311" s="125">
        <f t="shared" si="83"/>
        <v>94.331816664968017</v>
      </c>
      <c r="R311" s="114"/>
      <c r="S311" s="115">
        <v>41487.796840277799</v>
      </c>
      <c r="T311" s="144">
        <v>5</v>
      </c>
      <c r="U311" s="155">
        <v>3</v>
      </c>
      <c r="V311" s="157" t="s">
        <v>309</v>
      </c>
      <c r="Z311" s="74"/>
      <c r="AA311" s="75">
        <v>75.730898183560242</v>
      </c>
      <c r="AB311" s="75">
        <v>0.31685831122823177</v>
      </c>
      <c r="AC311" s="74"/>
      <c r="AD311" s="74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Q311" s="72"/>
      <c r="AR311" s="72"/>
      <c r="AS311" s="72"/>
      <c r="AT311" s="72"/>
      <c r="AU311" s="134"/>
      <c r="AV311" s="134"/>
      <c r="AW311" s="134"/>
    </row>
    <row r="312" spans="1:49">
      <c r="A312" s="122"/>
      <c r="B312" s="122"/>
      <c r="C312" s="121" t="s">
        <v>68</v>
      </c>
      <c r="D312" s="121">
        <f t="shared" ref="D312:P312" si="84">AVERAGE(D308:D311)</f>
        <v>75.634545139064301</v>
      </c>
      <c r="E312" s="121">
        <f t="shared" si="84"/>
        <v>0.31679130802114047</v>
      </c>
      <c r="F312" s="121">
        <f t="shared" si="84"/>
        <v>13.305145562926366</v>
      </c>
      <c r="G312" s="121">
        <f t="shared" si="84"/>
        <v>1.6896536709208898</v>
      </c>
      <c r="H312" s="121">
        <f t="shared" si="84"/>
        <v>7.4550284587140733E-2</v>
      </c>
      <c r="I312" s="121">
        <f t="shared" si="84"/>
        <v>0.36556224328591735</v>
      </c>
      <c r="J312" s="121">
        <f t="shared" si="84"/>
        <v>1.5203326985208285</v>
      </c>
      <c r="K312" s="121">
        <f t="shared" si="84"/>
        <v>4.1984392494410425</v>
      </c>
      <c r="L312" s="121">
        <f t="shared" si="84"/>
        <v>2.6136322927897044</v>
      </c>
      <c r="M312" s="121">
        <f t="shared" si="84"/>
        <v>6.3887263314117468E-2</v>
      </c>
      <c r="N312" s="121">
        <f t="shared" si="84"/>
        <v>0.16304817221978207</v>
      </c>
      <c r="O312" s="121">
        <f t="shared" si="84"/>
        <v>100.00000000000003</v>
      </c>
      <c r="P312" s="121">
        <f t="shared" si="84"/>
        <v>5.7070273717273459</v>
      </c>
      <c r="Q312" s="121">
        <f t="shared" ref="Q312" si="85">AVERAGE(Q308:Q311)</f>
        <v>94.292972628272651</v>
      </c>
      <c r="R312" s="120">
        <f>COUNT(E308:E311)</f>
        <v>4</v>
      </c>
      <c r="S312" s="115"/>
      <c r="T312" s="144"/>
      <c r="U312" s="141"/>
      <c r="V312" s="158"/>
      <c r="W312" s="42" t="s">
        <v>308</v>
      </c>
      <c r="Y312" s="126"/>
      <c r="Z312" s="74"/>
      <c r="AA312" s="121">
        <f>AVERAGE(AA308:AA311)</f>
        <v>75.634545139064301</v>
      </c>
      <c r="AB312" s="121">
        <f>AVERAGE(AB308:AB311)</f>
        <v>0.31679130802114047</v>
      </c>
      <c r="AC312" s="74"/>
      <c r="AD312" s="74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Q312" s="72"/>
      <c r="AR312" s="72"/>
      <c r="AS312" s="72"/>
      <c r="AT312" s="72"/>
      <c r="AU312" s="134"/>
      <c r="AV312" s="134"/>
      <c r="AW312" s="134"/>
    </row>
    <row r="313" spans="1:49">
      <c r="A313" s="122"/>
      <c r="B313" s="122"/>
      <c r="C313" s="121" t="s">
        <v>69</v>
      </c>
      <c r="D313" s="119">
        <f t="shared" ref="D313:P313" si="86">STDEV(D308:D311)</f>
        <v>0.56092942096854348</v>
      </c>
      <c r="E313" s="119">
        <f t="shared" si="86"/>
        <v>1.3318676875416519E-2</v>
      </c>
      <c r="F313" s="119">
        <f t="shared" si="86"/>
        <v>7.8690748655623075E-2</v>
      </c>
      <c r="G313" s="119">
        <f t="shared" si="86"/>
        <v>8.1524718268143948E-2</v>
      </c>
      <c r="H313" s="119">
        <f t="shared" si="86"/>
        <v>1.0461625351987058E-2</v>
      </c>
      <c r="I313" s="119">
        <f t="shared" si="86"/>
        <v>1.4137707439944721E-2</v>
      </c>
      <c r="J313" s="119">
        <f t="shared" si="86"/>
        <v>3.7214673370471997E-2</v>
      </c>
      <c r="K313" s="119">
        <f t="shared" si="86"/>
        <v>0.54820619524608449</v>
      </c>
      <c r="L313" s="119">
        <f t="shared" si="86"/>
        <v>5.8065909750899251E-2</v>
      </c>
      <c r="M313" s="119">
        <f t="shared" si="86"/>
        <v>4.6629169687280321E-2</v>
      </c>
      <c r="N313" s="119">
        <f t="shared" si="86"/>
        <v>1.436699193309632E-2</v>
      </c>
      <c r="O313" s="119">
        <f t="shared" si="86"/>
        <v>2.0097183471152322E-14</v>
      </c>
      <c r="P313" s="119">
        <f t="shared" si="86"/>
        <v>0.64013522902578113</v>
      </c>
      <c r="Q313" s="119">
        <f t="shared" ref="Q313" si="87">STDEV(Q308:Q311)</f>
        <v>0.64013522902578113</v>
      </c>
      <c r="R313" s="120"/>
      <c r="S313" s="115"/>
      <c r="T313" s="144"/>
      <c r="U313" s="141"/>
      <c r="V313" s="171"/>
      <c r="W313" s="49" t="s">
        <v>307</v>
      </c>
      <c r="Y313" s="126"/>
      <c r="Z313" s="74"/>
      <c r="AA313" s="119">
        <f>STDEV(AA308:AA311)</f>
        <v>0.56092942096854348</v>
      </c>
      <c r="AB313" s="119">
        <f>STDEV(AB308:AB311)</f>
        <v>1.3318676875416519E-2</v>
      </c>
      <c r="AC313" s="74"/>
      <c r="AD313" s="74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Q313" s="72"/>
      <c r="AR313" s="72"/>
      <c r="AS313" s="72"/>
      <c r="AT313" s="72"/>
      <c r="AU313" s="134"/>
      <c r="AV313" s="134"/>
      <c r="AW313" s="134"/>
    </row>
    <row r="314" spans="1:49">
      <c r="A314" s="127"/>
      <c r="B314" s="127"/>
      <c r="C314" s="126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125"/>
      <c r="Q314" s="125"/>
      <c r="R314" s="114"/>
      <c r="S314" s="115"/>
      <c r="T314" s="144"/>
      <c r="U314" s="155"/>
      <c r="V314" s="152"/>
      <c r="W314" s="145"/>
      <c r="X314" s="145"/>
      <c r="Z314" s="74"/>
      <c r="AA314" s="75"/>
      <c r="AB314" s="75"/>
      <c r="AC314" s="74"/>
      <c r="AD314" s="74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Q314" s="72"/>
      <c r="AR314" s="72"/>
      <c r="AS314" s="72"/>
      <c r="AT314" s="72"/>
      <c r="AU314" s="134"/>
      <c r="AV314" s="134"/>
      <c r="AW314" s="134"/>
    </row>
    <row r="315" spans="1:49">
      <c r="A315" s="127"/>
      <c r="B315" s="127"/>
      <c r="C315" s="149" t="s">
        <v>282</v>
      </c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125"/>
      <c r="Q315" s="125"/>
      <c r="R315" s="114"/>
      <c r="S315" s="115"/>
      <c r="T315" s="154"/>
      <c r="U315" s="153"/>
      <c r="V315" s="152"/>
      <c r="Z315" s="74"/>
      <c r="AA315" s="75"/>
      <c r="AB315" s="75"/>
      <c r="AC315" s="74"/>
      <c r="AD315" s="74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Q315" s="72"/>
      <c r="AR315" s="72"/>
      <c r="AS315" s="72"/>
      <c r="AT315" s="72"/>
      <c r="AU315" s="134"/>
      <c r="AV315" s="134"/>
      <c r="AW315" s="134"/>
    </row>
    <row r="316" spans="1:49">
      <c r="A316" s="127"/>
      <c r="B316" s="127"/>
      <c r="C316" s="149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125"/>
      <c r="Q316" s="125"/>
      <c r="R316" s="114"/>
      <c r="S316" s="115"/>
      <c r="T316" s="154"/>
      <c r="U316" s="153"/>
      <c r="V316" s="152"/>
      <c r="Z316" s="74"/>
      <c r="AA316" s="75"/>
      <c r="AB316" s="75"/>
      <c r="AC316" s="74"/>
      <c r="AD316" s="74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Q316" s="72"/>
      <c r="AR316" s="72"/>
      <c r="AS316" s="72"/>
      <c r="AT316" s="72"/>
      <c r="AU316" s="134"/>
      <c r="AV316" s="134"/>
      <c r="AW316" s="134"/>
    </row>
    <row r="317" spans="1:49">
      <c r="A317" s="127">
        <v>337</v>
      </c>
      <c r="B317" s="127" t="s">
        <v>99</v>
      </c>
      <c r="C317" s="126" t="s">
        <v>82</v>
      </c>
      <c r="D317" s="75">
        <v>68.255456122509216</v>
      </c>
      <c r="E317" s="75">
        <v>0.90955614748666269</v>
      </c>
      <c r="F317" s="75">
        <v>14.540530733918821</v>
      </c>
      <c r="G317" s="152">
        <v>5.0386739482849459</v>
      </c>
      <c r="H317" s="152">
        <v>9.8367697500859136E-2</v>
      </c>
      <c r="I317" s="152">
        <v>0.89190618590421111</v>
      </c>
      <c r="J317" s="152">
        <v>2.7046326431355889</v>
      </c>
      <c r="K317" s="152">
        <v>4.8147721436306403</v>
      </c>
      <c r="L317" s="152">
        <v>2.4400936388837677</v>
      </c>
      <c r="M317" s="152">
        <v>0.13027903614489728</v>
      </c>
      <c r="N317" s="152">
        <v>0.22693869415667617</v>
      </c>
      <c r="O317" s="75">
        <v>99.999999999999986</v>
      </c>
      <c r="P317" s="125">
        <v>7.231257552394851</v>
      </c>
      <c r="Q317" s="125">
        <f t="shared" ref="Q317:Q319" si="88">100-P317</f>
        <v>92.768742447605149</v>
      </c>
      <c r="R317" s="114"/>
      <c r="S317" s="115">
        <v>41487.8675462963</v>
      </c>
      <c r="T317" s="144">
        <v>4</v>
      </c>
      <c r="U317" s="155">
        <v>17</v>
      </c>
      <c r="V317" s="157" t="s">
        <v>306</v>
      </c>
      <c r="W317" s="145"/>
      <c r="X317" s="145"/>
      <c r="Z317" s="74"/>
      <c r="AA317" s="75">
        <v>68.255456122509216</v>
      </c>
      <c r="AB317" s="75">
        <v>0.90955614748666269</v>
      </c>
      <c r="AC317" s="74"/>
      <c r="AD317" s="74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Q317" s="72"/>
      <c r="AR317" s="72"/>
      <c r="AS317" s="72"/>
      <c r="AT317" s="72"/>
      <c r="AU317" s="134"/>
      <c r="AV317" s="134"/>
      <c r="AW317" s="134"/>
    </row>
    <row r="318" spans="1:49">
      <c r="A318" s="127">
        <v>318</v>
      </c>
      <c r="B318" s="127" t="s">
        <v>99</v>
      </c>
      <c r="C318" s="126" t="s">
        <v>82</v>
      </c>
      <c r="D318" s="75">
        <v>69.173131431900103</v>
      </c>
      <c r="E318" s="75">
        <v>0.50401898894482189</v>
      </c>
      <c r="F318" s="75">
        <v>15.145909793646961</v>
      </c>
      <c r="G318" s="152">
        <v>3.0771346737935144</v>
      </c>
      <c r="H318" s="152">
        <v>0.16013807029044463</v>
      </c>
      <c r="I318" s="152">
        <v>0.89494142103937468</v>
      </c>
      <c r="J318" s="152">
        <v>2.7948026608240739</v>
      </c>
      <c r="K318" s="152">
        <v>5.6531251320991185</v>
      </c>
      <c r="L318" s="152">
        <v>2.219740495965191</v>
      </c>
      <c r="M318" s="152">
        <v>0.24433398130858838</v>
      </c>
      <c r="N318" s="152">
        <v>0.17139800804302702</v>
      </c>
      <c r="O318" s="75">
        <v>99.999999999999986</v>
      </c>
      <c r="P318" s="125">
        <v>1.6755229885136771</v>
      </c>
      <c r="Q318" s="125">
        <f t="shared" si="88"/>
        <v>98.324477011486323</v>
      </c>
      <c r="R318" s="114"/>
      <c r="S318" s="115">
        <v>41487.788449074098</v>
      </c>
      <c r="T318" s="144">
        <v>4</v>
      </c>
      <c r="U318" s="155">
        <v>2</v>
      </c>
      <c r="V318" s="157" t="s">
        <v>305</v>
      </c>
      <c r="Z318" s="74"/>
      <c r="AA318" s="75">
        <v>69.173131431900103</v>
      </c>
      <c r="AB318" s="75">
        <v>0.50401898894482189</v>
      </c>
      <c r="AC318" s="74"/>
      <c r="AD318" s="74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Q318" s="72"/>
      <c r="AR318" s="72"/>
      <c r="AS318" s="72"/>
      <c r="AT318" s="72"/>
      <c r="AU318" s="134"/>
      <c r="AV318" s="134"/>
      <c r="AW318" s="134"/>
    </row>
    <row r="319" spans="1:49">
      <c r="A319" s="127">
        <v>325</v>
      </c>
      <c r="B319" s="127" t="s">
        <v>99</v>
      </c>
      <c r="C319" s="126" t="s">
        <v>82</v>
      </c>
      <c r="D319" s="75">
        <v>70.308902700243678</v>
      </c>
      <c r="E319" s="75">
        <v>0.55699572658339325</v>
      </c>
      <c r="F319" s="75">
        <v>14.127425268965585</v>
      </c>
      <c r="G319" s="152">
        <v>2.9313955943909811</v>
      </c>
      <c r="H319" s="152">
        <v>0.88196945758659029</v>
      </c>
      <c r="I319" s="152">
        <v>1.0038390630960519</v>
      </c>
      <c r="J319" s="152">
        <v>2.848162341295422</v>
      </c>
      <c r="K319" s="152">
        <v>4.7593641915045088</v>
      </c>
      <c r="L319" s="152">
        <v>2.3191145223164287</v>
      </c>
      <c r="M319" s="152">
        <v>0.1333860231971937</v>
      </c>
      <c r="N319" s="152">
        <v>0.16716451260528958</v>
      </c>
      <c r="O319" s="75">
        <v>99.999999999999972</v>
      </c>
      <c r="P319" s="125">
        <v>3.0294450917298832</v>
      </c>
      <c r="Q319" s="125">
        <f t="shared" si="88"/>
        <v>96.970554908270117</v>
      </c>
      <c r="R319" s="114"/>
      <c r="S319" s="115">
        <v>41487.816666666702</v>
      </c>
      <c r="T319" s="144">
        <v>4</v>
      </c>
      <c r="U319" s="155">
        <v>7</v>
      </c>
      <c r="V319" s="157" t="s">
        <v>304</v>
      </c>
      <c r="W319" s="135"/>
      <c r="X319" s="135"/>
      <c r="Z319" s="74"/>
      <c r="AA319" s="75">
        <v>70.308902700243678</v>
      </c>
      <c r="AB319" s="75">
        <v>0.55699572658339325</v>
      </c>
      <c r="AC319" s="74"/>
      <c r="AD319" s="74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Q319" s="72"/>
      <c r="AR319" s="72"/>
      <c r="AS319" s="72"/>
      <c r="AT319" s="72"/>
      <c r="AU319" s="134"/>
      <c r="AV319" s="134"/>
      <c r="AW319" s="134"/>
    </row>
    <row r="320" spans="1:49">
      <c r="A320" s="31"/>
      <c r="B320" s="31"/>
      <c r="C320" s="134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47"/>
      <c r="O320" s="148"/>
      <c r="P320" s="147"/>
      <c r="Q320" s="147"/>
      <c r="R320" s="33"/>
      <c r="S320" s="115"/>
      <c r="T320" s="144"/>
      <c r="U320" s="155"/>
      <c r="V320" s="157"/>
      <c r="Z320" s="74"/>
      <c r="AA320" s="133"/>
      <c r="AB320" s="133"/>
      <c r="AC320" s="74"/>
      <c r="AD320" s="74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Q320" s="72"/>
      <c r="AR320" s="72"/>
      <c r="AS320" s="72"/>
      <c r="AT320" s="72"/>
      <c r="AU320" s="134"/>
      <c r="AV320" s="134"/>
      <c r="AW320" s="134"/>
    </row>
    <row r="321" spans="1:49">
      <c r="A321" s="31"/>
      <c r="B321" s="31"/>
      <c r="C321" s="134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47"/>
      <c r="O321" s="148"/>
      <c r="P321" s="147"/>
      <c r="Q321" s="147"/>
      <c r="R321" s="33"/>
      <c r="S321" s="115"/>
      <c r="T321" s="144"/>
      <c r="U321" s="155"/>
      <c r="V321" s="157"/>
      <c r="Z321" s="74"/>
      <c r="AA321" s="133"/>
      <c r="AB321" s="133"/>
      <c r="AC321" s="74"/>
      <c r="AD321" s="74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Q321" s="72"/>
      <c r="AR321" s="72"/>
      <c r="AS321" s="72"/>
      <c r="AT321" s="72"/>
      <c r="AU321" s="134"/>
      <c r="AV321" s="133"/>
    </row>
    <row r="322" spans="1:49">
      <c r="A322" s="31"/>
      <c r="B322" s="31"/>
      <c r="C322" s="134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47"/>
      <c r="O322" s="148"/>
      <c r="P322" s="147"/>
      <c r="Q322" s="147"/>
      <c r="R322" s="33"/>
      <c r="S322" s="173"/>
      <c r="W322" s="143"/>
      <c r="X322" s="143"/>
      <c r="Z322" s="74"/>
      <c r="AA322" s="133"/>
      <c r="AB322" s="133"/>
      <c r="AC322" s="74"/>
      <c r="AD322" s="74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Q322" s="72"/>
      <c r="AR322" s="72"/>
      <c r="AS322" s="72"/>
      <c r="AT322" s="72"/>
      <c r="AU322" s="134"/>
      <c r="AV322" s="133"/>
      <c r="AW322" s="143"/>
    </row>
    <row r="323" spans="1:49" ht="39.950000000000003" customHeight="1">
      <c r="A323" s="33"/>
      <c r="B323" s="33"/>
      <c r="C323" s="73" t="s">
        <v>83</v>
      </c>
      <c r="D323" s="261" t="s">
        <v>303</v>
      </c>
      <c r="E323" s="261"/>
      <c r="F323" s="258" t="s">
        <v>118</v>
      </c>
      <c r="G323" s="259"/>
      <c r="H323" s="260"/>
      <c r="I323" s="258" t="s">
        <v>466</v>
      </c>
      <c r="J323" s="259"/>
      <c r="K323" s="260"/>
      <c r="L323" s="258" t="s">
        <v>278</v>
      </c>
      <c r="M323" s="259"/>
      <c r="N323" s="260"/>
      <c r="O323" s="258" t="s">
        <v>277</v>
      </c>
      <c r="P323" s="259"/>
      <c r="Q323" s="259"/>
      <c r="R323" s="260"/>
      <c r="S323" s="258" t="s">
        <v>302</v>
      </c>
      <c r="T323" s="259"/>
      <c r="U323" s="260"/>
      <c r="W323" s="156" t="s">
        <v>301</v>
      </c>
      <c r="Z323" s="74"/>
      <c r="AA323" s="261" t="s">
        <v>95</v>
      </c>
      <c r="AB323" s="261"/>
      <c r="AC323" s="74"/>
      <c r="AD323" s="74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Q323" s="72"/>
      <c r="AR323" s="72"/>
      <c r="AS323" s="72"/>
      <c r="AT323" s="72"/>
      <c r="AU323" s="73" t="s">
        <v>83</v>
      </c>
      <c r="AV323" s="72"/>
    </row>
    <row r="324" spans="1:49">
      <c r="A324" s="31"/>
      <c r="B324" s="31"/>
      <c r="C324" s="134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47"/>
      <c r="O324" s="148"/>
      <c r="P324" s="147"/>
      <c r="Q324" s="147"/>
      <c r="R324" s="33"/>
      <c r="S324" s="146"/>
      <c r="Z324" s="74"/>
      <c r="AA324" s="133"/>
      <c r="AB324" s="133"/>
      <c r="AC324" s="74"/>
      <c r="AD324" s="74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Q324" s="72"/>
      <c r="AR324" s="72"/>
      <c r="AS324" s="72"/>
      <c r="AT324" s="72"/>
      <c r="AU324" s="134"/>
      <c r="AV324" s="133"/>
    </row>
    <row r="325" spans="1:49">
      <c r="A325" s="31"/>
      <c r="B325" s="31"/>
      <c r="C325" s="149" t="s">
        <v>284</v>
      </c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47"/>
      <c r="O325" s="148"/>
      <c r="P325" s="147"/>
      <c r="Q325" s="147"/>
      <c r="R325" s="33"/>
      <c r="S325" s="146"/>
      <c r="U325" s="172"/>
      <c r="Z325" s="74"/>
      <c r="AA325" s="133"/>
      <c r="AB325" s="133"/>
      <c r="AC325" s="74"/>
      <c r="AD325" s="74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Q325" s="72"/>
      <c r="AR325" s="72"/>
      <c r="AS325" s="72"/>
      <c r="AT325" s="72"/>
      <c r="AU325" s="134"/>
      <c r="AV325" s="133"/>
    </row>
    <row r="326" spans="1:49">
      <c r="A326" s="31"/>
      <c r="B326" s="31"/>
      <c r="C326" s="134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47"/>
      <c r="O326" s="148"/>
      <c r="P326" s="147"/>
      <c r="Q326" s="147"/>
      <c r="R326" s="33"/>
      <c r="S326" s="115"/>
      <c r="T326" s="151"/>
      <c r="U326" s="116"/>
      <c r="V326" s="118"/>
      <c r="Y326" s="139"/>
      <c r="Z326" s="74"/>
      <c r="AA326" s="133"/>
      <c r="AB326" s="133"/>
      <c r="AC326" s="74"/>
      <c r="AD326" s="74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Q326" s="72"/>
      <c r="AR326" s="72"/>
      <c r="AS326" s="72"/>
      <c r="AT326" s="72"/>
      <c r="AU326" s="134"/>
      <c r="AV326" s="133"/>
    </row>
    <row r="327" spans="1:49">
      <c r="A327" s="127">
        <v>278</v>
      </c>
      <c r="B327" s="127" t="s">
        <v>303</v>
      </c>
      <c r="C327" s="126" t="s">
        <v>83</v>
      </c>
      <c r="D327" s="75">
        <v>60.142609755180878</v>
      </c>
      <c r="E327" s="75">
        <v>1.129522939510923</v>
      </c>
      <c r="F327" s="75">
        <v>15.885091864426981</v>
      </c>
      <c r="G327" s="75">
        <v>7.6165830282812079</v>
      </c>
      <c r="H327" s="75">
        <v>0.26369549437919054</v>
      </c>
      <c r="I327" s="75">
        <v>2.8196469862480864</v>
      </c>
      <c r="J327" s="75">
        <v>6.0264387182986319</v>
      </c>
      <c r="K327" s="75">
        <v>4.0040210214434149</v>
      </c>
      <c r="L327" s="75">
        <v>1.7316417314704755</v>
      </c>
      <c r="M327" s="75">
        <v>0.29203700744258376</v>
      </c>
      <c r="N327" s="75">
        <v>0.11456135162145639</v>
      </c>
      <c r="O327" s="75">
        <v>100</v>
      </c>
      <c r="P327" s="125">
        <v>3.7062567080054976</v>
      </c>
      <c r="Q327" s="125">
        <f t="shared" ref="Q327:Q339" si="89">100-P327</f>
        <v>96.293743291994502</v>
      </c>
      <c r="R327" s="114"/>
      <c r="S327" s="115">
        <v>41487.508680555598</v>
      </c>
      <c r="T327" s="144">
        <v>5</v>
      </c>
      <c r="U327" s="116">
        <v>1</v>
      </c>
      <c r="V327" s="157" t="s">
        <v>291</v>
      </c>
      <c r="W327" s="72" t="s">
        <v>295</v>
      </c>
      <c r="X327" s="123">
        <f t="shared" ref="X327:X339" si="90">(G327+E327)/(F327+J327)</f>
        <v>0.39915540974062746</v>
      </c>
      <c r="Z327" s="74"/>
      <c r="AA327" s="75">
        <v>60.142609755180878</v>
      </c>
      <c r="AB327" s="75">
        <v>1.129522939510923</v>
      </c>
      <c r="AC327" s="74"/>
      <c r="AD327" s="74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Q327" s="72"/>
      <c r="AR327" s="72"/>
      <c r="AS327" s="72"/>
      <c r="AT327" s="72"/>
      <c r="AU327" s="134"/>
      <c r="AV327" s="75">
        <v>60.142609755180878</v>
      </c>
      <c r="AW327" s="123">
        <v>0.39915540974062746</v>
      </c>
    </row>
    <row r="328" spans="1:49">
      <c r="A328" s="127">
        <v>280</v>
      </c>
      <c r="B328" s="127" t="s">
        <v>303</v>
      </c>
      <c r="C328" s="126" t="s">
        <v>83</v>
      </c>
      <c r="D328" s="75">
        <v>58.974084442896832</v>
      </c>
      <c r="E328" s="75">
        <v>1.2038845888441496</v>
      </c>
      <c r="F328" s="75">
        <v>15.875635456085934</v>
      </c>
      <c r="G328" s="75">
        <v>8.1833432914734008</v>
      </c>
      <c r="H328" s="75">
        <v>0.18010015413454361</v>
      </c>
      <c r="I328" s="75">
        <v>2.8453052147859657</v>
      </c>
      <c r="J328" s="75">
        <v>6.2717252227440321</v>
      </c>
      <c r="K328" s="75">
        <v>4.3569303108078667</v>
      </c>
      <c r="L328" s="75">
        <v>1.7229373597374229</v>
      </c>
      <c r="M328" s="75">
        <v>0.28295817325884948</v>
      </c>
      <c r="N328" s="75">
        <v>0.13313717745389331</v>
      </c>
      <c r="O328" s="75">
        <v>100.00000000000003</v>
      </c>
      <c r="P328" s="125">
        <v>3.5908171935727609</v>
      </c>
      <c r="Q328" s="125">
        <f t="shared" si="89"/>
        <v>96.409182806427239</v>
      </c>
      <c r="R328" s="114"/>
      <c r="S328" s="115">
        <v>41487.520763888897</v>
      </c>
      <c r="T328" s="144">
        <v>6</v>
      </c>
      <c r="U328" s="116">
        <v>1</v>
      </c>
      <c r="V328" s="157" t="s">
        <v>291</v>
      </c>
      <c r="W328" s="72" t="s">
        <v>295</v>
      </c>
      <c r="X328" s="123">
        <f t="shared" si="90"/>
        <v>0.42385311805079035</v>
      </c>
      <c r="Z328" s="74"/>
      <c r="AA328" s="75">
        <v>58.974084442896832</v>
      </c>
      <c r="AB328" s="75">
        <v>1.2038845888441496</v>
      </c>
      <c r="AC328" s="74"/>
      <c r="AD328" s="74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Q328" s="72"/>
      <c r="AR328" s="72"/>
      <c r="AS328" s="72"/>
      <c r="AT328" s="72"/>
      <c r="AU328" s="134"/>
      <c r="AV328" s="75">
        <v>58.974084442896832</v>
      </c>
      <c r="AW328" s="123">
        <v>0.42385311805079035</v>
      </c>
    </row>
    <row r="329" spans="1:49">
      <c r="A329" s="127">
        <v>281</v>
      </c>
      <c r="B329" s="127" t="s">
        <v>303</v>
      </c>
      <c r="C329" s="126" t="s">
        <v>83</v>
      </c>
      <c r="D329" s="75">
        <v>59.319378996208272</v>
      </c>
      <c r="E329" s="75">
        <v>1.1780245167514343</v>
      </c>
      <c r="F329" s="75">
        <v>15.783110516766211</v>
      </c>
      <c r="G329" s="75">
        <v>8.3641134822925824</v>
      </c>
      <c r="H329" s="75">
        <v>0.29705698254142704</v>
      </c>
      <c r="I329" s="75">
        <v>2.9744129717610859</v>
      </c>
      <c r="J329" s="75">
        <v>6.2330808431876408</v>
      </c>
      <c r="K329" s="75">
        <v>3.842895769438528</v>
      </c>
      <c r="L329" s="75">
        <v>1.6217061157064394</v>
      </c>
      <c r="M329" s="75">
        <v>0.28732551487576452</v>
      </c>
      <c r="N329" s="75">
        <v>0.1277113964461444</v>
      </c>
      <c r="O329" s="75">
        <v>100</v>
      </c>
      <c r="P329" s="125">
        <v>3.7184500964011988</v>
      </c>
      <c r="Q329" s="125">
        <f t="shared" si="89"/>
        <v>96.281549903598801</v>
      </c>
      <c r="R329" s="114"/>
      <c r="S329" s="115">
        <v>41487.523900462998</v>
      </c>
      <c r="T329" s="144">
        <v>5</v>
      </c>
      <c r="U329" s="116">
        <v>1</v>
      </c>
      <c r="V329" s="157" t="s">
        <v>291</v>
      </c>
      <c r="W329" s="72" t="s">
        <v>295</v>
      </c>
      <c r="X329" s="123">
        <f t="shared" si="90"/>
        <v>0.43341456490065761</v>
      </c>
      <c r="Z329" s="74"/>
      <c r="AA329" s="75">
        <v>59.319378996208272</v>
      </c>
      <c r="AB329" s="75">
        <v>1.1780245167514343</v>
      </c>
      <c r="AC329" s="74"/>
      <c r="AD329" s="74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Q329" s="72"/>
      <c r="AR329" s="72"/>
      <c r="AS329" s="72"/>
      <c r="AT329" s="72"/>
      <c r="AU329" s="134"/>
      <c r="AV329" s="75">
        <v>59.319378996208272</v>
      </c>
      <c r="AW329" s="123">
        <v>0.43341456490065761</v>
      </c>
    </row>
    <row r="330" spans="1:49">
      <c r="A330" s="127">
        <v>282</v>
      </c>
      <c r="B330" s="127" t="s">
        <v>303</v>
      </c>
      <c r="C330" s="126" t="s">
        <v>83</v>
      </c>
      <c r="D330" s="75">
        <v>61.419541072407689</v>
      </c>
      <c r="E330" s="75">
        <v>1.1594317408996102</v>
      </c>
      <c r="F330" s="75">
        <v>15.670831271185454</v>
      </c>
      <c r="G330" s="75">
        <v>6.5166782187940182</v>
      </c>
      <c r="H330" s="75">
        <v>0.2025911876306993</v>
      </c>
      <c r="I330" s="75">
        <v>2.3304653246735225</v>
      </c>
      <c r="J330" s="75">
        <v>5.2088096177492691</v>
      </c>
      <c r="K330" s="75">
        <v>5.0043812804900289</v>
      </c>
      <c r="L330" s="75">
        <v>2.2060666956134694</v>
      </c>
      <c r="M330" s="75">
        <v>0.20413289343812505</v>
      </c>
      <c r="N330" s="75">
        <v>9.9528560316179515E-2</v>
      </c>
      <c r="O330" s="75">
        <v>99.999999999999986</v>
      </c>
      <c r="P330" s="125">
        <v>5.554919368851813</v>
      </c>
      <c r="Q330" s="125">
        <f t="shared" si="89"/>
        <v>94.445080631148187</v>
      </c>
      <c r="R330" s="114"/>
      <c r="S330" s="115">
        <v>41487.527465277803</v>
      </c>
      <c r="T330" s="144">
        <v>5</v>
      </c>
      <c r="U330" s="116">
        <v>2</v>
      </c>
      <c r="V330" s="157" t="s">
        <v>300</v>
      </c>
      <c r="W330" s="72" t="s">
        <v>295</v>
      </c>
      <c r="X330" s="123">
        <f t="shared" si="90"/>
        <v>0.36763611024371706</v>
      </c>
      <c r="Z330" s="74"/>
      <c r="AA330" s="75">
        <v>61.419541072407689</v>
      </c>
      <c r="AB330" s="75">
        <v>1.1594317408996102</v>
      </c>
      <c r="AC330" s="74"/>
      <c r="AD330" s="74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Q330" s="72"/>
      <c r="AR330" s="72"/>
      <c r="AS330" s="72"/>
      <c r="AT330" s="72"/>
      <c r="AU330" s="134"/>
      <c r="AV330" s="75">
        <v>61.419541072407689</v>
      </c>
      <c r="AW330" s="123">
        <v>0.36763611024371706</v>
      </c>
    </row>
    <row r="331" spans="1:49">
      <c r="A331" s="127">
        <v>283</v>
      </c>
      <c r="B331" s="127" t="s">
        <v>303</v>
      </c>
      <c r="C331" s="126" t="s">
        <v>83</v>
      </c>
      <c r="D331" s="75">
        <v>61.205053630130237</v>
      </c>
      <c r="E331" s="75">
        <v>1.1156824580641953</v>
      </c>
      <c r="F331" s="75">
        <v>15.7824881430458</v>
      </c>
      <c r="G331" s="75">
        <v>6.9360045895015263</v>
      </c>
      <c r="H331" s="75">
        <v>0.25501167357152593</v>
      </c>
      <c r="I331" s="75">
        <v>2.3402802971123342</v>
      </c>
      <c r="J331" s="75">
        <v>5.309834733216575</v>
      </c>
      <c r="K331" s="75">
        <v>4.5510815674435596</v>
      </c>
      <c r="L331" s="75">
        <v>2.1016966797618313</v>
      </c>
      <c r="M331" s="75">
        <v>0.30094944746439806</v>
      </c>
      <c r="N331" s="75">
        <v>0.13161461921635706</v>
      </c>
      <c r="O331" s="75">
        <v>100</v>
      </c>
      <c r="P331" s="125">
        <v>3.4301517707289975</v>
      </c>
      <c r="Q331" s="125">
        <f t="shared" si="89"/>
        <v>96.569848229271003</v>
      </c>
      <c r="R331" s="114"/>
      <c r="S331" s="115">
        <v>41487.531099537002</v>
      </c>
      <c r="T331" s="144">
        <v>5</v>
      </c>
      <c r="U331" s="116">
        <v>2</v>
      </c>
      <c r="V331" s="157" t="s">
        <v>300</v>
      </c>
      <c r="W331" s="72" t="s">
        <v>295</v>
      </c>
      <c r="X331" s="123">
        <f t="shared" si="90"/>
        <v>0.38173543496374285</v>
      </c>
      <c r="Z331" s="74"/>
      <c r="AA331" s="75">
        <v>61.205053630130237</v>
      </c>
      <c r="AB331" s="75">
        <v>1.1156824580641953</v>
      </c>
      <c r="AC331" s="74"/>
      <c r="AD331" s="74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Q331" s="72"/>
      <c r="AR331" s="72"/>
      <c r="AS331" s="72"/>
      <c r="AT331" s="72"/>
      <c r="AU331" s="134"/>
      <c r="AV331" s="75">
        <v>61.205053630130237</v>
      </c>
      <c r="AW331" s="123">
        <v>0.38173543496374285</v>
      </c>
    </row>
    <row r="332" spans="1:49">
      <c r="A332" s="127">
        <v>289</v>
      </c>
      <c r="B332" s="127" t="s">
        <v>303</v>
      </c>
      <c r="C332" s="126" t="s">
        <v>83</v>
      </c>
      <c r="D332" s="75">
        <v>60.476468186953603</v>
      </c>
      <c r="E332" s="75">
        <v>1.1600617974755454</v>
      </c>
      <c r="F332" s="75">
        <v>16.163064703259757</v>
      </c>
      <c r="G332" s="75">
        <v>7.1529626430905298</v>
      </c>
      <c r="H332" s="75">
        <v>0.16720874867562527</v>
      </c>
      <c r="I332" s="75">
        <v>2.568051000281232</v>
      </c>
      <c r="J332" s="75">
        <v>5.9543224158640333</v>
      </c>
      <c r="K332" s="75">
        <v>4.1629970366954794</v>
      </c>
      <c r="L332" s="75">
        <v>1.8658853468589771</v>
      </c>
      <c r="M332" s="75">
        <v>0.25171889765868777</v>
      </c>
      <c r="N332" s="75">
        <v>9.9772021565034147E-2</v>
      </c>
      <c r="O332" s="75">
        <v>99.999999999999957</v>
      </c>
      <c r="P332" s="125">
        <v>4.1239891943212399</v>
      </c>
      <c r="Q332" s="125">
        <f t="shared" si="89"/>
        <v>95.87601080567876</v>
      </c>
      <c r="R332" s="114"/>
      <c r="S332" s="115">
        <v>41487.553298611099</v>
      </c>
      <c r="T332" s="144">
        <v>5</v>
      </c>
      <c r="U332" s="116">
        <v>5</v>
      </c>
      <c r="V332" s="157" t="s">
        <v>289</v>
      </c>
      <c r="W332" s="72" t="s">
        <v>295</v>
      </c>
      <c r="X332" s="123">
        <f t="shared" si="90"/>
        <v>0.37585924575051732</v>
      </c>
      <c r="Z332" s="74"/>
      <c r="AA332" s="75">
        <v>60.476468186953603</v>
      </c>
      <c r="AB332" s="75">
        <v>1.1600617974755454</v>
      </c>
      <c r="AC332" s="74"/>
      <c r="AD332" s="74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Q332" s="72"/>
      <c r="AR332" s="72"/>
      <c r="AS332" s="72"/>
      <c r="AT332" s="72"/>
      <c r="AU332" s="134"/>
      <c r="AV332" s="75">
        <v>60.476468186953603</v>
      </c>
      <c r="AW332" s="123">
        <v>0.37585924575051732</v>
      </c>
    </row>
    <row r="333" spans="1:49">
      <c r="A333" s="127">
        <v>290</v>
      </c>
      <c r="B333" s="127" t="s">
        <v>303</v>
      </c>
      <c r="C333" s="126" t="s">
        <v>83</v>
      </c>
      <c r="D333" s="75">
        <v>59.912814678780279</v>
      </c>
      <c r="E333" s="75">
        <v>1.1772367376681252</v>
      </c>
      <c r="F333" s="75">
        <v>16.468036687880129</v>
      </c>
      <c r="G333" s="75">
        <v>7.7282451496659483</v>
      </c>
      <c r="H333" s="75">
        <v>0.22464146056191714</v>
      </c>
      <c r="I333" s="75">
        <v>2.8260588376418121</v>
      </c>
      <c r="J333" s="75">
        <v>5.9466794785496733</v>
      </c>
      <c r="K333" s="75">
        <v>3.6527318831874234</v>
      </c>
      <c r="L333" s="75">
        <v>1.7104125011825462</v>
      </c>
      <c r="M333" s="75">
        <v>0.28534909954752552</v>
      </c>
      <c r="N333" s="75">
        <v>8.7548033772542277E-2</v>
      </c>
      <c r="O333" s="75">
        <v>99.999999999999986</v>
      </c>
      <c r="P333" s="125">
        <v>3.3695210760269845</v>
      </c>
      <c r="Q333" s="125">
        <f t="shared" si="89"/>
        <v>96.630478923973016</v>
      </c>
      <c r="R333" s="114"/>
      <c r="S333" s="115">
        <v>41487.586643518502</v>
      </c>
      <c r="T333" s="144">
        <v>5</v>
      </c>
      <c r="U333" s="116">
        <v>5</v>
      </c>
      <c r="V333" s="157" t="s">
        <v>289</v>
      </c>
      <c r="W333" s="72" t="s">
        <v>295</v>
      </c>
      <c r="X333" s="123">
        <f t="shared" si="90"/>
        <v>0.39730513744678531</v>
      </c>
      <c r="Z333" s="74"/>
      <c r="AA333" s="75">
        <v>59.912814678780279</v>
      </c>
      <c r="AB333" s="75">
        <v>1.1772367376681252</v>
      </c>
      <c r="AC333" s="74"/>
      <c r="AD333" s="74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Q333" s="72"/>
      <c r="AR333" s="72"/>
      <c r="AS333" s="72"/>
      <c r="AT333" s="72"/>
      <c r="AU333" s="134"/>
      <c r="AV333" s="75">
        <v>59.912814678780279</v>
      </c>
      <c r="AW333" s="123">
        <v>0.39730513744678531</v>
      </c>
    </row>
    <row r="334" spans="1:49">
      <c r="A334" s="127">
        <v>291</v>
      </c>
      <c r="B334" s="127" t="s">
        <v>303</v>
      </c>
      <c r="C334" s="126" t="s">
        <v>83</v>
      </c>
      <c r="D334" s="75">
        <v>60.485781735283481</v>
      </c>
      <c r="E334" s="75">
        <v>1.1841558725120529</v>
      </c>
      <c r="F334" s="75">
        <v>15.706835905868207</v>
      </c>
      <c r="G334" s="75">
        <v>7.2054343502171143</v>
      </c>
      <c r="H334" s="75">
        <v>0.20294052046685571</v>
      </c>
      <c r="I334" s="75">
        <v>2.4935339922226469</v>
      </c>
      <c r="J334" s="75">
        <v>5.6596836796042744</v>
      </c>
      <c r="K334" s="75">
        <v>4.7955077559048007</v>
      </c>
      <c r="L334" s="75">
        <v>1.9151568938664276</v>
      </c>
      <c r="M334" s="75">
        <v>0.26370691869450613</v>
      </c>
      <c r="N334" s="75">
        <v>0.11269002246086902</v>
      </c>
      <c r="O334" s="75">
        <v>99.999999999999986</v>
      </c>
      <c r="P334" s="125">
        <v>5.1084220448182265</v>
      </c>
      <c r="Q334" s="125">
        <f t="shared" si="89"/>
        <v>94.891577955181774</v>
      </c>
      <c r="R334" s="114"/>
      <c r="S334" s="115">
        <v>41487.5917708333</v>
      </c>
      <c r="T334" s="144">
        <v>5</v>
      </c>
      <c r="U334" s="116">
        <v>6</v>
      </c>
      <c r="V334" s="157" t="s">
        <v>296</v>
      </c>
      <c r="W334" s="72" t="s">
        <v>295</v>
      </c>
      <c r="X334" s="123">
        <f t="shared" si="90"/>
        <v>0.39265123124841611</v>
      </c>
      <c r="Z334" s="74"/>
      <c r="AA334" s="75">
        <v>60.485781735283481</v>
      </c>
      <c r="AB334" s="75">
        <v>1.1841558725120529</v>
      </c>
      <c r="AC334" s="74"/>
      <c r="AD334" s="74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Q334" s="72"/>
      <c r="AR334" s="72"/>
      <c r="AS334" s="72"/>
      <c r="AT334" s="72"/>
      <c r="AU334" s="134"/>
      <c r="AV334" s="75">
        <v>60.485781735283481</v>
      </c>
      <c r="AW334" s="123">
        <v>0.39265123124841611</v>
      </c>
    </row>
    <row r="335" spans="1:49">
      <c r="A335" s="127">
        <v>292</v>
      </c>
      <c r="B335" s="127" t="s">
        <v>303</v>
      </c>
      <c r="C335" s="126" t="s">
        <v>83</v>
      </c>
      <c r="D335" s="75">
        <v>60.475906381779865</v>
      </c>
      <c r="E335" s="75">
        <v>1.1821465035532612</v>
      </c>
      <c r="F335" s="75">
        <v>15.787486909116469</v>
      </c>
      <c r="G335" s="75">
        <v>7.3223321135927302</v>
      </c>
      <c r="H335" s="75">
        <v>0.26289512935139475</v>
      </c>
      <c r="I335" s="75">
        <v>2.4885757733563798</v>
      </c>
      <c r="J335" s="75">
        <v>5.5481203666422552</v>
      </c>
      <c r="K335" s="75">
        <v>4.5717732927751689</v>
      </c>
      <c r="L335" s="75">
        <v>1.9332111190944177</v>
      </c>
      <c r="M335" s="75">
        <v>0.32559233975336527</v>
      </c>
      <c r="N335" s="75">
        <v>0.13167052400330959</v>
      </c>
      <c r="O335" s="75">
        <v>100</v>
      </c>
      <c r="P335" s="125">
        <v>5.49858723977826</v>
      </c>
      <c r="Q335" s="125">
        <f t="shared" si="89"/>
        <v>94.50141276022174</v>
      </c>
      <c r="R335" s="114"/>
      <c r="S335" s="115">
        <v>41487.595289351899</v>
      </c>
      <c r="T335" s="144">
        <v>6</v>
      </c>
      <c r="U335" s="116">
        <v>6</v>
      </c>
      <c r="V335" s="157" t="s">
        <v>296</v>
      </c>
      <c r="W335" s="72" t="s">
        <v>295</v>
      </c>
      <c r="X335" s="123">
        <f t="shared" si="90"/>
        <v>0.39860494745835912</v>
      </c>
      <c r="Z335" s="74"/>
      <c r="AA335" s="75">
        <v>60.475906381779865</v>
      </c>
      <c r="AB335" s="75">
        <v>1.1821465035532612</v>
      </c>
      <c r="AC335" s="74"/>
      <c r="AD335" s="74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Q335" s="72"/>
      <c r="AR335" s="72"/>
      <c r="AS335" s="72"/>
      <c r="AT335" s="72"/>
      <c r="AU335" s="134"/>
      <c r="AV335" s="75">
        <v>60.475906381779865</v>
      </c>
      <c r="AW335" s="123">
        <v>0.39860494745835912</v>
      </c>
    </row>
    <row r="336" spans="1:49">
      <c r="A336" s="127">
        <v>295</v>
      </c>
      <c r="B336" s="127" t="s">
        <v>303</v>
      </c>
      <c r="C336" s="126" t="s">
        <v>83</v>
      </c>
      <c r="D336" s="75">
        <v>64.16150535989415</v>
      </c>
      <c r="E336" s="75">
        <v>1.0101832225025833</v>
      </c>
      <c r="F336" s="75">
        <v>15.94299024588253</v>
      </c>
      <c r="G336" s="75">
        <v>5.9832902349372201</v>
      </c>
      <c r="H336" s="75">
        <v>0.14778390834094229</v>
      </c>
      <c r="I336" s="75">
        <v>1.8771997552065463</v>
      </c>
      <c r="J336" s="75">
        <v>4.6978563145714194</v>
      </c>
      <c r="K336" s="75">
        <v>3.5727420292577827</v>
      </c>
      <c r="L336" s="75">
        <v>2.1590607966888022</v>
      </c>
      <c r="M336" s="75">
        <v>0.33382153248561947</v>
      </c>
      <c r="N336" s="75">
        <v>0.14665911486195285</v>
      </c>
      <c r="O336" s="75">
        <v>100</v>
      </c>
      <c r="P336" s="125">
        <v>3.432330368281427</v>
      </c>
      <c r="Q336" s="125">
        <f t="shared" si="89"/>
        <v>96.567669631718573</v>
      </c>
      <c r="R336" s="114"/>
      <c r="S336" s="115">
        <v>41487.608240740701</v>
      </c>
      <c r="T336" s="144">
        <v>4</v>
      </c>
      <c r="U336" s="116">
        <v>8</v>
      </c>
      <c r="V336" s="157" t="s">
        <v>299</v>
      </c>
      <c r="W336" s="72" t="s">
        <v>295</v>
      </c>
      <c r="X336" s="123">
        <f t="shared" si="90"/>
        <v>0.33881718159945456</v>
      </c>
      <c r="Z336" s="74"/>
      <c r="AA336" s="75">
        <v>64.16150535989415</v>
      </c>
      <c r="AB336" s="75">
        <v>1.0101832225025833</v>
      </c>
      <c r="AC336" s="74"/>
      <c r="AD336" s="74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Q336" s="72"/>
      <c r="AR336" s="72"/>
      <c r="AS336" s="72"/>
      <c r="AT336" s="72"/>
      <c r="AU336" s="134"/>
      <c r="AV336" s="75">
        <v>64.16150535989415</v>
      </c>
      <c r="AW336" s="123">
        <v>0.33881718159945456</v>
      </c>
    </row>
    <row r="337" spans="1:49">
      <c r="A337" s="127">
        <v>296</v>
      </c>
      <c r="B337" s="127" t="s">
        <v>303</v>
      </c>
      <c r="C337" s="126" t="s">
        <v>83</v>
      </c>
      <c r="D337" s="75">
        <v>61.240633990901607</v>
      </c>
      <c r="E337" s="75">
        <v>1.106400977620005</v>
      </c>
      <c r="F337" s="75">
        <v>15.599854468638874</v>
      </c>
      <c r="G337" s="75">
        <v>7.0580663360631277</v>
      </c>
      <c r="H337" s="75">
        <v>0.22589423177498572</v>
      </c>
      <c r="I337" s="75">
        <v>2.2380118883979314</v>
      </c>
      <c r="J337" s="75">
        <v>5.0713524282602025</v>
      </c>
      <c r="K337" s="75">
        <v>4.7145528639544292</v>
      </c>
      <c r="L337" s="75">
        <v>2.3649901505886843</v>
      </c>
      <c r="M337" s="75">
        <v>0.25224287768140535</v>
      </c>
      <c r="N337" s="75">
        <v>0.16529803037401772</v>
      </c>
      <c r="O337" s="75">
        <v>99.999999999999957</v>
      </c>
      <c r="P337" s="125">
        <v>7.6977106728788129</v>
      </c>
      <c r="Q337" s="125">
        <f t="shared" si="89"/>
        <v>92.302289327121187</v>
      </c>
      <c r="R337" s="114"/>
      <c r="S337" s="115">
        <v>41487.621759259302</v>
      </c>
      <c r="T337" s="144">
        <v>4</v>
      </c>
      <c r="U337" s="116">
        <v>9</v>
      </c>
      <c r="V337" s="157" t="s">
        <v>298</v>
      </c>
      <c r="W337" s="72" t="s">
        <v>295</v>
      </c>
      <c r="X337" s="123">
        <f t="shared" si="90"/>
        <v>0.3949681000439263</v>
      </c>
      <c r="Z337" s="74"/>
      <c r="AA337" s="75">
        <v>61.240633990901607</v>
      </c>
      <c r="AB337" s="75">
        <v>1.106400977620005</v>
      </c>
      <c r="AC337" s="74"/>
      <c r="AD337" s="74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Q337" s="72"/>
      <c r="AR337" s="72"/>
      <c r="AS337" s="72"/>
      <c r="AT337" s="72"/>
      <c r="AU337" s="134"/>
      <c r="AV337" s="75">
        <v>61.240633990901607</v>
      </c>
      <c r="AW337" s="123">
        <v>0.3949681000439263</v>
      </c>
    </row>
    <row r="338" spans="1:49">
      <c r="A338" s="127">
        <v>297</v>
      </c>
      <c r="B338" s="127" t="s">
        <v>303</v>
      </c>
      <c r="C338" s="126" t="s">
        <v>83</v>
      </c>
      <c r="D338" s="75">
        <v>58.23169790895362</v>
      </c>
      <c r="E338" s="75">
        <v>1.2314616817997859</v>
      </c>
      <c r="F338" s="75">
        <v>16.216100725937398</v>
      </c>
      <c r="G338" s="75">
        <v>8.8136205418742417</v>
      </c>
      <c r="H338" s="75">
        <v>0.25359535652638443</v>
      </c>
      <c r="I338" s="75">
        <v>3.1904833715440208</v>
      </c>
      <c r="J338" s="75">
        <v>6.7863788477734426</v>
      </c>
      <c r="K338" s="75">
        <v>3.3881580171124916</v>
      </c>
      <c r="L338" s="75">
        <v>1.4634903079176971</v>
      </c>
      <c r="M338" s="75">
        <v>0.34427167400808395</v>
      </c>
      <c r="N338" s="75">
        <v>0.10426909548208829</v>
      </c>
      <c r="O338" s="75">
        <v>100.00000000000001</v>
      </c>
      <c r="P338" s="125">
        <v>4.5809507297866645</v>
      </c>
      <c r="Q338" s="125">
        <f t="shared" si="89"/>
        <v>95.419049270213335</v>
      </c>
      <c r="R338" s="114"/>
      <c r="S338" s="115">
        <v>41487.626354166699</v>
      </c>
      <c r="T338" s="144">
        <v>4</v>
      </c>
      <c r="U338" s="116">
        <v>10</v>
      </c>
      <c r="V338" s="157" t="s">
        <v>297</v>
      </c>
      <c r="W338" s="72" t="s">
        <v>295</v>
      </c>
      <c r="X338" s="123">
        <f t="shared" si="90"/>
        <v>0.43669562629041042</v>
      </c>
      <c r="Z338" s="74"/>
      <c r="AA338" s="75">
        <v>58.23169790895362</v>
      </c>
      <c r="AB338" s="75">
        <v>1.2314616817997859</v>
      </c>
      <c r="AC338" s="74"/>
      <c r="AD338" s="74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Q338" s="72"/>
      <c r="AR338" s="72"/>
      <c r="AS338" s="72"/>
      <c r="AT338" s="72"/>
      <c r="AU338" s="134"/>
      <c r="AV338" s="75">
        <v>58.23169790895362</v>
      </c>
      <c r="AW338" s="123">
        <v>0.43669562629041042</v>
      </c>
    </row>
    <row r="339" spans="1:49">
      <c r="A339" s="127">
        <v>298</v>
      </c>
      <c r="B339" s="127" t="s">
        <v>303</v>
      </c>
      <c r="C339" s="126" t="s">
        <v>83</v>
      </c>
      <c r="D339" s="75">
        <v>58.435537071655951</v>
      </c>
      <c r="E339" s="75">
        <v>1.253295343999794</v>
      </c>
      <c r="F339" s="75">
        <v>16.126322163563465</v>
      </c>
      <c r="G339" s="75">
        <v>7.9228947594910792</v>
      </c>
      <c r="H339" s="75">
        <v>0.24832542195946378</v>
      </c>
      <c r="I339" s="75">
        <v>3.1917576310354501</v>
      </c>
      <c r="J339" s="75">
        <v>6.7057708420389366</v>
      </c>
      <c r="K339" s="75">
        <v>4.0129964583301803</v>
      </c>
      <c r="L339" s="75">
        <v>1.7667031069900414</v>
      </c>
      <c r="M339" s="75">
        <v>0.2739624871738045</v>
      </c>
      <c r="N339" s="75">
        <v>8.062775356688627E-2</v>
      </c>
      <c r="O339" s="75">
        <v>99.999999999999957</v>
      </c>
      <c r="P339" s="125">
        <v>2.3436937864758249</v>
      </c>
      <c r="Q339" s="125">
        <f t="shared" si="89"/>
        <v>97.656306213524175</v>
      </c>
      <c r="R339" s="114"/>
      <c r="S339" s="115">
        <v>41487.630543981497</v>
      </c>
      <c r="T339" s="144">
        <v>4</v>
      </c>
      <c r="U339" s="116">
        <v>11</v>
      </c>
      <c r="V339" s="157" t="s">
        <v>296</v>
      </c>
      <c r="W339" s="72" t="s">
        <v>295</v>
      </c>
      <c r="X339" s="123">
        <f t="shared" si="90"/>
        <v>0.40189877035098248</v>
      </c>
      <c r="Z339" s="74"/>
      <c r="AA339" s="75">
        <v>58.435537071655951</v>
      </c>
      <c r="AB339" s="75">
        <v>1.253295343999794</v>
      </c>
      <c r="AC339" s="74"/>
      <c r="AD339" s="74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Q339" s="72"/>
      <c r="AR339" s="72"/>
      <c r="AS339" s="72"/>
      <c r="AT339" s="72"/>
      <c r="AU339" s="134"/>
      <c r="AV339" s="75">
        <v>58.435537071655951</v>
      </c>
      <c r="AW339" s="123">
        <v>0.40189877035098248</v>
      </c>
    </row>
    <row r="340" spans="1:49" ht="15.75">
      <c r="A340" s="122"/>
      <c r="B340" s="122"/>
      <c r="C340" s="121" t="s">
        <v>68</v>
      </c>
      <c r="D340" s="121">
        <f t="shared" ref="D340:P340" si="91">AVERAGE(D327:D339)</f>
        <v>60.344693323925114</v>
      </c>
      <c r="E340" s="121">
        <f t="shared" si="91"/>
        <v>1.1608837216308818</v>
      </c>
      <c r="F340" s="121">
        <f t="shared" si="91"/>
        <v>15.923680697050555</v>
      </c>
      <c r="G340" s="121">
        <f t="shared" si="91"/>
        <v>7.446428364559595</v>
      </c>
      <c r="H340" s="121">
        <f t="shared" si="91"/>
        <v>0.2255184823011504</v>
      </c>
      <c r="I340" s="121">
        <f t="shared" si="91"/>
        <v>2.6295217726359246</v>
      </c>
      <c r="J340" s="121">
        <f t="shared" si="91"/>
        <v>5.8015425775769529</v>
      </c>
      <c r="K340" s="121">
        <f t="shared" si="91"/>
        <v>4.2023668682185509</v>
      </c>
      <c r="L340" s="121">
        <f t="shared" si="91"/>
        <v>1.8894583696520952</v>
      </c>
      <c r="M340" s="121">
        <f t="shared" si="91"/>
        <v>0.28446683565251685</v>
      </c>
      <c r="N340" s="121">
        <f t="shared" si="91"/>
        <v>0.11808366931851776</v>
      </c>
      <c r="O340" s="121">
        <f t="shared" si="91"/>
        <v>100</v>
      </c>
      <c r="P340" s="121">
        <f t="shared" si="91"/>
        <v>4.3196769423021317</v>
      </c>
      <c r="Q340" s="121">
        <f t="shared" ref="Q340" si="92">AVERAGE(Q327:Q339)</f>
        <v>95.680323057697862</v>
      </c>
      <c r="R340" s="120">
        <f>COUNT(E327:E339)</f>
        <v>13</v>
      </c>
      <c r="S340" s="115"/>
      <c r="T340" s="144"/>
      <c r="U340" s="141"/>
      <c r="V340" s="158"/>
      <c r="W340" s="49" t="s">
        <v>294</v>
      </c>
      <c r="Z340" s="74"/>
      <c r="AA340" s="121"/>
      <c r="AB340" s="121">
        <f>AVERAGE(AB327:AB339)</f>
        <v>1.1608837216308818</v>
      </c>
      <c r="AC340" s="74"/>
      <c r="AD340" s="74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Q340" s="72"/>
      <c r="AR340" s="72"/>
      <c r="AS340" s="159"/>
      <c r="AT340" s="72"/>
      <c r="AU340" s="134"/>
      <c r="AV340" s="134"/>
      <c r="AW340" s="134"/>
    </row>
    <row r="341" spans="1:49" ht="15.75">
      <c r="A341" s="122"/>
      <c r="B341" s="122"/>
      <c r="C341" s="121" t="s">
        <v>69</v>
      </c>
      <c r="D341" s="119">
        <f t="shared" ref="D341:P341" si="93">STDEV(D327:D339)</f>
        <v>1.5434698756374059</v>
      </c>
      <c r="E341" s="119">
        <f t="shared" si="93"/>
        <v>6.1666849824398781E-2</v>
      </c>
      <c r="F341" s="119">
        <f t="shared" si="93"/>
        <v>0.25140164890704075</v>
      </c>
      <c r="G341" s="119">
        <f t="shared" si="93"/>
        <v>0.77276363944281923</v>
      </c>
      <c r="H341" s="119">
        <f t="shared" si="93"/>
        <v>4.3486032068451912E-2</v>
      </c>
      <c r="I341" s="119">
        <f t="shared" si="93"/>
        <v>0.3878976270032034</v>
      </c>
      <c r="J341" s="119">
        <f t="shared" si="93"/>
        <v>0.62706788920596257</v>
      </c>
      <c r="K341" s="119">
        <f t="shared" si="93"/>
        <v>0.50881925568754771</v>
      </c>
      <c r="L341" s="119">
        <f t="shared" si="93"/>
        <v>0.25822050573640754</v>
      </c>
      <c r="M341" s="119">
        <f t="shared" si="93"/>
        <v>3.7803980214265238E-2</v>
      </c>
      <c r="N341" s="119">
        <f t="shared" si="93"/>
        <v>2.4117874103498995E-2</v>
      </c>
      <c r="O341" s="119">
        <f t="shared" si="93"/>
        <v>2.4269654768146623E-14</v>
      </c>
      <c r="P341" s="119">
        <f t="shared" si="93"/>
        <v>1.3756931877919485</v>
      </c>
      <c r="Q341" s="119">
        <f t="shared" ref="Q341" si="94">STDEV(Q327:Q339)</f>
        <v>1.3756931877919492</v>
      </c>
      <c r="R341" s="120"/>
      <c r="S341" s="115"/>
      <c r="T341" s="144"/>
      <c r="U341" s="144"/>
      <c r="V341" s="171"/>
      <c r="Z341" s="74"/>
      <c r="AA341" s="119"/>
      <c r="AB341" s="119">
        <f>STDEV(AB327:AB339)</f>
        <v>6.1666849824398781E-2</v>
      </c>
      <c r="AC341" s="74"/>
      <c r="AD341" s="74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Q341" s="72"/>
      <c r="AR341" s="72"/>
      <c r="AS341" s="159"/>
      <c r="AT341" s="159"/>
      <c r="AU341" s="134"/>
      <c r="AV341" s="134"/>
      <c r="AW341" s="134"/>
    </row>
    <row r="342" spans="1:49" ht="15.75">
      <c r="A342" s="170"/>
      <c r="B342" s="170"/>
      <c r="C342" s="169" t="s">
        <v>272</v>
      </c>
      <c r="D342" s="112">
        <f t="shared" ref="D342:P342" si="95">D341/D340</f>
        <v>2.5577557704240746E-2</v>
      </c>
      <c r="E342" s="112">
        <f t="shared" si="95"/>
        <v>5.3120608615103454E-2</v>
      </c>
      <c r="F342" s="112">
        <f t="shared" si="95"/>
        <v>1.5787910702932288E-2</v>
      </c>
      <c r="G342" s="112">
        <f t="shared" si="95"/>
        <v>0.10377641489451472</v>
      </c>
      <c r="H342" s="112">
        <f t="shared" si="95"/>
        <v>0.19282690990435991</v>
      </c>
      <c r="I342" s="112">
        <f t="shared" si="95"/>
        <v>0.14751641573758914</v>
      </c>
      <c r="J342" s="112">
        <f t="shared" si="95"/>
        <v>0.10808640647223536</v>
      </c>
      <c r="K342" s="112">
        <f t="shared" si="95"/>
        <v>0.12107920884671455</v>
      </c>
      <c r="L342" s="112">
        <f t="shared" si="95"/>
        <v>0.1366637708900427</v>
      </c>
      <c r="M342" s="112">
        <f t="shared" si="95"/>
        <v>0.13289415663358284</v>
      </c>
      <c r="N342" s="112">
        <f t="shared" si="95"/>
        <v>0.20424394196663784</v>
      </c>
      <c r="O342" s="112">
        <f t="shared" si="95"/>
        <v>2.4269654768146622E-16</v>
      </c>
      <c r="P342" s="112">
        <f t="shared" si="95"/>
        <v>0.31847131305582904</v>
      </c>
      <c r="Q342" s="112"/>
      <c r="R342" s="116"/>
      <c r="S342" s="115"/>
      <c r="T342" s="168"/>
      <c r="U342" s="167"/>
      <c r="V342" s="166"/>
      <c r="Z342" s="74"/>
      <c r="AA342" s="112"/>
      <c r="AB342" s="112">
        <f>AB341/AB340</f>
        <v>5.3120608615103454E-2</v>
      </c>
      <c r="AC342" s="74"/>
      <c r="AD342" s="74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Q342" s="72"/>
      <c r="AR342" s="72"/>
      <c r="AS342" s="72"/>
      <c r="AT342" s="159"/>
      <c r="AU342" s="134"/>
      <c r="AV342" s="134"/>
      <c r="AW342" s="134"/>
    </row>
    <row r="343" spans="1:49" ht="15.75">
      <c r="A343" s="159"/>
      <c r="B343" s="159"/>
      <c r="C343" s="159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5"/>
      <c r="S343" s="115"/>
      <c r="T343" s="164"/>
      <c r="U343" s="163"/>
      <c r="V343" s="162"/>
      <c r="Z343" s="159"/>
      <c r="AA343" s="161"/>
      <c r="AB343" s="161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Q343" s="72"/>
      <c r="AR343" s="72"/>
      <c r="AS343" s="72"/>
      <c r="AT343" s="72"/>
      <c r="AU343" s="134"/>
      <c r="AV343" s="134"/>
      <c r="AW343" s="134"/>
    </row>
    <row r="344" spans="1:49" ht="15.75">
      <c r="A344" s="127"/>
      <c r="B344" s="127"/>
      <c r="C344" s="149" t="s">
        <v>282</v>
      </c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125"/>
      <c r="Q344" s="125"/>
      <c r="R344" s="114"/>
      <c r="S344" s="115"/>
      <c r="T344" s="154"/>
      <c r="U344" s="153"/>
      <c r="V344" s="152"/>
      <c r="Z344" s="159"/>
      <c r="AA344" s="75"/>
      <c r="AB344" s="75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Q344" s="72"/>
      <c r="AR344" s="72"/>
      <c r="AS344" s="72"/>
      <c r="AT344" s="72"/>
      <c r="AU344" s="134"/>
      <c r="AV344" s="134"/>
      <c r="AW344" s="134"/>
    </row>
    <row r="345" spans="1:49" ht="15.75">
      <c r="A345" s="140"/>
      <c r="B345" s="140"/>
      <c r="C345" s="139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8"/>
      <c r="O345" s="137"/>
      <c r="P345" s="138"/>
      <c r="Q345" s="138"/>
      <c r="R345" s="124"/>
      <c r="S345" s="115"/>
      <c r="T345" s="151"/>
      <c r="U345" s="116"/>
      <c r="V345" s="118"/>
      <c r="Z345" s="74"/>
      <c r="AA345" s="137"/>
      <c r="AB345" s="137"/>
      <c r="AC345" s="74"/>
      <c r="AD345" s="74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Q345" s="159"/>
      <c r="AR345" s="159"/>
      <c r="AS345" s="72"/>
      <c r="AT345" s="72"/>
      <c r="AU345" s="134"/>
      <c r="AV345" s="134"/>
      <c r="AW345" s="134"/>
    </row>
    <row r="346" spans="1:49">
      <c r="A346" s="127">
        <v>284</v>
      </c>
      <c r="B346" s="127" t="s">
        <v>303</v>
      </c>
      <c r="C346" s="126" t="s">
        <v>83</v>
      </c>
      <c r="D346" s="75">
        <v>70.183142727954205</v>
      </c>
      <c r="E346" s="75">
        <v>0.66923078126796043</v>
      </c>
      <c r="F346" s="75">
        <v>15.353250475194855</v>
      </c>
      <c r="G346" s="75">
        <v>3.3940009767755428</v>
      </c>
      <c r="H346" s="75">
        <v>0.1990885436924919</v>
      </c>
      <c r="I346" s="75">
        <v>0.77669697791095738</v>
      </c>
      <c r="J346" s="75">
        <v>2.436923775668844</v>
      </c>
      <c r="K346" s="75">
        <v>3.808160867325717</v>
      </c>
      <c r="L346" s="75">
        <v>2.8649530767898472</v>
      </c>
      <c r="M346" s="75">
        <v>0.18372695943705031</v>
      </c>
      <c r="N346" s="75">
        <v>0.1689462826325053</v>
      </c>
      <c r="O346" s="75">
        <v>100.00000000000001</v>
      </c>
      <c r="P346" s="125">
        <v>4.0928903642074346</v>
      </c>
      <c r="Q346" s="125">
        <f>100-P346</f>
        <v>95.907109635792565</v>
      </c>
      <c r="R346" s="114"/>
      <c r="S346" s="115">
        <v>41487.535729166702</v>
      </c>
      <c r="T346" s="144">
        <v>4</v>
      </c>
      <c r="U346" s="116">
        <v>3</v>
      </c>
      <c r="V346" s="157" t="s">
        <v>293</v>
      </c>
      <c r="W346" s="160" t="s">
        <v>292</v>
      </c>
      <c r="Z346" s="74"/>
      <c r="AA346" s="75">
        <v>70.183142727954205</v>
      </c>
      <c r="AB346" s="75">
        <v>0.66923078126796043</v>
      </c>
      <c r="AC346" s="74"/>
      <c r="AD346" s="74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Q346" s="72"/>
      <c r="AR346" s="72"/>
      <c r="AS346" s="72"/>
      <c r="AT346" s="72"/>
      <c r="AU346" s="134"/>
      <c r="AV346" s="134"/>
      <c r="AW346" s="134"/>
    </row>
    <row r="347" spans="1:49">
      <c r="A347" s="140"/>
      <c r="B347" s="140"/>
      <c r="C347" s="139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8"/>
      <c r="O347" s="137"/>
      <c r="P347" s="138"/>
      <c r="Q347" s="138"/>
      <c r="R347" s="124"/>
      <c r="S347" s="115"/>
      <c r="T347" s="116"/>
      <c r="U347" s="116"/>
      <c r="V347" s="118"/>
      <c r="Z347" s="74"/>
      <c r="AA347" s="137"/>
      <c r="AB347" s="137"/>
      <c r="AC347" s="74"/>
      <c r="AD347" s="74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Q347" s="72"/>
      <c r="AR347" s="72"/>
      <c r="AS347" s="72"/>
      <c r="AT347" s="72"/>
      <c r="AU347" s="134"/>
      <c r="AV347" s="134"/>
      <c r="AW347" s="134"/>
    </row>
    <row r="348" spans="1:49">
      <c r="A348" s="127">
        <v>286</v>
      </c>
      <c r="B348" s="127" t="s">
        <v>303</v>
      </c>
      <c r="C348" s="126" t="s">
        <v>83</v>
      </c>
      <c r="D348" s="75">
        <v>76.530498141790915</v>
      </c>
      <c r="E348" s="75">
        <v>0.23624507748047943</v>
      </c>
      <c r="F348" s="75">
        <v>12.95434494650177</v>
      </c>
      <c r="G348" s="75">
        <v>1.1132387718890664</v>
      </c>
      <c r="H348" s="75">
        <v>9.582201745807184E-2</v>
      </c>
      <c r="I348" s="75">
        <v>0.2006559696198266</v>
      </c>
      <c r="J348" s="75">
        <v>1.1098433890788739</v>
      </c>
      <c r="K348" s="75">
        <v>4.3858646430727788</v>
      </c>
      <c r="L348" s="75">
        <v>3.2267075020338467</v>
      </c>
      <c r="M348" s="75">
        <v>3.4496180846223606E-2</v>
      </c>
      <c r="N348" s="75">
        <v>0.14500194767727922</v>
      </c>
      <c r="O348" s="75">
        <v>100</v>
      </c>
      <c r="P348" s="125">
        <v>3.5874827898337003</v>
      </c>
      <c r="Q348" s="125">
        <f t="shared" ref="Q348:Q349" si="96">100-P348</f>
        <v>96.4125172101663</v>
      </c>
      <c r="R348" s="114"/>
      <c r="S348" s="115">
        <v>41487.542384259301</v>
      </c>
      <c r="T348" s="144">
        <v>5</v>
      </c>
      <c r="U348" s="116">
        <v>4</v>
      </c>
      <c r="V348" s="157" t="s">
        <v>290</v>
      </c>
      <c r="Z348" s="74"/>
      <c r="AA348" s="75">
        <v>76.530498141790915</v>
      </c>
      <c r="AB348" s="75">
        <v>0.23624507748047943</v>
      </c>
      <c r="AC348" s="74"/>
      <c r="AD348" s="74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Q348" s="72"/>
      <c r="AR348" s="72"/>
      <c r="AS348" s="72"/>
      <c r="AT348" s="72"/>
      <c r="AU348" s="134"/>
      <c r="AV348" s="134"/>
      <c r="AW348" s="134"/>
    </row>
    <row r="349" spans="1:49">
      <c r="A349" s="127">
        <v>287</v>
      </c>
      <c r="B349" s="127" t="s">
        <v>303</v>
      </c>
      <c r="C349" s="126" t="s">
        <v>83</v>
      </c>
      <c r="D349" s="75">
        <v>76.754854132138362</v>
      </c>
      <c r="E349" s="75">
        <v>0.21959529512649428</v>
      </c>
      <c r="F349" s="75">
        <v>12.643552308508887</v>
      </c>
      <c r="G349" s="75">
        <v>1.0999226591240201</v>
      </c>
      <c r="H349" s="75">
        <v>8.1335723678883046E-2</v>
      </c>
      <c r="I349" s="75">
        <v>0.21378531279397914</v>
      </c>
      <c r="J349" s="75">
        <v>1.2756072468972994</v>
      </c>
      <c r="K349" s="75">
        <v>4.2573443559811563</v>
      </c>
      <c r="L349" s="75">
        <v>3.2719723819126632</v>
      </c>
      <c r="M349" s="75">
        <v>5.5175991174411125E-2</v>
      </c>
      <c r="N349" s="75">
        <v>0.1638191355396435</v>
      </c>
      <c r="O349" s="75">
        <v>99.999999999999957</v>
      </c>
      <c r="P349" s="125">
        <v>4.4898517290898496</v>
      </c>
      <c r="Q349" s="125">
        <f t="shared" si="96"/>
        <v>95.51014827091015</v>
      </c>
      <c r="R349" s="114"/>
      <c r="S349" s="115">
        <v>41487.546226851897</v>
      </c>
      <c r="T349" s="144">
        <v>5</v>
      </c>
      <c r="U349" s="116">
        <v>4</v>
      </c>
      <c r="V349" s="157" t="s">
        <v>290</v>
      </c>
      <c r="Z349" s="74"/>
      <c r="AA349" s="75">
        <v>76.754854132138362</v>
      </c>
      <c r="AB349" s="75">
        <v>0.21959529512649428</v>
      </c>
      <c r="AC349" s="74"/>
      <c r="AD349" s="74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Q349" s="72"/>
      <c r="AR349" s="72"/>
      <c r="AS349" s="72"/>
      <c r="AT349" s="72"/>
      <c r="AU349" s="134"/>
      <c r="AV349" s="134"/>
      <c r="AW349" s="134"/>
    </row>
    <row r="350" spans="1:49">
      <c r="A350" s="122"/>
      <c r="B350" s="122"/>
      <c r="C350" s="121" t="s">
        <v>68</v>
      </c>
      <c r="D350" s="121">
        <f t="shared" ref="D350:Q350" si="97">AVERAGE(D348:D349)</f>
        <v>76.642676136964639</v>
      </c>
      <c r="E350" s="121">
        <f t="shared" si="97"/>
        <v>0.22792018630348687</v>
      </c>
      <c r="F350" s="121">
        <f t="shared" si="97"/>
        <v>12.798948627505329</v>
      </c>
      <c r="G350" s="121">
        <f t="shared" si="97"/>
        <v>1.1065807155065432</v>
      </c>
      <c r="H350" s="121">
        <f t="shared" si="97"/>
        <v>8.8578870568477436E-2</v>
      </c>
      <c r="I350" s="121">
        <f t="shared" si="97"/>
        <v>0.20722064120690287</v>
      </c>
      <c r="J350" s="121">
        <f t="shared" si="97"/>
        <v>1.1927253179880868</v>
      </c>
      <c r="K350" s="121">
        <f t="shared" si="97"/>
        <v>4.321604499526968</v>
      </c>
      <c r="L350" s="121">
        <f t="shared" si="97"/>
        <v>3.2493399419732549</v>
      </c>
      <c r="M350" s="121">
        <f t="shared" si="97"/>
        <v>4.4836086010317369E-2</v>
      </c>
      <c r="N350" s="121">
        <f t="shared" si="97"/>
        <v>0.15441054160846135</v>
      </c>
      <c r="O350" s="121">
        <f t="shared" si="97"/>
        <v>99.999999999999972</v>
      </c>
      <c r="P350" s="121">
        <f t="shared" si="97"/>
        <v>4.038667259461775</v>
      </c>
      <c r="Q350" s="121">
        <f t="shared" si="97"/>
        <v>95.961332740538225</v>
      </c>
      <c r="R350" s="120">
        <f>COUNT(E348:E349)</f>
        <v>2</v>
      </c>
      <c r="S350" s="115"/>
      <c r="T350" s="144"/>
      <c r="U350" s="141"/>
      <c r="V350" s="158"/>
      <c r="W350" s="160" t="s">
        <v>292</v>
      </c>
      <c r="Z350" s="74"/>
      <c r="AA350" s="121"/>
      <c r="AB350" s="121">
        <f>AVERAGE(AB348:AB349)</f>
        <v>0.22792018630348687</v>
      </c>
      <c r="AC350" s="74"/>
      <c r="AD350" s="74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Q350" s="72"/>
      <c r="AR350" s="72"/>
      <c r="AS350" s="72"/>
      <c r="AT350" s="72"/>
      <c r="AU350" s="134"/>
      <c r="AV350" s="134"/>
      <c r="AW350" s="134"/>
    </row>
    <row r="351" spans="1:49">
      <c r="A351" s="127"/>
      <c r="B351" s="127"/>
      <c r="C351" s="126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125"/>
      <c r="Q351" s="125"/>
      <c r="R351" s="114"/>
      <c r="S351" s="115"/>
      <c r="T351" s="153"/>
      <c r="U351" s="153"/>
      <c r="V351" s="152"/>
      <c r="W351" s="145"/>
      <c r="X351" s="145"/>
      <c r="Y351" s="126"/>
      <c r="Z351" s="74"/>
      <c r="AA351" s="75"/>
      <c r="AB351" s="75"/>
      <c r="AC351" s="74"/>
      <c r="AD351" s="74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Q351" s="72"/>
      <c r="AR351" s="72"/>
      <c r="AS351" s="72"/>
      <c r="AT351" s="72"/>
      <c r="AU351" s="134"/>
      <c r="AV351" s="134"/>
      <c r="AW351" s="134"/>
    </row>
    <row r="352" spans="1:49" ht="15.75">
      <c r="A352" s="127">
        <v>293</v>
      </c>
      <c r="B352" s="127" t="s">
        <v>303</v>
      </c>
      <c r="C352" s="126" t="s">
        <v>83</v>
      </c>
      <c r="D352" s="75">
        <v>60.210488108632134</v>
      </c>
      <c r="E352" s="75">
        <v>1.5664374003519284</v>
      </c>
      <c r="F352" s="75">
        <v>14.898567267260296</v>
      </c>
      <c r="G352" s="75">
        <v>8.9544212461504049</v>
      </c>
      <c r="H352" s="75">
        <v>0.20047718684707769</v>
      </c>
      <c r="I352" s="75">
        <v>2.4686359772829025</v>
      </c>
      <c r="J352" s="75">
        <v>5.4171036370730548</v>
      </c>
      <c r="K352" s="75">
        <v>3.7219966385590921</v>
      </c>
      <c r="L352" s="75">
        <v>2.0563707736263166</v>
      </c>
      <c r="M352" s="75">
        <v>0.39052027199828326</v>
      </c>
      <c r="N352" s="75">
        <v>0.14848629649706993</v>
      </c>
      <c r="O352" s="75">
        <v>100</v>
      </c>
      <c r="P352" s="125">
        <v>7.0072117375410983</v>
      </c>
      <c r="Q352" s="125">
        <f t="shared" ref="Q352:Q353" si="98">100-P352</f>
        <v>92.992788262458902</v>
      </c>
      <c r="R352" s="114"/>
      <c r="S352" s="115">
        <v>41487.599918981497</v>
      </c>
      <c r="T352" s="144">
        <v>5</v>
      </c>
      <c r="U352" s="116">
        <v>7</v>
      </c>
      <c r="V352" s="157" t="s">
        <v>290</v>
      </c>
      <c r="Z352" s="74"/>
      <c r="AA352" s="75">
        <v>60.210488108632134</v>
      </c>
      <c r="AB352" s="75">
        <v>1.5664374003519284</v>
      </c>
      <c r="AC352" s="74"/>
      <c r="AD352" s="74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Q352" s="159"/>
      <c r="AR352" s="159"/>
      <c r="AS352" s="72"/>
      <c r="AT352" s="72"/>
      <c r="AU352" s="134"/>
      <c r="AV352" s="134"/>
      <c r="AW352" s="134"/>
    </row>
    <row r="353" spans="1:49">
      <c r="A353" s="127">
        <v>294</v>
      </c>
      <c r="B353" s="127" t="s">
        <v>303</v>
      </c>
      <c r="C353" s="126" t="s">
        <v>83</v>
      </c>
      <c r="D353" s="75">
        <v>59.605885903137626</v>
      </c>
      <c r="E353" s="75">
        <v>1.5787604709561938</v>
      </c>
      <c r="F353" s="75">
        <v>14.573308231485003</v>
      </c>
      <c r="G353" s="75">
        <v>8.7359248411626158</v>
      </c>
      <c r="H353" s="75">
        <v>0.21471903659705666</v>
      </c>
      <c r="I353" s="75">
        <v>2.4030128925269598</v>
      </c>
      <c r="J353" s="75">
        <v>5.3116910843347087</v>
      </c>
      <c r="K353" s="75">
        <v>4.9858623984648256</v>
      </c>
      <c r="L353" s="75">
        <v>2.0919127688885668</v>
      </c>
      <c r="M353" s="75">
        <v>0.37506810487757763</v>
      </c>
      <c r="N353" s="75">
        <v>0.15994453665384895</v>
      </c>
      <c r="O353" s="75">
        <v>100.00000000000001</v>
      </c>
      <c r="P353" s="125">
        <v>6.2404905199505976</v>
      </c>
      <c r="Q353" s="125">
        <f t="shared" si="98"/>
        <v>93.759509480049402</v>
      </c>
      <c r="R353" s="114"/>
      <c r="S353" s="115">
        <v>41487.603321759299</v>
      </c>
      <c r="T353" s="144">
        <v>5</v>
      </c>
      <c r="U353" s="116">
        <v>7</v>
      </c>
      <c r="V353" s="157" t="s">
        <v>290</v>
      </c>
      <c r="Z353" s="74"/>
      <c r="AA353" s="75">
        <v>59.605885903137626</v>
      </c>
      <c r="AB353" s="75">
        <v>1.5787604709561938</v>
      </c>
      <c r="AC353" s="74"/>
      <c r="AD353" s="74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Q353" s="72"/>
      <c r="AR353" s="72"/>
      <c r="AS353" s="72"/>
      <c r="AT353" s="72"/>
      <c r="AU353" s="134"/>
      <c r="AV353" s="134"/>
      <c r="AW353" s="134"/>
    </row>
    <row r="354" spans="1:49">
      <c r="A354" s="122"/>
      <c r="B354" s="122"/>
      <c r="C354" s="121" t="s">
        <v>68</v>
      </c>
      <c r="D354" s="121">
        <f t="shared" ref="D354:Q354" si="99">AVERAGE(D352:D353)</f>
        <v>59.908187005884884</v>
      </c>
      <c r="E354" s="121">
        <f t="shared" si="99"/>
        <v>1.5725989356540611</v>
      </c>
      <c r="F354" s="121">
        <f t="shared" si="99"/>
        <v>14.735937749372649</v>
      </c>
      <c r="G354" s="121">
        <f t="shared" si="99"/>
        <v>8.8451730436565104</v>
      </c>
      <c r="H354" s="121">
        <f t="shared" si="99"/>
        <v>0.20759811172206716</v>
      </c>
      <c r="I354" s="121">
        <f t="shared" si="99"/>
        <v>2.4358244349049309</v>
      </c>
      <c r="J354" s="121">
        <f t="shared" si="99"/>
        <v>5.3643973607038813</v>
      </c>
      <c r="K354" s="121">
        <f t="shared" si="99"/>
        <v>4.3539295185119586</v>
      </c>
      <c r="L354" s="121">
        <f t="shared" si="99"/>
        <v>2.0741417712574419</v>
      </c>
      <c r="M354" s="121">
        <f t="shared" si="99"/>
        <v>0.38279418843793045</v>
      </c>
      <c r="N354" s="121">
        <f t="shared" si="99"/>
        <v>0.15421541657545945</v>
      </c>
      <c r="O354" s="121">
        <f t="shared" si="99"/>
        <v>100</v>
      </c>
      <c r="P354" s="121">
        <f t="shared" si="99"/>
        <v>6.6238511287458479</v>
      </c>
      <c r="Q354" s="121">
        <f t="shared" si="99"/>
        <v>93.376148871254145</v>
      </c>
      <c r="R354" s="120">
        <f>COUNT(E352:E353)</f>
        <v>2</v>
      </c>
      <c r="S354" s="115"/>
      <c r="T354" s="144"/>
      <c r="U354" s="141"/>
      <c r="V354" s="158"/>
      <c r="Z354" s="74"/>
      <c r="AA354" s="121"/>
      <c r="AB354" s="121">
        <f>AVERAGE(AB352:AB353)</f>
        <v>1.5725989356540611</v>
      </c>
      <c r="AC354" s="74"/>
      <c r="AD354" s="74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Q354" s="72"/>
      <c r="AR354" s="72"/>
      <c r="AS354" s="72"/>
      <c r="AT354" s="72"/>
      <c r="AU354" s="134"/>
      <c r="AV354" s="134"/>
      <c r="AW354" s="134"/>
    </row>
    <row r="355" spans="1:49">
      <c r="A355" s="140"/>
      <c r="B355" s="140"/>
      <c r="C355" s="139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8"/>
      <c r="O355" s="137"/>
      <c r="P355" s="138"/>
      <c r="Q355" s="138"/>
      <c r="R355" s="124"/>
      <c r="S355" s="115"/>
      <c r="T355" s="116"/>
      <c r="U355" s="116"/>
      <c r="V355" s="118"/>
      <c r="Z355" s="74"/>
      <c r="AA355" s="137"/>
      <c r="AB355" s="137"/>
      <c r="AC355" s="74"/>
      <c r="AD355" s="74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Q355" s="72"/>
      <c r="AR355" s="72"/>
      <c r="AS355" s="72"/>
      <c r="AT355" s="72"/>
      <c r="AU355" s="134"/>
      <c r="AV355" s="134"/>
      <c r="AW355" s="134"/>
    </row>
    <row r="356" spans="1:49">
      <c r="A356" s="127">
        <v>279</v>
      </c>
      <c r="B356" s="127" t="s">
        <v>303</v>
      </c>
      <c r="C356" s="126" t="s">
        <v>83</v>
      </c>
      <c r="D356" s="75">
        <v>59.348838053727157</v>
      </c>
      <c r="E356" s="75">
        <v>1.0601491952368096</v>
      </c>
      <c r="F356" s="75">
        <v>15.782828536329591</v>
      </c>
      <c r="G356" s="75">
        <v>7.8520475228030575</v>
      </c>
      <c r="H356" s="75">
        <v>0.17913249498779316</v>
      </c>
      <c r="I356" s="75">
        <v>2.8025869928944678</v>
      </c>
      <c r="J356" s="75">
        <v>6.1416659691760707</v>
      </c>
      <c r="K356" s="75">
        <v>4.5844427042671096</v>
      </c>
      <c r="L356" s="75">
        <v>1.7046606265748845</v>
      </c>
      <c r="M356" s="75">
        <v>0.36159412206020214</v>
      </c>
      <c r="N356" s="75">
        <v>0.23510298329235996</v>
      </c>
      <c r="O356" s="75">
        <v>100</v>
      </c>
      <c r="P356" s="125">
        <v>11.241886715042369</v>
      </c>
      <c r="Q356" s="125">
        <f t="shared" ref="Q356:Q358" si="100">100-P356</f>
        <v>88.758113284957631</v>
      </c>
      <c r="R356" s="114"/>
      <c r="S356" s="115">
        <v>41487.517812500002</v>
      </c>
      <c r="T356" s="144">
        <v>6</v>
      </c>
      <c r="U356" s="116">
        <v>1</v>
      </c>
      <c r="V356" s="157" t="s">
        <v>291</v>
      </c>
      <c r="W356" s="145"/>
      <c r="X356" s="145"/>
      <c r="Y356" s="126"/>
      <c r="Z356" s="74"/>
      <c r="AA356" s="75">
        <v>59.348838053727157</v>
      </c>
      <c r="AB356" s="75">
        <v>1.0601491952368096</v>
      </c>
      <c r="AC356" s="74"/>
      <c r="AD356" s="74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Q356" s="72"/>
      <c r="AR356" s="72"/>
      <c r="AS356" s="72"/>
      <c r="AT356" s="72"/>
      <c r="AU356" s="134"/>
      <c r="AV356" s="134"/>
      <c r="AW356" s="134"/>
    </row>
    <row r="357" spans="1:49">
      <c r="A357" s="127">
        <v>285</v>
      </c>
      <c r="B357" s="127" t="s">
        <v>303</v>
      </c>
      <c r="C357" s="126" t="s">
        <v>83</v>
      </c>
      <c r="D357" s="75">
        <v>77.063486601793159</v>
      </c>
      <c r="E357" s="75">
        <v>0.24741959923434037</v>
      </c>
      <c r="F357" s="75">
        <v>12.724516799359339</v>
      </c>
      <c r="G357" s="75">
        <v>1.0870838730114736</v>
      </c>
      <c r="H357" s="75">
        <v>4.3416314656505216E-2</v>
      </c>
      <c r="I357" s="75">
        <v>0.22904249754704697</v>
      </c>
      <c r="J357" s="75">
        <v>1.1418778166923049</v>
      </c>
      <c r="K357" s="75">
        <v>3.5891525382536495</v>
      </c>
      <c r="L357" s="75">
        <v>3.3606428734219693</v>
      </c>
      <c r="M357" s="75">
        <v>0.395910115161975</v>
      </c>
      <c r="N357" s="152"/>
      <c r="O357" s="75">
        <v>100</v>
      </c>
      <c r="P357" s="125">
        <v>3.4836481278805849</v>
      </c>
      <c r="Q357" s="125">
        <f t="shared" si="100"/>
        <v>96.516351872119415</v>
      </c>
      <c r="R357" s="114"/>
      <c r="S357" s="115">
        <v>41487.539351851898</v>
      </c>
      <c r="T357" s="144">
        <v>5</v>
      </c>
      <c r="U357" s="116">
        <v>4</v>
      </c>
      <c r="V357" s="157" t="s">
        <v>290</v>
      </c>
      <c r="W357" s="145"/>
      <c r="X357" s="145"/>
      <c r="Y357" s="126"/>
      <c r="Z357" s="74"/>
      <c r="AA357" s="75">
        <v>77.063486601793159</v>
      </c>
      <c r="AB357" s="75">
        <v>0.24741959923434037</v>
      </c>
      <c r="AC357" s="74"/>
      <c r="AD357" s="74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Q357" s="72"/>
      <c r="AR357" s="72"/>
      <c r="AS357" s="72"/>
      <c r="AT357" s="72"/>
      <c r="AU357" s="134"/>
      <c r="AV357" s="134"/>
      <c r="AW357" s="134"/>
    </row>
    <row r="358" spans="1:49">
      <c r="A358" s="127">
        <v>288</v>
      </c>
      <c r="B358" s="127" t="s">
        <v>303</v>
      </c>
      <c r="C358" s="126" t="s">
        <v>83</v>
      </c>
      <c r="D358" s="75">
        <v>60.120419985534447</v>
      </c>
      <c r="E358" s="75">
        <v>1.1302998469311325</v>
      </c>
      <c r="F358" s="75">
        <v>16.285993894993034</v>
      </c>
      <c r="G358" s="75">
        <v>7.0956696514340933</v>
      </c>
      <c r="H358" s="75">
        <v>0.20666809894409247</v>
      </c>
      <c r="I358" s="75">
        <v>2.534643708808296</v>
      </c>
      <c r="J358" s="75">
        <v>5.6233109640459711</v>
      </c>
      <c r="K358" s="75">
        <v>4.7183027857638855</v>
      </c>
      <c r="L358" s="75">
        <v>1.8789340410612927</v>
      </c>
      <c r="M358" s="75">
        <v>0.2868234408347044</v>
      </c>
      <c r="N358" s="75">
        <v>0.1535899972026378</v>
      </c>
      <c r="O358" s="75">
        <v>100</v>
      </c>
      <c r="P358" s="125">
        <v>8.7321728715944715</v>
      </c>
      <c r="Q358" s="125">
        <f t="shared" si="100"/>
        <v>91.267827128405528</v>
      </c>
      <c r="R358" s="114"/>
      <c r="S358" s="115">
        <v>41487.550185185202</v>
      </c>
      <c r="T358" s="144">
        <v>5</v>
      </c>
      <c r="U358" s="116">
        <v>5</v>
      </c>
      <c r="V358" s="157" t="s">
        <v>289</v>
      </c>
      <c r="W358" s="145"/>
      <c r="X358" s="145"/>
      <c r="Y358" s="126"/>
      <c r="Z358" s="74"/>
      <c r="AA358" s="75">
        <v>60.120419985534447</v>
      </c>
      <c r="AB358" s="75">
        <v>1.1302998469311325</v>
      </c>
      <c r="AC358" s="74"/>
      <c r="AD358" s="74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Q358" s="72"/>
      <c r="AR358" s="72"/>
      <c r="AS358" s="72"/>
      <c r="AT358" s="72"/>
      <c r="AU358" s="134"/>
      <c r="AV358" s="134"/>
      <c r="AW358" s="134"/>
    </row>
    <row r="359" spans="1:49">
      <c r="A359" s="31"/>
      <c r="B359" s="31"/>
      <c r="C359" s="134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47"/>
      <c r="O359" s="148"/>
      <c r="P359" s="147"/>
      <c r="Q359" s="147"/>
      <c r="R359" s="33"/>
      <c r="S359" s="115"/>
      <c r="T359" s="144"/>
      <c r="U359" s="116"/>
      <c r="V359" s="157"/>
      <c r="Z359" s="74"/>
      <c r="AA359" s="133"/>
      <c r="AB359" s="133"/>
      <c r="AC359" s="74"/>
      <c r="AD359" s="74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Q359" s="72"/>
      <c r="AR359" s="72"/>
      <c r="AS359" s="72"/>
      <c r="AT359" s="72"/>
      <c r="AU359" s="134"/>
      <c r="AV359" s="134"/>
      <c r="AW359" s="134"/>
    </row>
    <row r="360" spans="1:49">
      <c r="A360" s="31"/>
      <c r="B360" s="31"/>
      <c r="C360" s="134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47"/>
      <c r="O360" s="148"/>
      <c r="P360" s="147"/>
      <c r="Q360" s="147"/>
      <c r="R360" s="33"/>
      <c r="S360" s="115"/>
      <c r="T360" s="144"/>
      <c r="U360" s="116"/>
      <c r="V360" s="157"/>
      <c r="Z360" s="74"/>
      <c r="AA360" s="133"/>
      <c r="AB360" s="133"/>
      <c r="AC360" s="74"/>
      <c r="AD360" s="74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Q360" s="72"/>
      <c r="AR360" s="72"/>
      <c r="AS360" s="72"/>
      <c r="AT360" s="72"/>
      <c r="AU360" s="134"/>
      <c r="AV360" s="134"/>
      <c r="AW360" s="134"/>
    </row>
    <row r="361" spans="1:49">
      <c r="A361" s="31"/>
      <c r="B361" s="31"/>
      <c r="C361" s="134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47"/>
      <c r="O361" s="148"/>
      <c r="P361" s="147"/>
      <c r="Q361" s="147"/>
      <c r="R361" s="33"/>
      <c r="S361" s="115"/>
      <c r="T361" s="144"/>
      <c r="U361" s="116"/>
      <c r="V361" s="157"/>
      <c r="Z361" s="74"/>
      <c r="AA361" s="133"/>
      <c r="AB361" s="133"/>
      <c r="AC361" s="74"/>
      <c r="AD361" s="74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Q361" s="72"/>
      <c r="AR361" s="72"/>
      <c r="AS361" s="72"/>
      <c r="AT361" s="72"/>
      <c r="AU361" s="134"/>
      <c r="AV361" s="134"/>
      <c r="AW361" s="134"/>
    </row>
    <row r="362" spans="1:49">
      <c r="A362" s="31"/>
      <c r="B362" s="31"/>
      <c r="C362" s="134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47"/>
      <c r="O362" s="148"/>
      <c r="P362" s="147"/>
      <c r="Q362" s="147"/>
      <c r="R362" s="33"/>
      <c r="S362" s="115"/>
      <c r="T362" s="144"/>
      <c r="U362" s="116"/>
      <c r="V362" s="157"/>
      <c r="Z362" s="74"/>
      <c r="AA362" s="133"/>
      <c r="AB362" s="133"/>
      <c r="AC362" s="74"/>
      <c r="AD362" s="74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Q362" s="72"/>
      <c r="AR362" s="72"/>
      <c r="AS362" s="74"/>
      <c r="AT362" s="72"/>
      <c r="AU362" s="134"/>
      <c r="AV362" s="134"/>
      <c r="AW362" s="134"/>
    </row>
    <row r="363" spans="1:49" ht="39.950000000000003" customHeight="1">
      <c r="A363" s="33"/>
      <c r="B363" s="33"/>
      <c r="C363" s="73" t="s">
        <v>84</v>
      </c>
      <c r="D363" s="261" t="s">
        <v>100</v>
      </c>
      <c r="E363" s="261"/>
      <c r="F363" s="258" t="s">
        <v>119</v>
      </c>
      <c r="G363" s="259"/>
      <c r="H363" s="260"/>
      <c r="I363" s="258" t="s">
        <v>466</v>
      </c>
      <c r="J363" s="259"/>
      <c r="K363" s="260"/>
      <c r="L363" s="258" t="s">
        <v>278</v>
      </c>
      <c r="M363" s="259"/>
      <c r="N363" s="260"/>
      <c r="O363" s="258" t="s">
        <v>288</v>
      </c>
      <c r="P363" s="259"/>
      <c r="Q363" s="259"/>
      <c r="R363" s="260"/>
      <c r="S363" s="258" t="s">
        <v>287</v>
      </c>
      <c r="T363" s="259"/>
      <c r="U363" s="260"/>
      <c r="W363" s="156" t="s">
        <v>286</v>
      </c>
      <c r="X363" s="135"/>
      <c r="AA363" s="261" t="s">
        <v>100</v>
      </c>
      <c r="AB363" s="261"/>
      <c r="AQ363" s="72"/>
      <c r="AR363" s="72"/>
      <c r="AS363" s="93"/>
      <c r="AT363" s="72"/>
      <c r="AU363" s="73" t="s">
        <v>84</v>
      </c>
      <c r="AV363" s="72"/>
      <c r="AW363" s="135"/>
    </row>
    <row r="364" spans="1:49">
      <c r="A364" s="31"/>
      <c r="B364" s="31"/>
      <c r="C364" s="134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47"/>
      <c r="O364" s="148"/>
      <c r="P364" s="147"/>
      <c r="Q364" s="147"/>
      <c r="R364" s="33"/>
      <c r="S364" s="146"/>
      <c r="W364" s="135" t="s">
        <v>285</v>
      </c>
      <c r="Z364" s="74"/>
      <c r="AA364" s="133"/>
      <c r="AB364" s="133"/>
      <c r="AC364" s="74"/>
      <c r="AD364" s="74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Q364" s="72"/>
      <c r="AR364" s="72"/>
      <c r="AS364" s="93"/>
      <c r="AT364" s="72"/>
      <c r="AU364" s="134"/>
      <c r="AV364" s="133"/>
    </row>
    <row r="365" spans="1:49">
      <c r="A365" s="31"/>
      <c r="B365" s="31"/>
      <c r="C365" s="149" t="s">
        <v>284</v>
      </c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47"/>
      <c r="O365" s="148"/>
      <c r="P365" s="147"/>
      <c r="Q365" s="147"/>
      <c r="R365" s="33"/>
      <c r="S365" s="146"/>
      <c r="Z365" s="74"/>
      <c r="AA365" s="133"/>
      <c r="AB365" s="133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Q365" s="72"/>
      <c r="AR365" s="72"/>
      <c r="AS365" s="72"/>
      <c r="AT365" s="72"/>
      <c r="AU365" s="134"/>
      <c r="AV365" s="133"/>
    </row>
    <row r="366" spans="1:49">
      <c r="A366" s="31"/>
      <c r="B366" s="31"/>
      <c r="C366" s="134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47"/>
      <c r="O366" s="148"/>
      <c r="P366" s="147"/>
      <c r="Q366" s="147"/>
      <c r="R366" s="33"/>
      <c r="S366" s="146"/>
      <c r="Z366" s="136"/>
      <c r="AA366" s="133"/>
      <c r="AB366" s="133"/>
      <c r="AC366" s="136"/>
      <c r="AD366" s="136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Q366" s="72"/>
      <c r="AR366" s="72"/>
      <c r="AS366" s="72"/>
      <c r="AT366" s="72"/>
      <c r="AU366" s="134"/>
      <c r="AV366" s="133"/>
    </row>
    <row r="367" spans="1:49">
      <c r="A367" s="127">
        <v>225</v>
      </c>
      <c r="B367" s="127" t="s">
        <v>100</v>
      </c>
      <c r="C367" s="126" t="s">
        <v>86</v>
      </c>
      <c r="D367" s="75">
        <v>74.161875331204158</v>
      </c>
      <c r="E367" s="75">
        <v>0.31765579471157007</v>
      </c>
      <c r="F367" s="75">
        <v>13.994164324335006</v>
      </c>
      <c r="G367" s="75">
        <v>1.6827635333392572</v>
      </c>
      <c r="H367" s="75">
        <v>5.9518058041074365E-2</v>
      </c>
      <c r="I367" s="75">
        <v>0.42326785566180342</v>
      </c>
      <c r="J367" s="75">
        <v>1.7820122406884746</v>
      </c>
      <c r="K367" s="75">
        <v>4.4796813717742463</v>
      </c>
      <c r="L367" s="75">
        <v>2.9377364849492773</v>
      </c>
      <c r="M367" s="75">
        <v>5.1476238427561612E-2</v>
      </c>
      <c r="N367" s="75">
        <v>0.14185793080455233</v>
      </c>
      <c r="O367" s="75">
        <v>100.00000000000003</v>
      </c>
      <c r="P367" s="125">
        <v>3.9058575269973943</v>
      </c>
      <c r="Q367" s="125">
        <f t="shared" ref="Q367:Q381" si="101">100-P367</f>
        <v>96.094142473002606</v>
      </c>
      <c r="R367" s="114"/>
      <c r="S367" s="115">
        <v>41373.580150463</v>
      </c>
      <c r="T367" s="114"/>
      <c r="U367" s="116">
        <v>1</v>
      </c>
      <c r="V367" s="72"/>
      <c r="X367" s="123">
        <f t="shared" ref="X367:X381" si="102">(G367+E367)/(F367+J367)</f>
        <v>0.12680000884915615</v>
      </c>
      <c r="Z367" s="74"/>
      <c r="AA367" s="75">
        <v>74.161875331204158</v>
      </c>
      <c r="AB367" s="75">
        <v>0.31765579471157007</v>
      </c>
      <c r="AC367" s="74"/>
      <c r="AD367" s="74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Q367" s="93"/>
      <c r="AR367" s="93"/>
      <c r="AS367" s="72"/>
      <c r="AT367" s="93"/>
      <c r="AU367" s="134"/>
      <c r="AV367" s="75">
        <v>74.161875331204158</v>
      </c>
      <c r="AW367" s="123">
        <v>0.12680000884915615</v>
      </c>
    </row>
    <row r="368" spans="1:49">
      <c r="A368" s="127">
        <v>226</v>
      </c>
      <c r="B368" s="127" t="s">
        <v>100</v>
      </c>
      <c r="C368" s="126" t="s">
        <v>86</v>
      </c>
      <c r="D368" s="75">
        <v>74.600726846900869</v>
      </c>
      <c r="E368" s="75">
        <v>0.35152883664485424</v>
      </c>
      <c r="F368" s="75">
        <v>13.772072378390796</v>
      </c>
      <c r="G368" s="75">
        <v>1.5438063986334469</v>
      </c>
      <c r="H368" s="75">
        <v>0.1050584277181873</v>
      </c>
      <c r="I368" s="75">
        <v>0.35849969466341003</v>
      </c>
      <c r="J368" s="75">
        <v>1.6365090229682633</v>
      </c>
      <c r="K368" s="75">
        <v>4.3455773173228103</v>
      </c>
      <c r="L368" s="75">
        <v>3.0635097557362228</v>
      </c>
      <c r="M368" s="75">
        <v>6.0529931672059445E-2</v>
      </c>
      <c r="N368" s="75">
        <v>0.20943991420311461</v>
      </c>
      <c r="O368" s="75">
        <v>100</v>
      </c>
      <c r="P368" s="125">
        <v>0.81816368322640187</v>
      </c>
      <c r="Q368" s="125">
        <f t="shared" si="101"/>
        <v>99.181836316773598</v>
      </c>
      <c r="R368" s="114"/>
      <c r="S368" s="115">
        <v>41373.584942129601</v>
      </c>
      <c r="T368" s="114"/>
      <c r="U368" s="116">
        <v>1</v>
      </c>
      <c r="V368" s="72"/>
      <c r="X368" s="123">
        <f t="shared" si="102"/>
        <v>0.12300517392932289</v>
      </c>
      <c r="Z368" s="74"/>
      <c r="AA368" s="75">
        <v>74.600726846900869</v>
      </c>
      <c r="AB368" s="75">
        <v>0.35152883664485424</v>
      </c>
      <c r="AC368" s="74"/>
      <c r="AD368" s="74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Q368" s="93"/>
      <c r="AR368" s="93"/>
      <c r="AS368" s="72"/>
      <c r="AT368" s="93"/>
      <c r="AU368" s="134"/>
      <c r="AV368" s="75">
        <v>74.600726846900869</v>
      </c>
      <c r="AW368" s="123">
        <v>0.12300517392932289</v>
      </c>
    </row>
    <row r="369" spans="1:49">
      <c r="A369" s="127">
        <v>205</v>
      </c>
      <c r="B369" s="127" t="s">
        <v>100</v>
      </c>
      <c r="C369" s="126" t="s">
        <v>85</v>
      </c>
      <c r="D369" s="75">
        <v>75.024313447630433</v>
      </c>
      <c r="E369" s="75">
        <v>0.37289622429913116</v>
      </c>
      <c r="F369" s="75">
        <v>13.496087248833701</v>
      </c>
      <c r="G369" s="75">
        <v>1.5693552556329533</v>
      </c>
      <c r="H369" s="75">
        <v>7.0003801391165285E-2</v>
      </c>
      <c r="I369" s="75">
        <v>0.38177196132086327</v>
      </c>
      <c r="J369" s="75">
        <v>1.6464670837762583</v>
      </c>
      <c r="K369" s="75">
        <v>4.1737375626888102</v>
      </c>
      <c r="L369" s="75">
        <v>3.0130375600587471</v>
      </c>
      <c r="M369" s="75">
        <v>0.11150255853927908</v>
      </c>
      <c r="N369" s="75">
        <v>0.18186338687927783</v>
      </c>
      <c r="O369" s="75">
        <v>100</v>
      </c>
      <c r="P369" s="125">
        <v>1.5437123183029229</v>
      </c>
      <c r="Q369" s="125">
        <f t="shared" si="101"/>
        <v>98.456287681697077</v>
      </c>
      <c r="R369" s="114"/>
      <c r="S369" s="115">
        <v>41373.4542476852</v>
      </c>
      <c r="T369" s="114"/>
      <c r="U369" s="116">
        <v>1</v>
      </c>
      <c r="V369" s="72"/>
      <c r="X369" s="123">
        <f t="shared" si="102"/>
        <v>0.12826445507607562</v>
      </c>
      <c r="Z369" s="74"/>
      <c r="AA369" s="75">
        <v>75.024313447630433</v>
      </c>
      <c r="AB369" s="75">
        <v>0.37289622429913116</v>
      </c>
      <c r="AC369" s="74"/>
      <c r="AD369" s="74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Q369" s="72"/>
      <c r="AR369" s="72"/>
      <c r="AS369" s="72"/>
      <c r="AT369" s="72"/>
      <c r="AU369" s="134"/>
      <c r="AV369" s="75">
        <v>75.024313447630433</v>
      </c>
      <c r="AW369" s="123">
        <v>0.12826445507607562</v>
      </c>
    </row>
    <row r="370" spans="1:49">
      <c r="A370" s="127">
        <v>206</v>
      </c>
      <c r="B370" s="127" t="s">
        <v>100</v>
      </c>
      <c r="C370" s="126" t="s">
        <v>85</v>
      </c>
      <c r="D370" s="75">
        <v>74.790022184822362</v>
      </c>
      <c r="E370" s="75">
        <v>0.33793406318110142</v>
      </c>
      <c r="F370" s="75">
        <v>13.859264033685101</v>
      </c>
      <c r="G370" s="75">
        <v>1.5121582920211869</v>
      </c>
      <c r="H370" s="75">
        <v>8.0979085954639748E-2</v>
      </c>
      <c r="I370" s="75">
        <v>0.36425745328726522</v>
      </c>
      <c r="J370" s="75">
        <v>1.6107161310270111</v>
      </c>
      <c r="K370" s="75">
        <v>4.238443562376812</v>
      </c>
      <c r="L370" s="75">
        <v>2.984795049939454</v>
      </c>
      <c r="M370" s="75">
        <v>8.2737215719956292E-2</v>
      </c>
      <c r="N370" s="75">
        <v>0.17910707914371365</v>
      </c>
      <c r="O370" s="75">
        <v>100</v>
      </c>
      <c r="P370" s="125">
        <v>1.654858315781695</v>
      </c>
      <c r="Q370" s="125">
        <f t="shared" si="101"/>
        <v>98.345141684218305</v>
      </c>
      <c r="R370" s="114"/>
      <c r="S370" s="115">
        <v>41373.459189814799</v>
      </c>
      <c r="T370" s="114"/>
      <c r="U370" s="116">
        <v>2</v>
      </c>
      <c r="V370" s="72"/>
      <c r="X370" s="123">
        <f t="shared" si="102"/>
        <v>0.11959241935050778</v>
      </c>
      <c r="Z370" s="74"/>
      <c r="AA370" s="75">
        <v>74.790022184822362</v>
      </c>
      <c r="AB370" s="75">
        <v>0.33793406318110142</v>
      </c>
      <c r="AC370" s="74"/>
      <c r="AD370" s="74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Q370" s="72"/>
      <c r="AR370" s="72"/>
      <c r="AS370" s="72"/>
      <c r="AT370" s="72"/>
      <c r="AU370" s="134"/>
      <c r="AV370" s="75">
        <v>74.790022184822362</v>
      </c>
      <c r="AW370" s="123">
        <v>0.11959241935050778</v>
      </c>
    </row>
    <row r="371" spans="1:49">
      <c r="A371" s="127">
        <v>207</v>
      </c>
      <c r="B371" s="127" t="s">
        <v>100</v>
      </c>
      <c r="C371" s="126" t="s">
        <v>85</v>
      </c>
      <c r="D371" s="75">
        <v>74.991413373827598</v>
      </c>
      <c r="E371" s="75">
        <v>0.30263816425356299</v>
      </c>
      <c r="F371" s="75">
        <v>14.289318073998182</v>
      </c>
      <c r="G371" s="75">
        <v>1.4416358836651222</v>
      </c>
      <c r="H371" s="75">
        <v>6.0769493020218092E-2</v>
      </c>
      <c r="I371" s="75">
        <v>0.34200287921688094</v>
      </c>
      <c r="J371" s="75">
        <v>1.54511229507591</v>
      </c>
      <c r="K371" s="75">
        <v>3.8265239121261461</v>
      </c>
      <c r="L371" s="75">
        <v>3.0851708843051426</v>
      </c>
      <c r="M371" s="75">
        <v>-7.8032178354845768E-3</v>
      </c>
      <c r="N371" s="75">
        <v>0.15912319878361988</v>
      </c>
      <c r="O371" s="75">
        <v>100</v>
      </c>
      <c r="P371" s="125">
        <v>1.1680315475748984</v>
      </c>
      <c r="Q371" s="125">
        <f t="shared" si="101"/>
        <v>98.831968452425102</v>
      </c>
      <c r="R371" s="114"/>
      <c r="S371" s="115">
        <v>41373.464884259301</v>
      </c>
      <c r="T371" s="114"/>
      <c r="U371" s="116">
        <v>4</v>
      </c>
      <c r="V371" s="72"/>
      <c r="X371" s="123">
        <f t="shared" si="102"/>
        <v>0.11015704431814559</v>
      </c>
      <c r="Z371" s="74"/>
      <c r="AA371" s="75">
        <v>74.991413373827598</v>
      </c>
      <c r="AB371" s="75">
        <v>0.30263816425356299</v>
      </c>
      <c r="AC371" s="74"/>
      <c r="AD371" s="74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Q371" s="72"/>
      <c r="AR371" s="72"/>
      <c r="AS371" s="72"/>
      <c r="AT371" s="72"/>
      <c r="AU371" s="134"/>
      <c r="AV371" s="75">
        <v>74.991413373827598</v>
      </c>
      <c r="AW371" s="123">
        <v>0.11015704431814559</v>
      </c>
    </row>
    <row r="372" spans="1:49">
      <c r="A372" s="127">
        <v>208</v>
      </c>
      <c r="B372" s="127" t="s">
        <v>100</v>
      </c>
      <c r="C372" s="126" t="s">
        <v>85</v>
      </c>
      <c r="D372" s="75">
        <v>74.693171463496526</v>
      </c>
      <c r="E372" s="75">
        <v>0.33607520315238937</v>
      </c>
      <c r="F372" s="75">
        <v>13.535528785418812</v>
      </c>
      <c r="G372" s="75">
        <v>1.5821447843181107</v>
      </c>
      <c r="H372" s="75">
        <v>9.906411400588612E-2</v>
      </c>
      <c r="I372" s="75">
        <v>0.35866903766296582</v>
      </c>
      <c r="J372" s="75">
        <v>1.691271793512519</v>
      </c>
      <c r="K372" s="75">
        <v>4.3872258628022101</v>
      </c>
      <c r="L372" s="75">
        <v>3.1426472902991693</v>
      </c>
      <c r="M372" s="75">
        <v>3.548809062647456E-2</v>
      </c>
      <c r="N372" s="75">
        <v>0.17913374217357969</v>
      </c>
      <c r="O372" s="75">
        <v>99.999999999999972</v>
      </c>
      <c r="P372" s="125">
        <v>1.7925649400854979</v>
      </c>
      <c r="Q372" s="125">
        <f t="shared" si="101"/>
        <v>98.207435059914502</v>
      </c>
      <c r="R372" s="114"/>
      <c r="S372" s="115">
        <v>41373.469444444403</v>
      </c>
      <c r="T372" s="114"/>
      <c r="U372" s="116">
        <v>4</v>
      </c>
      <c r="V372" s="72"/>
      <c r="X372" s="123">
        <f t="shared" si="102"/>
        <v>0.12597656201819959</v>
      </c>
      <c r="Z372" s="74"/>
      <c r="AA372" s="75">
        <v>74.693171463496526</v>
      </c>
      <c r="AB372" s="75">
        <v>0.33607520315238937</v>
      </c>
      <c r="AC372" s="74"/>
      <c r="AD372" s="74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Q372" s="72"/>
      <c r="AR372" s="72"/>
      <c r="AS372" s="72"/>
      <c r="AT372" s="72"/>
      <c r="AU372" s="134"/>
      <c r="AV372" s="75">
        <v>74.693171463496526</v>
      </c>
      <c r="AW372" s="123">
        <v>0.12597656201819959</v>
      </c>
    </row>
    <row r="373" spans="1:49">
      <c r="A373" s="127">
        <v>210</v>
      </c>
      <c r="B373" s="127" t="s">
        <v>100</v>
      </c>
      <c r="C373" s="126" t="s">
        <v>85</v>
      </c>
      <c r="D373" s="75">
        <v>74.108740482213321</v>
      </c>
      <c r="E373" s="75">
        <v>0.30826972690487453</v>
      </c>
      <c r="F373" s="75">
        <v>14.11078540746924</v>
      </c>
      <c r="G373" s="75">
        <v>1.6328026508935753</v>
      </c>
      <c r="H373" s="75">
        <v>9.1444988285297832E-2</v>
      </c>
      <c r="I373" s="75">
        <v>0.36825446032337528</v>
      </c>
      <c r="J373" s="75">
        <v>1.727734114832927</v>
      </c>
      <c r="K373" s="75">
        <v>4.5513715968852706</v>
      </c>
      <c r="L373" s="75">
        <v>2.9550984708782519</v>
      </c>
      <c r="M373" s="75">
        <v>6.3939988992301688E-2</v>
      </c>
      <c r="N373" s="75">
        <v>0.10532357698841827</v>
      </c>
      <c r="O373" s="75">
        <v>100</v>
      </c>
      <c r="P373" s="125">
        <v>0.7862152424079909</v>
      </c>
      <c r="Q373" s="125">
        <f t="shared" si="101"/>
        <v>99.213784757592009</v>
      </c>
      <c r="R373" s="114"/>
      <c r="S373" s="115">
        <v>41373.480613425898</v>
      </c>
      <c r="T373" s="114"/>
      <c r="U373" s="116">
        <v>6</v>
      </c>
      <c r="V373" s="72"/>
      <c r="X373" s="123">
        <f t="shared" si="102"/>
        <v>0.12255390253269773</v>
      </c>
      <c r="Z373" s="74"/>
      <c r="AA373" s="75">
        <v>74.108740482213321</v>
      </c>
      <c r="AB373" s="75">
        <v>0.30826972690487453</v>
      </c>
      <c r="AC373" s="74"/>
      <c r="AD373" s="74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Q373" s="72"/>
      <c r="AR373" s="72"/>
      <c r="AS373" s="72"/>
      <c r="AT373" s="72"/>
      <c r="AU373" s="134"/>
      <c r="AV373" s="75">
        <v>74.108740482213321</v>
      </c>
      <c r="AW373" s="123">
        <v>0.12255390253269773</v>
      </c>
    </row>
    <row r="374" spans="1:49">
      <c r="A374" s="127">
        <v>211</v>
      </c>
      <c r="B374" s="127" t="s">
        <v>100</v>
      </c>
      <c r="C374" s="126" t="s">
        <v>85</v>
      </c>
      <c r="D374" s="75">
        <v>74.465813234474595</v>
      </c>
      <c r="E374" s="75">
        <v>0.3059344281348973</v>
      </c>
      <c r="F374" s="75">
        <v>14.165225331314574</v>
      </c>
      <c r="G374" s="75">
        <v>1.5409943577211176</v>
      </c>
      <c r="H374" s="75">
        <v>4.50167784720076E-2</v>
      </c>
      <c r="I374" s="75">
        <v>0.37584779796046536</v>
      </c>
      <c r="J374" s="75">
        <v>1.7627531916984149</v>
      </c>
      <c r="K374" s="75">
        <v>4.287397556842703</v>
      </c>
      <c r="L374" s="75">
        <v>2.8751911510818928</v>
      </c>
      <c r="M374" s="75">
        <v>3.1144780421574446E-2</v>
      </c>
      <c r="N374" s="75">
        <v>0.18684053961607347</v>
      </c>
      <c r="O374" s="75">
        <v>99.999999999999986</v>
      </c>
      <c r="P374" s="125">
        <v>-0.82607027531953747</v>
      </c>
      <c r="Q374" s="125">
        <f t="shared" si="101"/>
        <v>100.82607027531954</v>
      </c>
      <c r="R374" s="114"/>
      <c r="S374" s="115">
        <v>41373.4859953704</v>
      </c>
      <c r="T374" s="114"/>
      <c r="U374" s="116">
        <v>7</v>
      </c>
      <c r="V374" s="72"/>
      <c r="X374" s="123">
        <f t="shared" si="102"/>
        <v>0.11595500227398874</v>
      </c>
      <c r="Z374" s="74"/>
      <c r="AA374" s="75">
        <v>74.465813234474595</v>
      </c>
      <c r="AB374" s="75">
        <v>0.3059344281348973</v>
      </c>
      <c r="AC374" s="74"/>
      <c r="AD374" s="74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Q374" s="72"/>
      <c r="AR374" s="72"/>
      <c r="AS374" s="72"/>
      <c r="AT374" s="72"/>
      <c r="AU374" s="134"/>
      <c r="AV374" s="75">
        <v>74.465813234474595</v>
      </c>
      <c r="AW374" s="123">
        <v>0.11595500227398874</v>
      </c>
    </row>
    <row r="375" spans="1:49">
      <c r="A375" s="127">
        <v>213</v>
      </c>
      <c r="B375" s="127" t="s">
        <v>100</v>
      </c>
      <c r="C375" s="126" t="s">
        <v>85</v>
      </c>
      <c r="D375" s="75">
        <v>74.781293036263548</v>
      </c>
      <c r="E375" s="75">
        <v>0.30745265903907609</v>
      </c>
      <c r="F375" s="75">
        <v>13.606492105972052</v>
      </c>
      <c r="G375" s="75">
        <v>1.4875023033126611</v>
      </c>
      <c r="H375" s="75">
        <v>7.0864926378500198E-2</v>
      </c>
      <c r="I375" s="75">
        <v>0.38175954019410202</v>
      </c>
      <c r="J375" s="75">
        <v>1.576874761386909</v>
      </c>
      <c r="K375" s="75">
        <v>4.5049674614472135</v>
      </c>
      <c r="L375" s="75">
        <v>3.0930754679930117</v>
      </c>
      <c r="M375" s="75">
        <v>5.4599776688953931E-2</v>
      </c>
      <c r="N375" s="75">
        <v>0.17449039215023532</v>
      </c>
      <c r="O375" s="75">
        <v>99.999999999999972</v>
      </c>
      <c r="P375" s="125">
        <v>2.9814845624228212</v>
      </c>
      <c r="Q375" s="125">
        <f t="shared" si="101"/>
        <v>97.018515437577179</v>
      </c>
      <c r="R375" s="114"/>
      <c r="S375" s="115">
        <v>41373.496076388903</v>
      </c>
      <c r="T375" s="114"/>
      <c r="U375" s="116">
        <v>7</v>
      </c>
      <c r="V375" s="72"/>
      <c r="X375" s="123">
        <f t="shared" si="102"/>
        <v>0.11821850700390518</v>
      </c>
      <c r="Z375" s="74"/>
      <c r="AA375" s="75">
        <v>74.781293036263548</v>
      </c>
      <c r="AB375" s="75">
        <v>0.30745265903907609</v>
      </c>
      <c r="AC375" s="74"/>
      <c r="AD375" s="74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Q375" s="72"/>
      <c r="AR375" s="72"/>
      <c r="AS375" s="72"/>
      <c r="AT375" s="72"/>
      <c r="AU375" s="134"/>
      <c r="AV375" s="75">
        <v>74.781293036263548</v>
      </c>
      <c r="AW375" s="123">
        <v>0.11821850700390518</v>
      </c>
    </row>
    <row r="376" spans="1:49">
      <c r="A376" s="127">
        <v>214</v>
      </c>
      <c r="B376" s="127" t="s">
        <v>100</v>
      </c>
      <c r="C376" s="126" t="s">
        <v>85</v>
      </c>
      <c r="D376" s="75">
        <v>74.280844724787414</v>
      </c>
      <c r="E376" s="75">
        <v>0.32621879878394272</v>
      </c>
      <c r="F376" s="75">
        <v>13.77328554514696</v>
      </c>
      <c r="G376" s="75">
        <v>1.5710206048474427</v>
      </c>
      <c r="H376" s="75">
        <v>8.3690641701172144E-2</v>
      </c>
      <c r="I376" s="75">
        <v>0.39836204359289035</v>
      </c>
      <c r="J376" s="75">
        <v>1.7293431758347002</v>
      </c>
      <c r="K376" s="75">
        <v>4.5158103527138298</v>
      </c>
      <c r="L376" s="75">
        <v>3.1590678214891454</v>
      </c>
      <c r="M376" s="75">
        <v>2.4896675316895635E-2</v>
      </c>
      <c r="N376" s="75">
        <v>0.17751438837763384</v>
      </c>
      <c r="O376" s="75">
        <v>100.00000000000001</v>
      </c>
      <c r="P376" s="125">
        <v>2.5825326336255472</v>
      </c>
      <c r="Q376" s="125">
        <f t="shared" si="101"/>
        <v>97.417467366374453</v>
      </c>
      <c r="R376" s="114"/>
      <c r="S376" s="115">
        <v>41373.502175925903</v>
      </c>
      <c r="T376" s="114"/>
      <c r="U376" s="116">
        <v>7</v>
      </c>
      <c r="V376" s="72"/>
      <c r="X376" s="123">
        <f t="shared" si="102"/>
        <v>0.12238178684261543</v>
      </c>
      <c r="Z376" s="74"/>
      <c r="AA376" s="75">
        <v>74.280844724787414</v>
      </c>
      <c r="AB376" s="75">
        <v>0.32621879878394272</v>
      </c>
      <c r="AC376" s="74"/>
      <c r="AD376" s="74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Q376" s="72"/>
      <c r="AR376" s="72"/>
      <c r="AS376" s="72"/>
      <c r="AT376" s="72"/>
      <c r="AU376" s="134"/>
      <c r="AV376" s="75">
        <v>74.280844724787414</v>
      </c>
      <c r="AW376" s="123">
        <v>0.12238178684261543</v>
      </c>
    </row>
    <row r="377" spans="1:49">
      <c r="A377" s="127">
        <v>215</v>
      </c>
      <c r="B377" s="127" t="s">
        <v>100</v>
      </c>
      <c r="C377" s="126" t="s">
        <v>85</v>
      </c>
      <c r="D377" s="75">
        <v>74.361344568033729</v>
      </c>
      <c r="E377" s="75">
        <v>0.38020278947633351</v>
      </c>
      <c r="F377" s="75">
        <v>13.973693371078488</v>
      </c>
      <c r="G377" s="75">
        <v>1.5079447271713862</v>
      </c>
      <c r="H377" s="75">
        <v>0.1137394229656236</v>
      </c>
      <c r="I377" s="75">
        <v>0.38385169413221404</v>
      </c>
      <c r="J377" s="75">
        <v>1.5604172106606586</v>
      </c>
      <c r="K377" s="75">
        <v>4.4064335404215775</v>
      </c>
      <c r="L377" s="75">
        <v>3.1090678407554275</v>
      </c>
      <c r="M377" s="75">
        <v>8.681278496935689E-2</v>
      </c>
      <c r="N377" s="75">
        <v>0.15043702070547832</v>
      </c>
      <c r="O377" s="75">
        <v>99.999999999999986</v>
      </c>
      <c r="P377" s="125">
        <v>2.1495110356404297</v>
      </c>
      <c r="Q377" s="125">
        <f t="shared" si="101"/>
        <v>97.85048896435957</v>
      </c>
      <c r="R377" s="114"/>
      <c r="S377" s="115">
        <v>41373.508043981499</v>
      </c>
      <c r="T377" s="114"/>
      <c r="U377" s="116">
        <v>8</v>
      </c>
      <c r="V377" s="72"/>
      <c r="X377" s="123">
        <f t="shared" si="102"/>
        <v>0.12154847918150517</v>
      </c>
      <c r="Z377" s="74"/>
      <c r="AA377" s="75">
        <v>74.361344568033729</v>
      </c>
      <c r="AB377" s="75">
        <v>0.38020278947633351</v>
      </c>
      <c r="AC377" s="74"/>
      <c r="AD377" s="74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Q377" s="72"/>
      <c r="AR377" s="72"/>
      <c r="AS377" s="72"/>
      <c r="AT377" s="72"/>
      <c r="AU377" s="134"/>
      <c r="AV377" s="75">
        <v>74.361344568033729</v>
      </c>
      <c r="AW377" s="123">
        <v>0.12154847918150517</v>
      </c>
    </row>
    <row r="378" spans="1:49">
      <c r="A378" s="127">
        <v>216</v>
      </c>
      <c r="B378" s="127" t="s">
        <v>100</v>
      </c>
      <c r="C378" s="126" t="s">
        <v>85</v>
      </c>
      <c r="D378" s="75">
        <v>74.081780100670613</v>
      </c>
      <c r="E378" s="75">
        <v>0.32025644234089867</v>
      </c>
      <c r="F378" s="75">
        <v>13.747731134965596</v>
      </c>
      <c r="G378" s="75">
        <v>1.6557489155925236</v>
      </c>
      <c r="H378" s="75">
        <v>5.3307513883767761E-2</v>
      </c>
      <c r="I378" s="75">
        <v>0.39581663688377006</v>
      </c>
      <c r="J378" s="75">
        <v>1.6732086281920917</v>
      </c>
      <c r="K378" s="75">
        <v>4.7794064744214788</v>
      </c>
      <c r="L378" s="75">
        <v>3.08927540379818</v>
      </c>
      <c r="M378" s="75">
        <v>5.3587575046916469E-2</v>
      </c>
      <c r="N378" s="75">
        <v>0.19355550221866186</v>
      </c>
      <c r="O378" s="75">
        <v>99.999999999999972</v>
      </c>
      <c r="P378" s="125">
        <v>1.5921395282054931</v>
      </c>
      <c r="Q378" s="125">
        <f t="shared" si="101"/>
        <v>98.407860471794507</v>
      </c>
      <c r="R378" s="114"/>
      <c r="S378" s="115">
        <v>41373.511585648201</v>
      </c>
      <c r="T378" s="114"/>
      <c r="U378" s="116">
        <v>11</v>
      </c>
      <c r="V378" s="72"/>
      <c r="X378" s="123">
        <f t="shared" si="102"/>
        <v>0.1281378040691343</v>
      </c>
      <c r="Z378" s="74"/>
      <c r="AA378" s="75">
        <v>74.081780100670613</v>
      </c>
      <c r="AB378" s="75">
        <v>0.32025644234089867</v>
      </c>
      <c r="AC378" s="74"/>
      <c r="AD378" s="74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Q378" s="72"/>
      <c r="AR378" s="72"/>
      <c r="AS378" s="72"/>
      <c r="AT378" s="72"/>
      <c r="AU378" s="134"/>
      <c r="AV378" s="75">
        <v>74.081780100670613</v>
      </c>
      <c r="AW378" s="123">
        <v>0.1281378040691343</v>
      </c>
    </row>
    <row r="379" spans="1:49">
      <c r="A379" s="127">
        <v>217</v>
      </c>
      <c r="B379" s="127" t="s">
        <v>100</v>
      </c>
      <c r="C379" s="126" t="s">
        <v>85</v>
      </c>
      <c r="D379" s="75">
        <v>74.205144384262184</v>
      </c>
      <c r="E379" s="75">
        <v>0.32974956658750537</v>
      </c>
      <c r="F379" s="75">
        <v>14.287140322067806</v>
      </c>
      <c r="G379" s="75">
        <v>1.5063410126722629</v>
      </c>
      <c r="H379" s="75">
        <v>9.3839001790447074E-2</v>
      </c>
      <c r="I379" s="75">
        <v>0.35202835435259056</v>
      </c>
      <c r="J379" s="75">
        <v>1.505771383940546</v>
      </c>
      <c r="K379" s="75">
        <v>4.5240247587837557</v>
      </c>
      <c r="L379" s="75">
        <v>3.0458314033712157</v>
      </c>
      <c r="M379" s="75">
        <v>5.3558515440799516E-2</v>
      </c>
      <c r="N379" s="75">
        <v>0.12471149854482867</v>
      </c>
      <c r="O379" s="75">
        <v>100</v>
      </c>
      <c r="P379" s="125">
        <v>1.108446248217561</v>
      </c>
      <c r="Q379" s="125">
        <f t="shared" si="101"/>
        <v>98.891553751782439</v>
      </c>
      <c r="R379" s="114"/>
      <c r="S379" s="115">
        <v>41373.515115740702</v>
      </c>
      <c r="T379" s="114"/>
      <c r="U379" s="116">
        <v>11</v>
      </c>
      <c r="V379" s="72"/>
      <c r="X379" s="123">
        <f t="shared" si="102"/>
        <v>0.11626042198166883</v>
      </c>
      <c r="Z379" s="74"/>
      <c r="AA379" s="75">
        <v>74.205144384262184</v>
      </c>
      <c r="AB379" s="75">
        <v>0.32974956658750537</v>
      </c>
      <c r="AC379" s="74"/>
      <c r="AD379" s="74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Q379" s="72"/>
      <c r="AR379" s="72"/>
      <c r="AS379" s="72"/>
      <c r="AT379" s="72"/>
      <c r="AU379" s="134"/>
      <c r="AV379" s="75">
        <v>74.205144384262184</v>
      </c>
      <c r="AW379" s="123">
        <v>0.11626042198166883</v>
      </c>
    </row>
    <row r="380" spans="1:49">
      <c r="A380" s="127">
        <v>222</v>
      </c>
      <c r="B380" s="127" t="s">
        <v>100</v>
      </c>
      <c r="C380" s="126" t="s">
        <v>85</v>
      </c>
      <c r="D380" s="75">
        <v>74.105316059884601</v>
      </c>
      <c r="E380" s="75">
        <v>0.35613847837845541</v>
      </c>
      <c r="F380" s="75">
        <v>13.459380972918112</v>
      </c>
      <c r="G380" s="75">
        <v>1.5955957769648477</v>
      </c>
      <c r="H380" s="75">
        <v>4.9009958139382276E-2</v>
      </c>
      <c r="I380" s="75">
        <v>0.40823467916485762</v>
      </c>
      <c r="J380" s="75">
        <v>1.7146728817826755</v>
      </c>
      <c r="K380" s="75">
        <v>4.9122759630894377</v>
      </c>
      <c r="L380" s="75">
        <v>3.2312173235309638</v>
      </c>
      <c r="M380" s="75">
        <v>7.1833167295377712E-2</v>
      </c>
      <c r="N380" s="75">
        <v>0.12439309542001092</v>
      </c>
      <c r="O380" s="75">
        <v>99.999999999999986</v>
      </c>
      <c r="P380" s="125">
        <v>1.7815459700989322</v>
      </c>
      <c r="Q380" s="125">
        <f t="shared" si="101"/>
        <v>98.218454029901068</v>
      </c>
      <c r="R380" s="114"/>
      <c r="S380" s="115">
        <v>41373.533807870401</v>
      </c>
      <c r="T380" s="114"/>
      <c r="U380" s="116">
        <v>13</v>
      </c>
      <c r="V380" s="72"/>
      <c r="X380" s="123">
        <f t="shared" si="102"/>
        <v>0.12862312695289882</v>
      </c>
      <c r="Z380" s="74"/>
      <c r="AA380" s="75">
        <v>74.105316059884601</v>
      </c>
      <c r="AB380" s="75">
        <v>0.35613847837845541</v>
      </c>
      <c r="AC380" s="74"/>
      <c r="AD380" s="74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Q380" s="72"/>
      <c r="AR380" s="72"/>
      <c r="AS380" s="72"/>
      <c r="AT380" s="72"/>
      <c r="AU380" s="134"/>
      <c r="AV380" s="75">
        <v>74.105316059884601</v>
      </c>
      <c r="AW380" s="123">
        <v>0.12862312695289882</v>
      </c>
    </row>
    <row r="381" spans="1:49">
      <c r="A381" s="127">
        <v>223</v>
      </c>
      <c r="B381" s="127" t="s">
        <v>100</v>
      </c>
      <c r="C381" s="126" t="s">
        <v>85</v>
      </c>
      <c r="D381" s="75">
        <v>75.58322354877177</v>
      </c>
      <c r="E381" s="75">
        <v>0.35863890786423586</v>
      </c>
      <c r="F381" s="75">
        <v>14.463746762863556</v>
      </c>
      <c r="G381" s="75">
        <v>1.4656701092973641</v>
      </c>
      <c r="H381" s="75">
        <v>8.1358414099933399E-2</v>
      </c>
      <c r="I381" s="75">
        <v>0.34890962881696336</v>
      </c>
      <c r="J381" s="75">
        <v>1.5088615286808038</v>
      </c>
      <c r="K381" s="75">
        <v>3.0255165377038353</v>
      </c>
      <c r="L381" s="75">
        <v>2.9992720498681953</v>
      </c>
      <c r="M381" s="75">
        <v>5.6568766519954045E-2</v>
      </c>
      <c r="N381" s="75">
        <v>0.13977230350034156</v>
      </c>
      <c r="O381" s="75">
        <v>100</v>
      </c>
      <c r="P381" s="125">
        <v>-0.12443372705531885</v>
      </c>
      <c r="Q381" s="125">
        <f t="shared" si="101"/>
        <v>100.12443372705532</v>
      </c>
      <c r="R381" s="114"/>
      <c r="S381" s="115">
        <v>41373.539699074099</v>
      </c>
      <c r="T381" s="114"/>
      <c r="U381" s="116">
        <v>13</v>
      </c>
      <c r="V381" s="72"/>
      <c r="X381" s="123">
        <f t="shared" si="102"/>
        <v>0.11421484731002635</v>
      </c>
      <c r="Z381" s="74"/>
      <c r="AA381" s="75">
        <v>75.58322354877177</v>
      </c>
      <c r="AB381" s="75">
        <v>0.35863890786423586</v>
      </c>
      <c r="AC381" s="74"/>
      <c r="AD381" s="74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Q381" s="72"/>
      <c r="AR381" s="72"/>
      <c r="AS381" s="72"/>
      <c r="AT381" s="72"/>
      <c r="AU381" s="134"/>
      <c r="AV381" s="75">
        <v>75.58322354877177</v>
      </c>
      <c r="AW381" s="123">
        <v>0.11421484731002635</v>
      </c>
    </row>
    <row r="382" spans="1:49">
      <c r="A382" s="127"/>
      <c r="B382" s="127"/>
      <c r="C382" s="121" t="s">
        <v>68</v>
      </c>
      <c r="D382" s="121">
        <f t="shared" ref="D382:P382" si="103">AVERAGE(D367:D381)</f>
        <v>74.549001519149584</v>
      </c>
      <c r="E382" s="121">
        <f t="shared" si="103"/>
        <v>0.33410600558352199</v>
      </c>
      <c r="F382" s="121">
        <f t="shared" si="103"/>
        <v>13.902261053230536</v>
      </c>
      <c r="G382" s="121">
        <f t="shared" si="103"/>
        <v>1.5530323070722174</v>
      </c>
      <c r="H382" s="121">
        <f t="shared" si="103"/>
        <v>7.7177641723153528E-2</v>
      </c>
      <c r="I382" s="121">
        <f t="shared" si="103"/>
        <v>0.3761022478156279</v>
      </c>
      <c r="J382" s="121">
        <f t="shared" si="103"/>
        <v>1.6447816962705444</v>
      </c>
      <c r="K382" s="121">
        <f t="shared" si="103"/>
        <v>4.3305595887600088</v>
      </c>
      <c r="L382" s="121">
        <f t="shared" si="103"/>
        <v>3.0522662638702864</v>
      </c>
      <c r="M382" s="121">
        <f t="shared" si="103"/>
        <v>5.5391523189465101E-2</v>
      </c>
      <c r="N382" s="121">
        <f t="shared" si="103"/>
        <v>0.161837571300636</v>
      </c>
      <c r="O382" s="121">
        <f t="shared" si="103"/>
        <v>100</v>
      </c>
      <c r="P382" s="121">
        <f t="shared" si="103"/>
        <v>1.5276373033475152</v>
      </c>
      <c r="Q382" s="121">
        <f t="shared" ref="Q382" si="104">AVERAGE(Q367:Q381)</f>
        <v>98.472362696652482</v>
      </c>
      <c r="R382" s="120">
        <f>COUNT(E367:E381)</f>
        <v>15</v>
      </c>
      <c r="S382" s="115"/>
      <c r="T382" s="114"/>
      <c r="U382" s="116"/>
      <c r="V382" s="72"/>
      <c r="W382" s="49" t="s">
        <v>283</v>
      </c>
      <c r="Z382" s="74"/>
      <c r="AA382" s="121">
        <f>AVERAGE(AA367:AA381)</f>
        <v>74.549001519149584</v>
      </c>
      <c r="AB382" s="121">
        <f>AVERAGE(AB367:AB381)</f>
        <v>0.33410600558352199</v>
      </c>
      <c r="AC382" s="74"/>
      <c r="AD382" s="74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Q382" s="72"/>
      <c r="AR382" s="72"/>
      <c r="AS382" s="72"/>
      <c r="AT382" s="72"/>
      <c r="AU382" s="134"/>
      <c r="AV382" s="134"/>
      <c r="AW382" s="134"/>
    </row>
    <row r="383" spans="1:49">
      <c r="A383" s="127"/>
      <c r="B383" s="127"/>
      <c r="C383" s="121" t="s">
        <v>69</v>
      </c>
      <c r="D383" s="119">
        <f t="shared" ref="D383:P383" si="105">STDEV(D367:D381)</f>
        <v>0.43242720295121484</v>
      </c>
      <c r="E383" s="119">
        <f t="shared" si="105"/>
        <v>2.4991938607030428E-2</v>
      </c>
      <c r="F383" s="119">
        <f t="shared" si="105"/>
        <v>0.3141651703396135</v>
      </c>
      <c r="G383" s="119">
        <f t="shared" si="105"/>
        <v>6.9406969075530719E-2</v>
      </c>
      <c r="H383" s="119">
        <f t="shared" si="105"/>
        <v>2.1075632463927785E-2</v>
      </c>
      <c r="I383" s="119">
        <f t="shared" si="105"/>
        <v>2.3242393619776459E-2</v>
      </c>
      <c r="J383" s="119">
        <f t="shared" si="105"/>
        <v>9.0761873718372063E-2</v>
      </c>
      <c r="K383" s="119">
        <f t="shared" si="105"/>
        <v>0.44031982650424129</v>
      </c>
      <c r="L383" s="119">
        <f t="shared" si="105"/>
        <v>9.3321524525290203E-2</v>
      </c>
      <c r="M383" s="119">
        <f t="shared" si="105"/>
        <v>2.8265143372485931E-2</v>
      </c>
      <c r="N383" s="119">
        <f t="shared" si="105"/>
        <v>2.9639633043895851E-2</v>
      </c>
      <c r="O383" s="119">
        <f t="shared" si="105"/>
        <v>1.6985220118704E-14</v>
      </c>
      <c r="P383" s="119">
        <f t="shared" si="105"/>
        <v>1.1665507692181984</v>
      </c>
      <c r="Q383" s="119">
        <f t="shared" ref="Q383" si="106">STDEV(Q367:Q381)</f>
        <v>1.1665507692181984</v>
      </c>
      <c r="R383" s="120"/>
      <c r="S383" s="115"/>
      <c r="T383" s="114"/>
      <c r="U383" s="116"/>
      <c r="V383" s="72"/>
      <c r="Z383" s="74"/>
      <c r="AA383" s="119">
        <f>STDEV(AA367:AA381)</f>
        <v>0.43242720295121484</v>
      </c>
      <c r="AB383" s="119">
        <f>STDEV(AB367:AB381)</f>
        <v>2.4991938607030428E-2</v>
      </c>
      <c r="AC383" s="74"/>
      <c r="AD383" s="74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Q383" s="72"/>
      <c r="AR383" s="72"/>
      <c r="AS383" s="72"/>
      <c r="AT383" s="72"/>
      <c r="AU383" s="134"/>
      <c r="AV383" s="134"/>
      <c r="AW383" s="134"/>
    </row>
    <row r="384" spans="1:49">
      <c r="A384" s="127"/>
      <c r="B384" s="127"/>
      <c r="C384" s="117" t="s">
        <v>272</v>
      </c>
      <c r="D384" s="112">
        <f t="shared" ref="D384:P384" si="107">D383/D382</f>
        <v>5.8005767232192397E-3</v>
      </c>
      <c r="E384" s="112">
        <f t="shared" si="107"/>
        <v>7.4802422552631365E-2</v>
      </c>
      <c r="F384" s="112">
        <f t="shared" si="107"/>
        <v>2.2598134874370627E-2</v>
      </c>
      <c r="G384" s="112">
        <f t="shared" si="107"/>
        <v>4.46912590030899E-2</v>
      </c>
      <c r="H384" s="112">
        <f t="shared" si="107"/>
        <v>0.27307950843495432</v>
      </c>
      <c r="I384" s="112">
        <f t="shared" si="107"/>
        <v>6.1798071547741189E-2</v>
      </c>
      <c r="J384" s="112">
        <f t="shared" si="107"/>
        <v>5.5181714341890974E-2</v>
      </c>
      <c r="K384" s="112">
        <f t="shared" si="107"/>
        <v>0.10167735080867928</v>
      </c>
      <c r="L384" s="112">
        <f t="shared" si="107"/>
        <v>3.0574503158501683E-2</v>
      </c>
      <c r="M384" s="112">
        <f t="shared" si="107"/>
        <v>0.51027922225221767</v>
      </c>
      <c r="N384" s="112">
        <f t="shared" si="107"/>
        <v>0.18314432678204293</v>
      </c>
      <c r="O384" s="112">
        <f t="shared" si="107"/>
        <v>1.6985220118704001E-16</v>
      </c>
      <c r="P384" s="112">
        <f t="shared" si="107"/>
        <v>0.76363071696529861</v>
      </c>
      <c r="Q384" s="112"/>
      <c r="R384" s="116"/>
      <c r="S384" s="115"/>
      <c r="T384" s="114"/>
      <c r="U384" s="155"/>
      <c r="V384" s="72"/>
      <c r="Z384" s="74"/>
      <c r="AA384" s="112">
        <f>AA383/AA382</f>
        <v>5.8005767232192397E-3</v>
      </c>
      <c r="AB384" s="112">
        <f>AB383/AB382</f>
        <v>7.4802422552631365E-2</v>
      </c>
      <c r="AC384" s="74"/>
      <c r="AD384" s="74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Q384" s="72"/>
      <c r="AR384" s="72"/>
      <c r="AS384" s="72"/>
      <c r="AT384" s="72"/>
      <c r="AU384" s="134"/>
      <c r="AV384" s="134"/>
      <c r="AW384" s="134"/>
    </row>
    <row r="385" spans="1:49">
      <c r="A385" s="127"/>
      <c r="B385" s="127"/>
      <c r="C385" s="126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125"/>
      <c r="Q385" s="125"/>
      <c r="R385" s="114"/>
      <c r="S385" s="115"/>
      <c r="T385" s="114"/>
      <c r="U385" s="155"/>
      <c r="V385" s="72"/>
      <c r="Z385" s="74"/>
      <c r="AA385" s="75"/>
      <c r="AB385" s="75"/>
      <c r="AC385" s="74"/>
      <c r="AD385" s="74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Q385" s="72"/>
      <c r="AR385" s="72"/>
      <c r="AS385" s="72"/>
      <c r="AT385" s="72"/>
      <c r="AU385" s="134"/>
      <c r="AV385" s="134"/>
      <c r="AW385" s="134"/>
    </row>
    <row r="386" spans="1:49">
      <c r="A386" s="127"/>
      <c r="B386" s="127"/>
      <c r="C386" s="149" t="s">
        <v>282</v>
      </c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125"/>
      <c r="Q386" s="125"/>
      <c r="R386" s="114"/>
      <c r="S386" s="115"/>
      <c r="T386" s="154"/>
      <c r="U386" s="153"/>
      <c r="V386" s="152"/>
      <c r="Z386" s="74"/>
      <c r="AA386" s="75"/>
      <c r="AB386" s="75"/>
      <c r="AC386" s="74"/>
      <c r="AD386" s="74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Q386" s="72"/>
      <c r="AR386" s="72"/>
      <c r="AS386" s="72"/>
      <c r="AT386" s="72"/>
      <c r="AU386" s="134"/>
      <c r="AV386" s="134"/>
      <c r="AW386" s="134"/>
    </row>
    <row r="387" spans="1:49">
      <c r="A387" s="140"/>
      <c r="B387" s="140"/>
      <c r="C387" s="139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8"/>
      <c r="O387" s="137"/>
      <c r="P387" s="138"/>
      <c r="Q387" s="138"/>
      <c r="R387" s="124"/>
      <c r="S387" s="115"/>
      <c r="T387" s="151"/>
      <c r="U387" s="116"/>
      <c r="V387" s="118"/>
      <c r="Z387" s="74"/>
      <c r="AA387" s="137"/>
      <c r="AB387" s="137"/>
      <c r="AC387" s="74"/>
      <c r="AD387" s="74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Q387" s="72"/>
      <c r="AR387" s="72"/>
      <c r="AS387" s="72"/>
      <c r="AT387" s="72"/>
      <c r="AU387" s="134"/>
      <c r="AV387" s="134"/>
      <c r="AW387" s="134"/>
    </row>
    <row r="388" spans="1:49">
      <c r="A388" s="127">
        <v>212</v>
      </c>
      <c r="B388" s="127" t="s">
        <v>100</v>
      </c>
      <c r="C388" s="126" t="s">
        <v>85</v>
      </c>
      <c r="D388" s="75">
        <v>73.915853484595957</v>
      </c>
      <c r="E388" s="75">
        <v>0.31418088142518058</v>
      </c>
      <c r="F388" s="75">
        <v>14.636461066947277</v>
      </c>
      <c r="G388" s="75">
        <v>1.6031602697488621</v>
      </c>
      <c r="H388" s="75">
        <v>6.2487726403691476E-2</v>
      </c>
      <c r="I388" s="75">
        <v>0.37896743253752913</v>
      </c>
      <c r="J388" s="75">
        <v>2.2014098444911667</v>
      </c>
      <c r="K388" s="75">
        <v>3.9417845317807463</v>
      </c>
      <c r="L388" s="75">
        <v>2.7761948145618511</v>
      </c>
      <c r="M388" s="75">
        <v>5.3601645549354787E-2</v>
      </c>
      <c r="N388" s="75">
        <v>0.1496702581959426</v>
      </c>
      <c r="O388" s="75">
        <v>99.999999999999986</v>
      </c>
      <c r="P388" s="125">
        <v>1.7268681708425504</v>
      </c>
      <c r="Q388" s="125">
        <f>100-P388</f>
        <v>98.27313182915745</v>
      </c>
      <c r="R388" s="114"/>
      <c r="S388" s="115">
        <v>41373.491724537002</v>
      </c>
      <c r="T388" s="114"/>
      <c r="U388" s="116">
        <v>12</v>
      </c>
      <c r="V388" s="72"/>
      <c r="Z388" s="74"/>
      <c r="AA388" s="75">
        <v>73.915853484595957</v>
      </c>
      <c r="AB388" s="75">
        <v>0.31418088142518058</v>
      </c>
      <c r="AC388" s="74"/>
      <c r="AD388" s="74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Q388" s="72"/>
      <c r="AR388" s="72"/>
      <c r="AS388" s="72"/>
      <c r="AT388" s="72"/>
      <c r="AU388" s="134"/>
      <c r="AV388" s="134"/>
      <c r="AW388" s="134"/>
    </row>
    <row r="389" spans="1:49">
      <c r="A389" s="127"/>
      <c r="B389" s="127"/>
      <c r="C389" s="126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125"/>
      <c r="Q389" s="125"/>
      <c r="R389" s="114"/>
      <c r="S389" s="115"/>
      <c r="T389" s="114"/>
      <c r="U389" s="116"/>
      <c r="V389" s="72"/>
      <c r="W389" s="135"/>
      <c r="X389" s="135"/>
      <c r="Z389" s="74"/>
      <c r="AA389" s="75"/>
      <c r="AB389" s="75"/>
      <c r="AC389" s="74"/>
      <c r="AD389" s="74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Q389" s="72"/>
      <c r="AR389" s="72"/>
      <c r="AS389" s="142"/>
      <c r="AT389" s="72"/>
      <c r="AU389" s="134"/>
      <c r="AV389" s="134"/>
      <c r="AW389" s="134"/>
    </row>
    <row r="390" spans="1:49">
      <c r="A390" s="31"/>
      <c r="B390" s="31"/>
      <c r="C390" s="134"/>
      <c r="D390" s="133"/>
      <c r="E390" s="37"/>
      <c r="F390" s="37"/>
      <c r="G390" s="37"/>
      <c r="H390" s="37"/>
      <c r="I390" s="37"/>
      <c r="J390" s="37"/>
      <c r="K390" s="37"/>
      <c r="L390" s="133"/>
      <c r="M390" s="133"/>
      <c r="N390" s="147"/>
      <c r="O390" s="148"/>
      <c r="P390" s="147"/>
      <c r="Q390" s="147"/>
      <c r="R390" s="33"/>
      <c r="S390" s="146"/>
      <c r="Z390" s="74"/>
      <c r="AA390" s="133"/>
      <c r="AB390" s="37"/>
      <c r="AC390" s="74"/>
      <c r="AD390" s="74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Q390" s="72"/>
      <c r="AR390" s="72"/>
      <c r="AS390" s="72"/>
      <c r="AT390" s="72"/>
      <c r="AU390" s="134"/>
      <c r="AV390" s="133"/>
    </row>
    <row r="391" spans="1:49">
      <c r="A391" s="31"/>
      <c r="B391" s="31"/>
      <c r="C391" s="134"/>
      <c r="D391" s="133"/>
      <c r="E391" s="37"/>
      <c r="F391" s="37"/>
      <c r="G391" s="37"/>
      <c r="H391" s="37"/>
      <c r="I391" s="37"/>
      <c r="J391" s="37"/>
      <c r="K391" s="37"/>
      <c r="L391" s="133"/>
      <c r="M391" s="133"/>
      <c r="N391" s="147"/>
      <c r="O391" s="148"/>
      <c r="P391" s="147"/>
      <c r="Q391" s="147"/>
      <c r="R391" s="33"/>
      <c r="S391" s="146"/>
      <c r="Z391" s="74"/>
      <c r="AA391" s="133"/>
      <c r="AB391" s="37"/>
      <c r="AC391" s="74"/>
      <c r="AD391" s="74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Q391" s="72"/>
      <c r="AR391" s="72"/>
      <c r="AS391" s="72"/>
      <c r="AT391" s="72"/>
      <c r="AU391" s="134"/>
      <c r="AV391" s="133"/>
    </row>
    <row r="392" spans="1:49">
      <c r="A392" s="31"/>
      <c r="B392" s="31"/>
      <c r="C392" s="134"/>
      <c r="D392" s="133"/>
      <c r="E392" s="37"/>
      <c r="F392" s="37"/>
      <c r="G392" s="37"/>
      <c r="H392" s="37"/>
      <c r="I392" s="37"/>
      <c r="J392" s="37"/>
      <c r="K392" s="37"/>
      <c r="L392" s="133"/>
      <c r="M392" s="133"/>
      <c r="N392" s="147"/>
      <c r="O392" s="148"/>
      <c r="P392" s="147"/>
      <c r="Q392" s="147"/>
      <c r="R392" s="33"/>
      <c r="S392" s="146"/>
      <c r="Z392" s="74"/>
      <c r="AA392" s="133"/>
      <c r="AB392" s="37"/>
      <c r="AC392" s="74"/>
      <c r="AD392" s="74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Q392" s="72"/>
      <c r="AR392" s="72"/>
      <c r="AS392" s="72"/>
      <c r="AT392" s="72"/>
      <c r="AU392" s="134"/>
      <c r="AV392" s="133"/>
    </row>
    <row r="393" spans="1:49" ht="39.950000000000003" customHeight="1">
      <c r="A393" s="33"/>
      <c r="B393" s="33"/>
      <c r="C393" s="73" t="s">
        <v>87</v>
      </c>
      <c r="D393" s="261" t="s">
        <v>101</v>
      </c>
      <c r="E393" s="261"/>
      <c r="F393" s="258" t="s">
        <v>120</v>
      </c>
      <c r="G393" s="259"/>
      <c r="H393" s="260"/>
      <c r="I393" s="258" t="s">
        <v>466</v>
      </c>
      <c r="J393" s="259"/>
      <c r="K393" s="260"/>
      <c r="L393" s="258" t="s">
        <v>278</v>
      </c>
      <c r="M393" s="259"/>
      <c r="N393" s="260"/>
      <c r="O393" s="258" t="s">
        <v>277</v>
      </c>
      <c r="P393" s="259"/>
      <c r="Q393" s="259"/>
      <c r="R393" s="260"/>
      <c r="S393" s="258" t="s">
        <v>281</v>
      </c>
      <c r="T393" s="259"/>
      <c r="U393" s="260"/>
      <c r="W393" s="150" t="s">
        <v>280</v>
      </c>
      <c r="X393" s="150"/>
      <c r="Z393" s="74"/>
      <c r="AA393" s="261" t="s">
        <v>101</v>
      </c>
      <c r="AB393" s="261"/>
      <c r="AC393" s="74"/>
      <c r="AD393" s="74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Q393" s="72"/>
      <c r="AR393" s="72"/>
      <c r="AS393" s="72"/>
      <c r="AT393" s="72"/>
      <c r="AU393" s="73" t="s">
        <v>87</v>
      </c>
      <c r="AV393" s="72"/>
      <c r="AW393" s="150"/>
    </row>
    <row r="394" spans="1:49">
      <c r="A394" s="31"/>
      <c r="B394" s="31"/>
      <c r="C394" s="134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47"/>
      <c r="O394" s="148"/>
      <c r="P394" s="147"/>
      <c r="Q394" s="147"/>
      <c r="R394" s="33"/>
      <c r="S394" s="146"/>
      <c r="Z394" s="74"/>
      <c r="AA394" s="133"/>
      <c r="AB394" s="133"/>
      <c r="AC394" s="74"/>
      <c r="AD394" s="74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Q394" s="142"/>
      <c r="AR394" s="142"/>
      <c r="AS394" s="72"/>
      <c r="AT394" s="142"/>
      <c r="AU394" s="134"/>
      <c r="AV394" s="133"/>
    </row>
    <row r="395" spans="1:49">
      <c r="A395" s="31"/>
      <c r="B395" s="31"/>
      <c r="C395" s="149" t="s">
        <v>279</v>
      </c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47"/>
      <c r="O395" s="148"/>
      <c r="P395" s="147"/>
      <c r="Q395" s="147"/>
      <c r="R395" s="33"/>
      <c r="S395" s="146"/>
      <c r="Z395" s="74"/>
      <c r="AA395" s="133"/>
      <c r="AB395" s="133"/>
      <c r="AC395" s="74"/>
      <c r="AD395" s="74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Q395" s="72"/>
      <c r="AR395" s="72"/>
      <c r="AS395" s="72"/>
      <c r="AT395" s="72"/>
      <c r="AU395" s="134"/>
      <c r="AV395" s="133"/>
    </row>
    <row r="396" spans="1:49">
      <c r="A396" s="31"/>
      <c r="B396" s="31"/>
      <c r="C396" s="134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47"/>
      <c r="O396" s="148"/>
      <c r="P396" s="147"/>
      <c r="Q396" s="147"/>
      <c r="R396" s="33"/>
      <c r="S396" s="146"/>
      <c r="Z396" s="74"/>
      <c r="AA396" s="133"/>
      <c r="AB396" s="133"/>
      <c r="AC396" s="74"/>
      <c r="AD396" s="74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Q396" s="72"/>
      <c r="AR396" s="72"/>
      <c r="AS396" s="72"/>
      <c r="AT396" s="72"/>
      <c r="AU396" s="134"/>
      <c r="AV396" s="133"/>
    </row>
    <row r="397" spans="1:49">
      <c r="A397" s="127">
        <v>235</v>
      </c>
      <c r="B397" s="244" t="s">
        <v>101</v>
      </c>
      <c r="C397" s="126" t="s">
        <v>88</v>
      </c>
      <c r="D397" s="75">
        <v>76.502952753782623</v>
      </c>
      <c r="E397" s="75">
        <v>0.40323633490294308</v>
      </c>
      <c r="F397" s="75">
        <v>13.048649288379183</v>
      </c>
      <c r="G397" s="75">
        <v>1.412245925689225</v>
      </c>
      <c r="H397" s="75">
        <v>2.7635926334995019E-2</v>
      </c>
      <c r="I397" s="75">
        <v>8.8178187027298682E-2</v>
      </c>
      <c r="J397" s="75">
        <v>0.67088433120435609</v>
      </c>
      <c r="K397" s="75">
        <v>2.4811120616715461</v>
      </c>
      <c r="L397" s="75">
        <v>5.0811038972316762</v>
      </c>
      <c r="M397" s="75">
        <v>7.847081560368771E-2</v>
      </c>
      <c r="N397" s="75">
        <v>0.26542062493939339</v>
      </c>
      <c r="O397" s="75">
        <v>100.00000000000001</v>
      </c>
      <c r="P397" s="125">
        <v>5.5662372891926992</v>
      </c>
      <c r="Q397" s="125">
        <f t="shared" ref="Q397:Q400" si="108">100-P397</f>
        <v>94.433762710807301</v>
      </c>
      <c r="R397" s="124"/>
      <c r="S397" s="115">
        <v>41373.6258101852</v>
      </c>
      <c r="T397" s="114"/>
      <c r="U397" s="116">
        <v>5</v>
      </c>
      <c r="V397" s="72"/>
      <c r="Z397" s="74"/>
      <c r="AA397" s="75">
        <v>76.502952753782623</v>
      </c>
      <c r="AB397" s="75">
        <v>0.40323633490294308</v>
      </c>
      <c r="AC397" s="74"/>
      <c r="AD397" s="74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Q397" s="72"/>
      <c r="AR397" s="72"/>
      <c r="AS397" s="72"/>
      <c r="AT397" s="72"/>
      <c r="AU397" s="134"/>
      <c r="AV397" s="133"/>
    </row>
    <row r="398" spans="1:49">
      <c r="A398" s="127">
        <v>236</v>
      </c>
      <c r="B398" s="244" t="s">
        <v>101</v>
      </c>
      <c r="C398" s="126" t="s">
        <v>88</v>
      </c>
      <c r="D398" s="75">
        <v>76.343866109303477</v>
      </c>
      <c r="E398" s="75">
        <v>0.35278978882056056</v>
      </c>
      <c r="F398" s="75">
        <v>13.019893394557903</v>
      </c>
      <c r="G398" s="75">
        <v>1.6130279168603208</v>
      </c>
      <c r="H398" s="75">
        <v>5.5902423141860362E-3</v>
      </c>
      <c r="I398" s="75">
        <v>0.12764837224128137</v>
      </c>
      <c r="J398" s="75">
        <v>0.60998101057968457</v>
      </c>
      <c r="K398" s="75">
        <v>2.8805922821872256</v>
      </c>
      <c r="L398" s="75">
        <v>4.8166609151432072</v>
      </c>
      <c r="M398" s="75">
        <v>1.0749241094176239E-2</v>
      </c>
      <c r="N398" s="75">
        <v>0.28307428872720336</v>
      </c>
      <c r="O398" s="75">
        <v>100</v>
      </c>
      <c r="P398" s="125">
        <v>5.8252709523947601</v>
      </c>
      <c r="Q398" s="125">
        <f t="shared" si="108"/>
        <v>94.17472904760524</v>
      </c>
      <c r="R398" s="124"/>
      <c r="S398" s="115">
        <v>41373.628715277802</v>
      </c>
      <c r="T398" s="114"/>
      <c r="U398" s="116">
        <v>5</v>
      </c>
      <c r="V398" s="72"/>
      <c r="Z398" s="74"/>
      <c r="AA398" s="75">
        <v>76.343866109303477</v>
      </c>
      <c r="AB398" s="75">
        <v>0.35278978882056056</v>
      </c>
      <c r="AC398" s="74"/>
      <c r="AD398" s="74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Q398" s="72"/>
      <c r="AR398" s="72"/>
      <c r="AS398" s="72"/>
      <c r="AT398" s="72"/>
      <c r="AU398" s="134"/>
      <c r="AV398" s="133"/>
    </row>
    <row r="399" spans="1:49">
      <c r="A399" s="127">
        <v>237</v>
      </c>
      <c r="B399" s="244" t="s">
        <v>101</v>
      </c>
      <c r="C399" s="126" t="s">
        <v>88</v>
      </c>
      <c r="D399" s="75">
        <v>76.613115850154927</v>
      </c>
      <c r="E399" s="75">
        <v>0.41998978176651114</v>
      </c>
      <c r="F399" s="75">
        <v>13.004979242165243</v>
      </c>
      <c r="G399" s="75">
        <v>1.6433891218392827</v>
      </c>
      <c r="H399" s="75">
        <v>2.9927815079449173E-2</v>
      </c>
      <c r="I399" s="75">
        <v>0.18526011088401023</v>
      </c>
      <c r="J399" s="75">
        <v>0.59684775726043793</v>
      </c>
      <c r="K399" s="75">
        <v>2.9226891390018395</v>
      </c>
      <c r="L399" s="75">
        <v>4.3206880756108061</v>
      </c>
      <c r="M399" s="75">
        <v>3.3682591174905394E-2</v>
      </c>
      <c r="N399" s="75">
        <v>0.29628496576057961</v>
      </c>
      <c r="O399" s="75">
        <v>100.00000000000004</v>
      </c>
      <c r="P399" s="125">
        <v>5.9191213814602861</v>
      </c>
      <c r="Q399" s="125">
        <f t="shared" si="108"/>
        <v>94.080878618539714</v>
      </c>
      <c r="R399" s="124"/>
      <c r="S399" s="115">
        <v>41373.631678240701</v>
      </c>
      <c r="T399" s="114"/>
      <c r="U399" s="116">
        <v>5</v>
      </c>
      <c r="V399" s="72"/>
      <c r="Z399" s="74"/>
      <c r="AA399" s="75">
        <v>76.613115850154927</v>
      </c>
      <c r="AB399" s="75">
        <v>0.41998978176651114</v>
      </c>
      <c r="AC399" s="74"/>
      <c r="AD399" s="74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Q399" s="72"/>
      <c r="AR399" s="72"/>
      <c r="AS399" s="72"/>
      <c r="AT399" s="72"/>
      <c r="AU399" s="134"/>
      <c r="AV399" s="133"/>
    </row>
    <row r="400" spans="1:49">
      <c r="A400" s="127">
        <v>240</v>
      </c>
      <c r="B400" s="244" t="s">
        <v>101</v>
      </c>
      <c r="C400" s="126" t="s">
        <v>88</v>
      </c>
      <c r="D400" s="75">
        <v>74.958276923233484</v>
      </c>
      <c r="E400" s="75">
        <v>0.48277326444640656</v>
      </c>
      <c r="F400" s="75">
        <v>13.490636735174244</v>
      </c>
      <c r="G400" s="75">
        <v>1.6656462304559361</v>
      </c>
      <c r="H400" s="75">
        <v>7.9513056418225703E-2</v>
      </c>
      <c r="I400" s="75">
        <v>0.13637299976055259</v>
      </c>
      <c r="J400" s="75">
        <v>1.0097962566160106</v>
      </c>
      <c r="K400" s="75">
        <v>3.5510264299134708</v>
      </c>
      <c r="L400" s="75">
        <v>4.2732477051124009</v>
      </c>
      <c r="M400" s="75">
        <v>0.12463806194570635</v>
      </c>
      <c r="N400" s="75">
        <v>0.29453102399167669</v>
      </c>
      <c r="O400" s="75">
        <v>100</v>
      </c>
      <c r="P400" s="125">
        <v>4.1997083444853729</v>
      </c>
      <c r="Q400" s="125">
        <f t="shared" si="108"/>
        <v>95.800291655514627</v>
      </c>
      <c r="S400" s="115">
        <v>41373.647847222201</v>
      </c>
      <c r="T400" s="145"/>
      <c r="U400" s="144">
        <v>7</v>
      </c>
      <c r="V400" s="142"/>
      <c r="Z400" s="143"/>
      <c r="AA400" s="75">
        <v>74.958276923233484</v>
      </c>
      <c r="AB400" s="75">
        <v>0.48277326444640656</v>
      </c>
      <c r="AC400" s="143"/>
      <c r="AD400" s="143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Q400" s="72"/>
      <c r="AR400" s="72"/>
      <c r="AS400" s="72"/>
      <c r="AT400" s="72"/>
      <c r="AU400" s="134"/>
      <c r="AV400" s="133"/>
    </row>
    <row r="401" spans="1:48">
      <c r="A401" s="122"/>
      <c r="B401" s="122"/>
      <c r="C401" s="121" t="s">
        <v>68</v>
      </c>
      <c r="D401" s="121">
        <f t="shared" ref="D401:Q401" si="109">AVERAGE(D397:D400)</f>
        <v>76.104552909118624</v>
      </c>
      <c r="E401" s="121">
        <f t="shared" si="109"/>
        <v>0.41469729248410536</v>
      </c>
      <c r="F401" s="121">
        <f t="shared" si="109"/>
        <v>13.141039665069142</v>
      </c>
      <c r="G401" s="121">
        <f t="shared" si="109"/>
        <v>1.5835772987111911</v>
      </c>
      <c r="H401" s="121">
        <f t="shared" si="109"/>
        <v>3.5666760036713985E-2</v>
      </c>
      <c r="I401" s="121">
        <f t="shared" si="109"/>
        <v>0.13436491747828572</v>
      </c>
      <c r="J401" s="121">
        <f t="shared" si="109"/>
        <v>0.72187733891512229</v>
      </c>
      <c r="K401" s="121">
        <f t="shared" si="109"/>
        <v>2.9588549781935205</v>
      </c>
      <c r="L401" s="121">
        <f t="shared" si="109"/>
        <v>4.6229251482745228</v>
      </c>
      <c r="M401" s="121">
        <f t="shared" si="109"/>
        <v>6.1885177454618925E-2</v>
      </c>
      <c r="N401" s="121">
        <f t="shared" si="109"/>
        <v>0.28482772585471328</v>
      </c>
      <c r="O401" s="121">
        <f t="shared" si="109"/>
        <v>100.00000000000001</v>
      </c>
      <c r="P401" s="121">
        <f t="shared" si="109"/>
        <v>5.3775844918832796</v>
      </c>
      <c r="Q401" s="121">
        <f t="shared" si="109"/>
        <v>94.622415508116717</v>
      </c>
      <c r="R401" s="120">
        <f>COUNT(E397:E400)</f>
        <v>4</v>
      </c>
      <c r="S401" s="115"/>
      <c r="T401" s="114"/>
      <c r="U401" s="141"/>
      <c r="V401" s="124"/>
      <c r="Z401" s="74"/>
      <c r="AA401" s="121">
        <f>AVERAGE(AA397:AA400)</f>
        <v>76.104552909118624</v>
      </c>
      <c r="AB401" s="121">
        <f>AVERAGE(AB397:AB400)</f>
        <v>0.41469729248410536</v>
      </c>
      <c r="AC401" s="74"/>
      <c r="AD401" s="74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Q401" s="72"/>
      <c r="AR401" s="72"/>
      <c r="AS401" s="72"/>
      <c r="AT401" s="72"/>
      <c r="AU401" s="134"/>
      <c r="AV401" s="133"/>
    </row>
    <row r="402" spans="1:48">
      <c r="A402" s="140"/>
      <c r="B402" s="140"/>
      <c r="C402" s="139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8"/>
      <c r="O402" s="137"/>
      <c r="P402" s="138"/>
      <c r="Q402" s="138"/>
      <c r="R402" s="124"/>
      <c r="S402" s="115"/>
      <c r="T402" s="114"/>
      <c r="U402" s="116"/>
      <c r="V402" s="72"/>
      <c r="Z402" s="74"/>
      <c r="AA402" s="137"/>
      <c r="AB402" s="137"/>
      <c r="AC402" s="74"/>
      <c r="AD402" s="74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Q402" s="72"/>
      <c r="AR402" s="72"/>
      <c r="AS402" s="72"/>
      <c r="AT402" s="72"/>
      <c r="AU402" s="134"/>
      <c r="AV402" s="133"/>
    </row>
    <row r="403" spans="1:48">
      <c r="A403" s="127">
        <v>231</v>
      </c>
      <c r="B403" s="244" t="s">
        <v>101</v>
      </c>
      <c r="C403" s="126" t="s">
        <v>88</v>
      </c>
      <c r="D403" s="75">
        <v>73.925559491902689</v>
      </c>
      <c r="E403" s="75">
        <v>0.45252754885369328</v>
      </c>
      <c r="F403" s="75">
        <v>13.571294284385067</v>
      </c>
      <c r="G403" s="75">
        <v>1.3182418150862136</v>
      </c>
      <c r="H403" s="75">
        <v>4.2483076013260603E-2</v>
      </c>
      <c r="I403" s="75">
        <v>9.4722374864155523E-2</v>
      </c>
      <c r="J403" s="75">
        <v>0.73225886112744687</v>
      </c>
      <c r="K403" s="75">
        <v>3.8310413374546894</v>
      </c>
      <c r="L403" s="75">
        <v>5.798367837263851</v>
      </c>
      <c r="M403" s="75">
        <v>6.5218146964096002E-2</v>
      </c>
      <c r="N403" s="75">
        <v>0.21732236635981883</v>
      </c>
      <c r="O403" s="75">
        <v>100.00000000000001</v>
      </c>
      <c r="P403" s="125">
        <v>3.7490754634073795</v>
      </c>
      <c r="Q403" s="125">
        <f t="shared" ref="Q403:Q404" si="110">100-P403</f>
        <v>96.25092453659262</v>
      </c>
      <c r="R403" s="124"/>
      <c r="S403" s="115">
        <v>41373.605497685203</v>
      </c>
      <c r="T403" s="114"/>
      <c r="U403" s="116">
        <v>3</v>
      </c>
      <c r="V403" s="72"/>
      <c r="Z403" s="74"/>
      <c r="AA403" s="75">
        <v>73.925559491902689</v>
      </c>
      <c r="AB403" s="75">
        <v>0.45252754885369328</v>
      </c>
      <c r="AC403" s="74"/>
      <c r="AD403" s="74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Q403" s="72"/>
      <c r="AR403" s="72"/>
      <c r="AS403" s="142"/>
      <c r="AT403" s="72"/>
      <c r="AU403" s="134"/>
      <c r="AV403" s="133"/>
    </row>
    <row r="404" spans="1:48">
      <c r="A404" s="127">
        <v>230</v>
      </c>
      <c r="B404" s="244" t="s">
        <v>101</v>
      </c>
      <c r="C404" s="126" t="s">
        <v>88</v>
      </c>
      <c r="D404" s="75">
        <v>75.810844807818867</v>
      </c>
      <c r="E404" s="75">
        <v>0.5826260655154385</v>
      </c>
      <c r="F404" s="75">
        <v>11.719957500410359</v>
      </c>
      <c r="G404" s="75">
        <v>1.8455516947286661</v>
      </c>
      <c r="H404" s="75">
        <v>4.3218118480013563E-2</v>
      </c>
      <c r="I404" s="75">
        <v>8.5248771535464424E-2</v>
      </c>
      <c r="J404" s="75">
        <v>0.37593418823368607</v>
      </c>
      <c r="K404" s="75">
        <v>3.1516149039860815</v>
      </c>
      <c r="L404" s="75">
        <v>6.0790760139378515</v>
      </c>
      <c r="M404" s="75">
        <v>4.6538208524948853E-2</v>
      </c>
      <c r="N404" s="75">
        <v>0.33497408272429385</v>
      </c>
      <c r="O404" s="75">
        <v>99.999999999999986</v>
      </c>
      <c r="P404" s="125">
        <v>4.1090122778404918</v>
      </c>
      <c r="Q404" s="125">
        <f t="shared" si="110"/>
        <v>95.890987722159508</v>
      </c>
      <c r="R404" s="124"/>
      <c r="S404" s="115">
        <v>41373.601956018501</v>
      </c>
      <c r="T404" s="114"/>
      <c r="U404" s="116">
        <v>3</v>
      </c>
      <c r="V404" s="72"/>
      <c r="Z404" s="74"/>
      <c r="AA404" s="75">
        <v>75.810844807818867</v>
      </c>
      <c r="AB404" s="75">
        <v>0.5826260655154385</v>
      </c>
      <c r="AC404" s="74"/>
      <c r="AD404" s="74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Q404" s="72"/>
      <c r="AR404" s="72"/>
      <c r="AS404" s="72"/>
      <c r="AT404" s="72"/>
      <c r="AU404" s="134"/>
      <c r="AV404" s="133"/>
    </row>
    <row r="405" spans="1:48">
      <c r="A405" s="122"/>
      <c r="B405" s="122"/>
      <c r="C405" s="121" t="s">
        <v>68</v>
      </c>
      <c r="D405" s="121">
        <f t="shared" ref="D405:Q405" si="111">AVERAGE(D403:D404)</f>
        <v>74.868202149860778</v>
      </c>
      <c r="E405" s="121">
        <f t="shared" si="111"/>
        <v>0.51757680718456589</v>
      </c>
      <c r="F405" s="121">
        <f t="shared" si="111"/>
        <v>12.645625892397714</v>
      </c>
      <c r="G405" s="121">
        <f t="shared" si="111"/>
        <v>1.5818967549074399</v>
      </c>
      <c r="H405" s="121">
        <f t="shared" si="111"/>
        <v>4.2850597246637083E-2</v>
      </c>
      <c r="I405" s="121">
        <f t="shared" si="111"/>
        <v>8.9985573199809973E-2</v>
      </c>
      <c r="J405" s="121">
        <f t="shared" si="111"/>
        <v>0.55409652468056647</v>
      </c>
      <c r="K405" s="121">
        <f t="shared" si="111"/>
        <v>3.4913281207203855</v>
      </c>
      <c r="L405" s="121">
        <f t="shared" si="111"/>
        <v>5.9387219256008512</v>
      </c>
      <c r="M405" s="121">
        <f t="shared" si="111"/>
        <v>5.5878177744522431E-2</v>
      </c>
      <c r="N405" s="121">
        <f t="shared" si="111"/>
        <v>0.27614822454205634</v>
      </c>
      <c r="O405" s="121">
        <f t="shared" si="111"/>
        <v>100</v>
      </c>
      <c r="P405" s="121">
        <f t="shared" si="111"/>
        <v>3.9290438706239357</v>
      </c>
      <c r="Q405" s="121">
        <f t="shared" si="111"/>
        <v>96.070956129376071</v>
      </c>
      <c r="R405" s="120">
        <f>COUNT(E403:E404)</f>
        <v>2</v>
      </c>
      <c r="S405" s="115"/>
      <c r="T405" s="114"/>
      <c r="U405" s="141"/>
      <c r="V405" s="72"/>
      <c r="Z405" s="74"/>
      <c r="AA405" s="121">
        <f>AVERAGE(AA402:AA404)</f>
        <v>74.868202149860778</v>
      </c>
      <c r="AB405" s="121">
        <f>AVERAGE(AB402:AB404)</f>
        <v>0.51757680718456589</v>
      </c>
      <c r="AC405" s="74"/>
      <c r="AD405" s="74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Q405" s="72"/>
      <c r="AR405" s="72"/>
      <c r="AS405" s="72"/>
      <c r="AT405" s="72"/>
      <c r="AU405" s="134"/>
      <c r="AV405" s="133"/>
    </row>
    <row r="406" spans="1:48">
      <c r="A406" s="140"/>
      <c r="B406" s="140"/>
      <c r="C406" s="139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8"/>
      <c r="O406" s="137"/>
      <c r="P406" s="138"/>
      <c r="Q406" s="138"/>
      <c r="R406" s="124"/>
      <c r="S406" s="115"/>
      <c r="T406" s="114"/>
      <c r="U406" s="116"/>
      <c r="V406" s="72"/>
      <c r="Z406" s="74"/>
      <c r="AA406" s="137"/>
      <c r="AB406" s="137"/>
      <c r="AC406" s="74"/>
      <c r="AD406" s="74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Q406" s="72"/>
      <c r="AR406" s="72"/>
      <c r="AS406" s="72"/>
      <c r="AT406" s="72"/>
      <c r="AU406" s="134"/>
      <c r="AV406" s="133"/>
    </row>
    <row r="407" spans="1:48">
      <c r="A407" s="127">
        <v>244</v>
      </c>
      <c r="B407" s="244" t="s">
        <v>101</v>
      </c>
      <c r="C407" s="126" t="s">
        <v>88</v>
      </c>
      <c r="D407" s="75">
        <v>77.587440405151568</v>
      </c>
      <c r="E407" s="75">
        <v>4.6907094758667986E-2</v>
      </c>
      <c r="F407" s="75">
        <v>12.521368666626312</v>
      </c>
      <c r="G407" s="75">
        <v>1.303715325208737</v>
      </c>
      <c r="H407" s="75">
        <v>6.4407653315636831E-2</v>
      </c>
      <c r="I407" s="75">
        <v>1.8726173223733718E-2</v>
      </c>
      <c r="J407" s="75">
        <v>0.44829255001715745</v>
      </c>
      <c r="K407" s="75">
        <v>2.3077930060855381</v>
      </c>
      <c r="L407" s="75">
        <v>5.6210780967040037</v>
      </c>
      <c r="M407" s="75">
        <v>-4.6113014621659165E-4</v>
      </c>
      <c r="N407" s="75">
        <v>0.10425694670484023</v>
      </c>
      <c r="O407" s="75">
        <v>100</v>
      </c>
      <c r="P407" s="125">
        <v>5.4680452293145976</v>
      </c>
      <c r="Q407" s="125">
        <f t="shared" ref="Q407:Q409" si="112">100-P407</f>
        <v>94.531954770685402</v>
      </c>
      <c r="R407" s="124"/>
      <c r="S407" s="115">
        <v>41373.663645833301</v>
      </c>
      <c r="T407" s="114"/>
      <c r="U407" s="116">
        <v>8</v>
      </c>
      <c r="V407" s="72"/>
      <c r="Z407" s="74"/>
      <c r="AA407" s="75">
        <v>77.587440405151568</v>
      </c>
      <c r="AB407" s="75">
        <v>4.6907094758667986E-2</v>
      </c>
      <c r="AC407" s="74"/>
      <c r="AD407" s="74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Q407" s="72"/>
      <c r="AR407" s="72"/>
      <c r="AS407" s="72"/>
      <c r="AT407" s="72"/>
      <c r="AU407" s="134"/>
      <c r="AV407" s="133"/>
    </row>
    <row r="408" spans="1:48">
      <c r="A408" s="127">
        <v>245</v>
      </c>
      <c r="B408" s="244" t="s">
        <v>101</v>
      </c>
      <c r="C408" s="126" t="s">
        <v>88</v>
      </c>
      <c r="D408" s="75">
        <v>78.28356285935763</v>
      </c>
      <c r="E408" s="75">
        <v>9.5362363311980711E-2</v>
      </c>
      <c r="F408" s="75">
        <v>12.147579163284286</v>
      </c>
      <c r="G408" s="75">
        <v>1.2923689679968862</v>
      </c>
      <c r="H408" s="75">
        <v>2.4012189175870734E-2</v>
      </c>
      <c r="I408" s="75">
        <v>3.3094917973924796E-3</v>
      </c>
      <c r="J408" s="75">
        <v>0.38959700699295435</v>
      </c>
      <c r="K408" s="75">
        <v>2.361239514070725</v>
      </c>
      <c r="L408" s="75">
        <v>5.3383282921554791</v>
      </c>
      <c r="M408" s="75">
        <v>1.4963377882899325E-2</v>
      </c>
      <c r="N408" s="75">
        <v>6.4152239173319109E-2</v>
      </c>
      <c r="O408" s="75">
        <v>100.00000000000003</v>
      </c>
      <c r="P408" s="125">
        <v>6.0167878030747346</v>
      </c>
      <c r="Q408" s="125">
        <f t="shared" si="112"/>
        <v>93.983212196925265</v>
      </c>
      <c r="R408" s="124"/>
      <c r="S408" s="115">
        <v>41373.666643518503</v>
      </c>
      <c r="T408" s="114"/>
      <c r="U408" s="116">
        <v>8</v>
      </c>
      <c r="V408" s="72"/>
      <c r="Z408" s="74"/>
      <c r="AA408" s="75">
        <v>78.28356285935763</v>
      </c>
      <c r="AB408" s="75">
        <v>9.5362363311980711E-2</v>
      </c>
      <c r="AC408" s="74"/>
      <c r="AD408" s="74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Q408" s="142"/>
      <c r="AR408" s="142"/>
      <c r="AS408" s="72"/>
      <c r="AT408" s="142"/>
      <c r="AU408" s="134"/>
      <c r="AV408" s="133"/>
    </row>
    <row r="409" spans="1:48">
      <c r="A409" s="127">
        <v>246</v>
      </c>
      <c r="B409" s="244" t="s">
        <v>101</v>
      </c>
      <c r="C409" s="126" t="s">
        <v>88</v>
      </c>
      <c r="D409" s="75">
        <v>78.041425450268136</v>
      </c>
      <c r="E409" s="75">
        <v>9.5797833329450799E-2</v>
      </c>
      <c r="F409" s="75">
        <v>12.5469179054236</v>
      </c>
      <c r="G409" s="75">
        <v>1.3589203793163522</v>
      </c>
      <c r="H409" s="75">
        <v>4.8960431821258303E-2</v>
      </c>
      <c r="I409" s="75">
        <v>2.5933611506265639E-3</v>
      </c>
      <c r="J409" s="75">
        <v>0.42084759328052362</v>
      </c>
      <c r="K409" s="75">
        <v>2.392211473157269</v>
      </c>
      <c r="L409" s="75">
        <v>4.9763441717691057</v>
      </c>
      <c r="M409" s="75">
        <v>4.8861098192772442E-2</v>
      </c>
      <c r="N409" s="75">
        <v>8.6678689888625773E-2</v>
      </c>
      <c r="O409" s="75">
        <v>100.00000000000001</v>
      </c>
      <c r="P409" s="125">
        <v>5.3990159706439442</v>
      </c>
      <c r="Q409" s="125">
        <f t="shared" si="112"/>
        <v>94.600984029356056</v>
      </c>
      <c r="R409" s="124"/>
      <c r="S409" s="115">
        <v>41373.669386574104</v>
      </c>
      <c r="T409" s="114"/>
      <c r="U409" s="116">
        <v>8</v>
      </c>
      <c r="V409" s="72"/>
      <c r="Z409" s="74"/>
      <c r="AA409" s="75">
        <v>78.041425450268136</v>
      </c>
      <c r="AB409" s="75">
        <v>9.5797833329450799E-2</v>
      </c>
      <c r="AC409" s="74"/>
      <c r="AD409" s="74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Q409" s="72"/>
      <c r="AR409" s="72"/>
      <c r="AS409" s="72"/>
      <c r="AT409" s="72"/>
      <c r="AU409" s="134"/>
      <c r="AV409" s="133"/>
    </row>
    <row r="410" spans="1:48">
      <c r="A410" s="122"/>
      <c r="B410" s="122"/>
      <c r="C410" s="121" t="s">
        <v>68</v>
      </c>
      <c r="D410" s="121">
        <f t="shared" ref="D410:Q410" si="113">AVERAGE(D407:D409)</f>
        <v>77.97080957159244</v>
      </c>
      <c r="E410" s="121">
        <f t="shared" si="113"/>
        <v>7.9355763800033161E-2</v>
      </c>
      <c r="F410" s="121">
        <f t="shared" si="113"/>
        <v>12.405288578444733</v>
      </c>
      <c r="G410" s="121">
        <f t="shared" si="113"/>
        <v>1.3183348908406585</v>
      </c>
      <c r="H410" s="121">
        <f t="shared" si="113"/>
        <v>4.5793424770921957E-2</v>
      </c>
      <c r="I410" s="121">
        <f t="shared" si="113"/>
        <v>8.2096753905842538E-3</v>
      </c>
      <c r="J410" s="121">
        <f t="shared" si="113"/>
        <v>0.41957905009687851</v>
      </c>
      <c r="K410" s="121">
        <f t="shared" si="113"/>
        <v>2.3537479977711775</v>
      </c>
      <c r="L410" s="121">
        <f t="shared" si="113"/>
        <v>5.3119168535428622</v>
      </c>
      <c r="M410" s="121">
        <f t="shared" si="113"/>
        <v>2.1121115309818392E-2</v>
      </c>
      <c r="N410" s="121">
        <f t="shared" si="113"/>
        <v>8.5029291922261704E-2</v>
      </c>
      <c r="O410" s="121">
        <f t="shared" si="113"/>
        <v>100.00000000000001</v>
      </c>
      <c r="P410" s="121">
        <f t="shared" si="113"/>
        <v>5.6279496676777585</v>
      </c>
      <c r="Q410" s="121">
        <f t="shared" si="113"/>
        <v>94.372050332322246</v>
      </c>
      <c r="R410" s="120">
        <f>COUNT(E407:E409)</f>
        <v>3</v>
      </c>
      <c r="S410" s="115"/>
      <c r="T410" s="114"/>
      <c r="U410" s="141"/>
      <c r="V410" s="72"/>
      <c r="Z410" s="74"/>
      <c r="AA410" s="121">
        <f>AVERAGE(AA407:AA409)</f>
        <v>77.97080957159244</v>
      </c>
      <c r="AB410" s="121">
        <f>AVERAGE(AB407:AB409)</f>
        <v>7.9355763800033161E-2</v>
      </c>
      <c r="AC410" s="74"/>
      <c r="AD410" s="74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Q410" s="72"/>
      <c r="AR410" s="72"/>
      <c r="AS410" s="72"/>
      <c r="AT410" s="72"/>
      <c r="AU410" s="134"/>
      <c r="AV410" s="133"/>
    </row>
    <row r="411" spans="1:48">
      <c r="A411" s="140"/>
      <c r="B411" s="140"/>
      <c r="C411" s="139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8"/>
      <c r="O411" s="137"/>
      <c r="P411" s="138"/>
      <c r="Q411" s="138"/>
      <c r="R411" s="124"/>
      <c r="S411" s="115"/>
      <c r="T411" s="114"/>
      <c r="U411" s="116"/>
      <c r="V411" s="72"/>
      <c r="Z411" s="74"/>
      <c r="AA411" s="137"/>
      <c r="AB411" s="137"/>
      <c r="AC411" s="74"/>
      <c r="AD411" s="74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Q411" s="72"/>
      <c r="AR411" s="72"/>
      <c r="AS411" s="72"/>
      <c r="AT411" s="72"/>
      <c r="AU411" s="134"/>
      <c r="AV411" s="133"/>
    </row>
    <row r="412" spans="1:48">
      <c r="A412" s="127">
        <v>232</v>
      </c>
      <c r="B412" s="244" t="s">
        <v>101</v>
      </c>
      <c r="C412" s="126" t="s">
        <v>88</v>
      </c>
      <c r="D412" s="75">
        <v>78.30903609825414</v>
      </c>
      <c r="E412" s="75">
        <v>0.3027126554924176</v>
      </c>
      <c r="F412" s="75">
        <v>11.956554632788366</v>
      </c>
      <c r="G412" s="75">
        <v>1.4901627421631158</v>
      </c>
      <c r="H412" s="75">
        <v>7.6219292783813702E-2</v>
      </c>
      <c r="I412" s="75">
        <v>0.27931113236886607</v>
      </c>
      <c r="J412" s="75">
        <v>1.544820086001861</v>
      </c>
      <c r="K412" s="75">
        <v>4.0231071392759432</v>
      </c>
      <c r="L412" s="75">
        <v>1.8431085977747927</v>
      </c>
      <c r="M412" s="75">
        <v>5.2085590845997932E-2</v>
      </c>
      <c r="N412" s="75">
        <v>0.15868899875003065</v>
      </c>
      <c r="O412" s="75">
        <v>100.00000000000003</v>
      </c>
      <c r="P412" s="125">
        <v>-0.84044972271216523</v>
      </c>
      <c r="Q412" s="125">
        <f t="shared" ref="Q412:Q413" si="114">100-P412</f>
        <v>100.84044972271217</v>
      </c>
      <c r="R412" s="124"/>
      <c r="S412" s="115">
        <v>41373.610717592601</v>
      </c>
      <c r="T412" s="114"/>
      <c r="U412" s="116">
        <v>4</v>
      </c>
      <c r="V412" s="142"/>
      <c r="Z412" s="143"/>
      <c r="AA412" s="75">
        <v>78.30903609825414</v>
      </c>
      <c r="AB412" s="75">
        <v>0.3027126554924176</v>
      </c>
      <c r="AC412" s="143"/>
      <c r="AD412" s="143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Q412" s="72"/>
      <c r="AR412" s="72"/>
      <c r="AS412" s="72"/>
      <c r="AT412" s="72"/>
      <c r="AU412" s="134"/>
      <c r="AV412" s="133"/>
    </row>
    <row r="413" spans="1:48">
      <c r="A413" s="127">
        <v>233</v>
      </c>
      <c r="B413" s="244" t="s">
        <v>101</v>
      </c>
      <c r="C413" s="126" t="s">
        <v>88</v>
      </c>
      <c r="D413" s="75">
        <v>78.040996895996201</v>
      </c>
      <c r="E413" s="75">
        <v>0.32065025862713659</v>
      </c>
      <c r="F413" s="75">
        <v>11.936679356244765</v>
      </c>
      <c r="G413" s="75">
        <v>1.5160652398292254</v>
      </c>
      <c r="H413" s="75">
        <v>8.7030815216697144E-2</v>
      </c>
      <c r="I413" s="75">
        <v>0.29837821712722201</v>
      </c>
      <c r="J413" s="75">
        <v>1.5863172345949128</v>
      </c>
      <c r="K413" s="75">
        <v>4.208303697402898</v>
      </c>
      <c r="L413" s="75">
        <v>1.892828471931187</v>
      </c>
      <c r="M413" s="75">
        <v>-1.7863316113313536E-2</v>
      </c>
      <c r="N413" s="75">
        <v>0.168672883314892</v>
      </c>
      <c r="O413" s="75">
        <v>99.999999999999986</v>
      </c>
      <c r="P413" s="125">
        <v>0.93997174326099753</v>
      </c>
      <c r="Q413" s="125">
        <f t="shared" si="114"/>
        <v>99.060028256739002</v>
      </c>
      <c r="R413" s="124"/>
      <c r="S413" s="115">
        <v>41373.615451388898</v>
      </c>
      <c r="T413" s="114"/>
      <c r="U413" s="116">
        <v>4</v>
      </c>
      <c r="V413" s="72"/>
      <c r="Z413" s="74"/>
      <c r="AA413" s="75">
        <v>78.040996895996201</v>
      </c>
      <c r="AB413" s="75">
        <v>0.32065025862713659</v>
      </c>
      <c r="AC413" s="74"/>
      <c r="AD413" s="74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Q413" s="72"/>
      <c r="AR413" s="72"/>
      <c r="AS413" s="72"/>
      <c r="AT413" s="72"/>
      <c r="AU413" s="134"/>
      <c r="AV413" s="133"/>
    </row>
    <row r="414" spans="1:48">
      <c r="A414" s="122"/>
      <c r="B414" s="122"/>
      <c r="C414" s="121" t="s">
        <v>68</v>
      </c>
      <c r="D414" s="121">
        <f t="shared" ref="D414:Q414" si="115">AVERAGE(D412:D413)</f>
        <v>78.175016497125171</v>
      </c>
      <c r="E414" s="121">
        <f t="shared" si="115"/>
        <v>0.31168145705977712</v>
      </c>
      <c r="F414" s="121">
        <f t="shared" si="115"/>
        <v>11.946616994516566</v>
      </c>
      <c r="G414" s="121">
        <f t="shared" si="115"/>
        <v>1.5031139909961706</v>
      </c>
      <c r="H414" s="121">
        <f t="shared" si="115"/>
        <v>8.1625054000255423E-2</v>
      </c>
      <c r="I414" s="121">
        <f t="shared" si="115"/>
        <v>0.28884467474804404</v>
      </c>
      <c r="J414" s="121">
        <f t="shared" si="115"/>
        <v>1.5655686602983869</v>
      </c>
      <c r="K414" s="121">
        <f t="shared" si="115"/>
        <v>4.1157054183394202</v>
      </c>
      <c r="L414" s="121">
        <f t="shared" si="115"/>
        <v>1.8679685348529897</v>
      </c>
      <c r="M414" s="121">
        <f t="shared" si="115"/>
        <v>1.7111137366342198E-2</v>
      </c>
      <c r="N414" s="121">
        <f t="shared" si="115"/>
        <v>0.16368094103246134</v>
      </c>
      <c r="O414" s="121">
        <f t="shared" si="115"/>
        <v>100</v>
      </c>
      <c r="P414" s="121">
        <f t="shared" si="115"/>
        <v>4.9761010274416151E-2</v>
      </c>
      <c r="Q414" s="121">
        <f t="shared" si="115"/>
        <v>99.950238989725591</v>
      </c>
      <c r="R414" s="120">
        <f>COUNT(E412:E413)</f>
        <v>2</v>
      </c>
      <c r="S414" s="115"/>
      <c r="T414" s="114"/>
      <c r="U414" s="141"/>
      <c r="V414" s="72"/>
      <c r="Z414" s="74"/>
      <c r="AA414" s="121">
        <f>AVERAGE(AA412:AA413)</f>
        <v>78.175016497125171</v>
      </c>
      <c r="AB414" s="121">
        <f>AVERAGE(AB412:AB413)</f>
        <v>0.31168145705977712</v>
      </c>
      <c r="AC414" s="74"/>
      <c r="AD414" s="74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Q414" s="72"/>
      <c r="AR414" s="72"/>
      <c r="AS414" s="72"/>
      <c r="AT414" s="72"/>
      <c r="AU414" s="134"/>
      <c r="AV414" s="133"/>
    </row>
    <row r="415" spans="1:48">
      <c r="A415" s="140"/>
      <c r="B415" s="140"/>
      <c r="C415" s="139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8"/>
      <c r="O415" s="137"/>
      <c r="P415" s="138"/>
      <c r="Q415" s="138"/>
      <c r="R415" s="124"/>
      <c r="S415" s="115"/>
      <c r="T415" s="114"/>
      <c r="U415" s="116"/>
      <c r="V415" s="72"/>
      <c r="Z415" s="74"/>
      <c r="AA415" s="137"/>
      <c r="AB415" s="137"/>
      <c r="AC415" s="74"/>
      <c r="AD415" s="74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Q415" s="72"/>
      <c r="AR415" s="72"/>
      <c r="AS415" s="72"/>
      <c r="AT415" s="72"/>
      <c r="AU415" s="134"/>
      <c r="AV415" s="133"/>
    </row>
    <row r="416" spans="1:48">
      <c r="A416" s="127">
        <v>286</v>
      </c>
      <c r="B416" s="244" t="s">
        <v>101</v>
      </c>
      <c r="C416" s="126" t="s">
        <v>89</v>
      </c>
      <c r="D416" s="75">
        <v>77.293564273114683</v>
      </c>
      <c r="E416" s="75">
        <v>0.42191705258592055</v>
      </c>
      <c r="F416" s="75">
        <v>12.891942942967141</v>
      </c>
      <c r="G416" s="75">
        <v>1.5590163083174355</v>
      </c>
      <c r="H416" s="75">
        <v>2.3286894978961147E-2</v>
      </c>
      <c r="I416" s="75">
        <v>9.3707078477243161E-2</v>
      </c>
      <c r="J416" s="75">
        <v>0.32122924705513523</v>
      </c>
      <c r="K416" s="75">
        <v>2.8021859258299164</v>
      </c>
      <c r="L416" s="75">
        <v>4.2668320702114162</v>
      </c>
      <c r="M416" s="75">
        <v>2.1223166095032598E-2</v>
      </c>
      <c r="N416" s="75">
        <v>0.39399760561153707</v>
      </c>
      <c r="O416" s="75">
        <v>100</v>
      </c>
      <c r="P416" s="125">
        <v>6.483894593343237</v>
      </c>
      <c r="Q416" s="125">
        <f t="shared" ref="Q416:Q417" si="116">100-P416</f>
        <v>93.516105406656763</v>
      </c>
      <c r="R416" s="124"/>
      <c r="S416" s="115">
        <v>41374.518958333298</v>
      </c>
      <c r="T416" s="114"/>
      <c r="U416" s="116">
        <v>3</v>
      </c>
      <c r="V416" s="72"/>
      <c r="Z416" s="74"/>
      <c r="AA416" s="75">
        <v>77.293564273114683</v>
      </c>
      <c r="AB416" s="75">
        <v>0.42191705258592055</v>
      </c>
      <c r="AC416" s="74"/>
      <c r="AD416" s="74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Q416" s="72"/>
      <c r="AR416" s="72"/>
      <c r="AS416" s="72"/>
      <c r="AT416" s="72"/>
      <c r="AU416" s="134"/>
      <c r="AV416" s="133"/>
    </row>
    <row r="417" spans="1:48">
      <c r="A417" s="127">
        <v>248</v>
      </c>
      <c r="B417" s="244" t="s">
        <v>101</v>
      </c>
      <c r="C417" s="126" t="s">
        <v>88</v>
      </c>
      <c r="D417" s="75">
        <v>76.998649969626982</v>
      </c>
      <c r="E417" s="75">
        <v>0.43896890691040119</v>
      </c>
      <c r="F417" s="75">
        <v>12.459254055443607</v>
      </c>
      <c r="G417" s="75">
        <v>1.6655699184527413</v>
      </c>
      <c r="H417" s="75">
        <v>3.7026148122983639E-2</v>
      </c>
      <c r="I417" s="75">
        <v>0.12649517817400222</v>
      </c>
      <c r="J417" s="75">
        <v>0.30021487839983368</v>
      </c>
      <c r="K417" s="75">
        <v>3.4341547409434092</v>
      </c>
      <c r="L417" s="75">
        <v>4.2340127914875589</v>
      </c>
      <c r="M417" s="75">
        <v>3.081965667449995E-2</v>
      </c>
      <c r="N417" s="75">
        <v>0.35491839389441132</v>
      </c>
      <c r="O417" s="75">
        <v>100.00000000000003</v>
      </c>
      <c r="P417" s="125">
        <v>7.7203567936043385</v>
      </c>
      <c r="Q417" s="125">
        <f t="shared" si="116"/>
        <v>92.279643206395662</v>
      </c>
      <c r="R417" s="124"/>
      <c r="S417" s="115">
        <v>41373.678402777798</v>
      </c>
      <c r="T417" s="114"/>
      <c r="U417" s="116"/>
      <c r="V417" s="72"/>
      <c r="Z417" s="74"/>
      <c r="AA417" s="75">
        <v>76.998649969626982</v>
      </c>
      <c r="AB417" s="75">
        <v>0.43896890691040119</v>
      </c>
      <c r="AC417" s="74"/>
      <c r="AD417" s="74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Q417" s="72"/>
      <c r="AR417" s="72"/>
      <c r="AS417" s="72"/>
      <c r="AT417" s="72"/>
      <c r="AU417" s="134"/>
      <c r="AV417" s="133"/>
    </row>
    <row r="418" spans="1:48">
      <c r="A418" s="122"/>
      <c r="B418" s="122"/>
      <c r="C418" s="121" t="s">
        <v>68</v>
      </c>
      <c r="D418" s="121">
        <f t="shared" ref="D418:Q418" si="117">AVERAGE(D416:D417)</f>
        <v>77.146107121370832</v>
      </c>
      <c r="E418" s="121">
        <f t="shared" si="117"/>
        <v>0.43044297974816087</v>
      </c>
      <c r="F418" s="121">
        <f t="shared" si="117"/>
        <v>12.675598499205375</v>
      </c>
      <c r="G418" s="121">
        <f t="shared" si="117"/>
        <v>1.6122931133850884</v>
      </c>
      <c r="H418" s="121">
        <f t="shared" si="117"/>
        <v>3.0156521550972391E-2</v>
      </c>
      <c r="I418" s="121">
        <f t="shared" si="117"/>
        <v>0.11010112832562269</v>
      </c>
      <c r="J418" s="121">
        <f t="shared" si="117"/>
        <v>0.31072206272748448</v>
      </c>
      <c r="K418" s="121">
        <f t="shared" si="117"/>
        <v>3.1181703333866628</v>
      </c>
      <c r="L418" s="121">
        <f t="shared" si="117"/>
        <v>4.250422430849488</v>
      </c>
      <c r="M418" s="121">
        <f t="shared" si="117"/>
        <v>2.6021411384766276E-2</v>
      </c>
      <c r="N418" s="121">
        <f t="shared" si="117"/>
        <v>0.37445799975297422</v>
      </c>
      <c r="O418" s="121">
        <f t="shared" si="117"/>
        <v>100.00000000000001</v>
      </c>
      <c r="P418" s="121">
        <f t="shared" si="117"/>
        <v>7.1021256934737877</v>
      </c>
      <c r="Q418" s="121">
        <f t="shared" si="117"/>
        <v>92.897874306526205</v>
      </c>
      <c r="R418" s="120">
        <f>COUNT(E416:E417)</f>
        <v>2</v>
      </c>
      <c r="S418" s="115"/>
      <c r="T418" s="114"/>
      <c r="U418" s="141"/>
      <c r="V418" s="72"/>
      <c r="Z418" s="74"/>
      <c r="AA418" s="121">
        <f>AVERAGE(AA416:AA417)</f>
        <v>77.146107121370832</v>
      </c>
      <c r="AB418" s="121">
        <f>AVERAGE(AB416:AB417)</f>
        <v>0.43044297974816087</v>
      </c>
      <c r="AC418" s="74"/>
      <c r="AD418" s="74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Q418" s="72"/>
      <c r="AR418" s="72"/>
      <c r="AS418" s="72"/>
      <c r="AT418" s="72"/>
      <c r="AU418" s="134"/>
      <c r="AV418" s="133"/>
    </row>
    <row r="419" spans="1:48">
      <c r="A419" s="140"/>
      <c r="B419" s="140"/>
      <c r="C419" s="139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8"/>
      <c r="O419" s="137"/>
      <c r="P419" s="138"/>
      <c r="Q419" s="138"/>
      <c r="R419" s="124"/>
      <c r="S419" s="115"/>
      <c r="T419" s="114"/>
      <c r="U419" s="116"/>
      <c r="V419" s="72"/>
      <c r="Z419" s="74"/>
      <c r="AA419" s="137"/>
      <c r="AB419" s="137"/>
      <c r="AC419" s="74"/>
      <c r="AD419" s="74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Q419" s="72"/>
      <c r="AR419" s="72"/>
      <c r="AS419" s="72"/>
      <c r="AT419" s="72"/>
      <c r="AU419" s="134"/>
      <c r="AV419" s="133"/>
    </row>
    <row r="420" spans="1:48">
      <c r="A420" s="127">
        <v>238</v>
      </c>
      <c r="B420" s="244" t="s">
        <v>101</v>
      </c>
      <c r="C420" s="126" t="s">
        <v>88</v>
      </c>
      <c r="D420" s="75">
        <v>77.935279525586026</v>
      </c>
      <c r="E420" s="75">
        <v>0.16169706729876379</v>
      </c>
      <c r="F420" s="75">
        <v>12.345916355492935</v>
      </c>
      <c r="G420" s="75">
        <v>1.0803532862011724</v>
      </c>
      <c r="H420" s="75">
        <v>7.0025828364139842E-2</v>
      </c>
      <c r="I420" s="75">
        <v>0.13794570081995738</v>
      </c>
      <c r="J420" s="75">
        <v>0.90240341901391463</v>
      </c>
      <c r="K420" s="75">
        <v>3.6820498741119776</v>
      </c>
      <c r="L420" s="75">
        <v>3.5178147706757499</v>
      </c>
      <c r="M420" s="75">
        <v>4.588731574213973E-2</v>
      </c>
      <c r="N420" s="75">
        <v>0.15577668077589849</v>
      </c>
      <c r="O420" s="75">
        <v>100</v>
      </c>
      <c r="P420" s="125">
        <v>2.4333300446628527</v>
      </c>
      <c r="Q420" s="125">
        <f t="shared" ref="Q420:Q421" si="118">100-P420</f>
        <v>97.566669955337147</v>
      </c>
      <c r="R420" s="124"/>
      <c r="S420" s="115">
        <v>41373.6393171296</v>
      </c>
      <c r="T420" s="114"/>
      <c r="U420" s="116">
        <v>6</v>
      </c>
      <c r="V420" s="72"/>
      <c r="Z420" s="74"/>
      <c r="AA420" s="75">
        <v>77.935279525586026</v>
      </c>
      <c r="AB420" s="75">
        <v>0.16169706729876379</v>
      </c>
      <c r="AC420" s="74"/>
      <c r="AD420" s="74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Q420" s="72"/>
      <c r="AR420" s="72"/>
      <c r="AS420" s="72"/>
      <c r="AT420" s="72"/>
      <c r="AU420" s="134"/>
      <c r="AV420" s="133"/>
    </row>
    <row r="421" spans="1:48">
      <c r="A421" s="127">
        <v>239</v>
      </c>
      <c r="B421" s="244" t="s">
        <v>101</v>
      </c>
      <c r="C421" s="126" t="s">
        <v>88</v>
      </c>
      <c r="D421" s="75">
        <v>77.785774112821201</v>
      </c>
      <c r="E421" s="75">
        <v>0.14231882043509711</v>
      </c>
      <c r="F421" s="75">
        <v>12.446105481826187</v>
      </c>
      <c r="G421" s="75">
        <v>1.0002459290108341</v>
      </c>
      <c r="H421" s="75">
        <v>5.9113968943318183E-2</v>
      </c>
      <c r="I421" s="75">
        <v>0.14454661901769775</v>
      </c>
      <c r="J421" s="75">
        <v>0.80847795900869746</v>
      </c>
      <c r="K421" s="75">
        <v>3.9550193922562156</v>
      </c>
      <c r="L421" s="75">
        <v>3.5118154117008999</v>
      </c>
      <c r="M421" s="75">
        <v>3.3734939571356988E-2</v>
      </c>
      <c r="N421" s="75">
        <v>0.14573030003050957</v>
      </c>
      <c r="O421" s="75">
        <v>100</v>
      </c>
      <c r="P421" s="125">
        <v>3.4816515711246012</v>
      </c>
      <c r="Q421" s="125">
        <f t="shared" si="118"/>
        <v>96.518348428875399</v>
      </c>
      <c r="R421" s="124"/>
      <c r="S421" s="115">
        <v>41373.642337963</v>
      </c>
      <c r="T421" s="114"/>
      <c r="U421" s="116">
        <v>6</v>
      </c>
      <c r="V421" s="72"/>
      <c r="Z421" s="74"/>
      <c r="AA421" s="75">
        <v>77.785774112821201</v>
      </c>
      <c r="AB421" s="75">
        <v>0.14231882043509711</v>
      </c>
      <c r="AC421" s="74"/>
      <c r="AD421" s="74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Q421" s="72"/>
      <c r="AR421" s="72"/>
      <c r="AS421" s="72"/>
      <c r="AT421" s="72"/>
      <c r="AU421" s="134"/>
      <c r="AV421" s="133"/>
    </row>
    <row r="422" spans="1:48">
      <c r="A422" s="122"/>
      <c r="B422" s="122"/>
      <c r="C422" s="121" t="s">
        <v>68</v>
      </c>
      <c r="D422" s="121">
        <f t="shared" ref="D422:Q422" si="119">AVERAGE(D420:D421)</f>
        <v>77.860526819203614</v>
      </c>
      <c r="E422" s="121">
        <f t="shared" si="119"/>
        <v>0.15200794386693045</v>
      </c>
      <c r="F422" s="121">
        <f t="shared" si="119"/>
        <v>12.396010918659561</v>
      </c>
      <c r="G422" s="121">
        <f t="shared" si="119"/>
        <v>1.0402996076060034</v>
      </c>
      <c r="H422" s="121">
        <f t="shared" si="119"/>
        <v>6.4569898653729016E-2</v>
      </c>
      <c r="I422" s="121">
        <f t="shared" si="119"/>
        <v>0.14124615991882755</v>
      </c>
      <c r="J422" s="121">
        <f t="shared" si="119"/>
        <v>0.85544068901130599</v>
      </c>
      <c r="K422" s="121">
        <f t="shared" si="119"/>
        <v>3.8185346331840968</v>
      </c>
      <c r="L422" s="121">
        <f t="shared" si="119"/>
        <v>3.5148150911883249</v>
      </c>
      <c r="M422" s="121">
        <f t="shared" si="119"/>
        <v>3.9811127656748359E-2</v>
      </c>
      <c r="N422" s="121">
        <f t="shared" si="119"/>
        <v>0.15075349040320402</v>
      </c>
      <c r="O422" s="121">
        <f t="shared" si="119"/>
        <v>100</v>
      </c>
      <c r="P422" s="121">
        <f t="shared" si="119"/>
        <v>2.957490807893727</v>
      </c>
      <c r="Q422" s="121">
        <f t="shared" si="119"/>
        <v>97.04250919210628</v>
      </c>
      <c r="R422" s="120">
        <f>COUNT(E420:E421)</f>
        <v>2</v>
      </c>
      <c r="S422" s="115"/>
      <c r="T422" s="114"/>
      <c r="U422" s="141"/>
      <c r="V422" s="72"/>
      <c r="Z422" s="74"/>
      <c r="AA422" s="121">
        <f>AVERAGE(AA420:AA421)</f>
        <v>77.860526819203614</v>
      </c>
      <c r="AB422" s="121">
        <f>AVERAGE(AB420:AB421)</f>
        <v>0.15200794386693045</v>
      </c>
      <c r="AC422" s="74"/>
      <c r="AD422" s="74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Q422" s="72"/>
      <c r="AR422" s="72"/>
      <c r="AS422" s="72"/>
      <c r="AT422" s="72"/>
      <c r="AU422" s="134"/>
      <c r="AV422" s="133"/>
    </row>
    <row r="423" spans="1:48">
      <c r="A423" s="140"/>
      <c r="B423" s="140"/>
      <c r="C423" s="139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8"/>
      <c r="O423" s="137"/>
      <c r="P423" s="138"/>
      <c r="Q423" s="138"/>
      <c r="R423" s="124"/>
      <c r="S423" s="115"/>
      <c r="T423" s="114"/>
      <c r="U423" s="116"/>
      <c r="V423" s="72"/>
      <c r="Z423" s="74"/>
      <c r="AA423" s="137"/>
      <c r="AB423" s="137"/>
      <c r="AC423" s="74"/>
      <c r="AD423" s="74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Q423" s="72"/>
      <c r="AR423" s="72"/>
      <c r="AS423" s="72"/>
      <c r="AT423" s="72"/>
      <c r="AU423" s="134"/>
      <c r="AV423" s="133"/>
    </row>
    <row r="424" spans="1:48">
      <c r="A424" s="127">
        <v>242</v>
      </c>
      <c r="B424" s="244" t="s">
        <v>101</v>
      </c>
      <c r="C424" s="126" t="s">
        <v>88</v>
      </c>
      <c r="D424" s="75">
        <v>74.99318273971825</v>
      </c>
      <c r="E424" s="75">
        <v>0.4762089924624186</v>
      </c>
      <c r="F424" s="75">
        <v>13.581440319071984</v>
      </c>
      <c r="G424" s="75">
        <v>1.6173964518322828</v>
      </c>
      <c r="H424" s="75">
        <v>7.7105811116249076E-2</v>
      </c>
      <c r="I424" s="75">
        <v>0.14934861505405855</v>
      </c>
      <c r="J424" s="75">
        <v>1.3647596946903067</v>
      </c>
      <c r="K424" s="75">
        <v>3.6254988955745318</v>
      </c>
      <c r="L424" s="75">
        <v>3.7939107108081953</v>
      </c>
      <c r="M424" s="75">
        <v>0.11629658293717568</v>
      </c>
      <c r="N424" s="75">
        <v>0.26454339271784266</v>
      </c>
      <c r="O424" s="75">
        <v>100.00000000000003</v>
      </c>
      <c r="P424" s="125">
        <v>2.626343323134833</v>
      </c>
      <c r="Q424" s="125">
        <f>100-P424</f>
        <v>97.373656676865167</v>
      </c>
      <c r="R424" s="124"/>
      <c r="S424" s="115">
        <v>41373.654201388897</v>
      </c>
      <c r="T424" s="114"/>
      <c r="U424" s="116">
        <v>7</v>
      </c>
      <c r="V424" s="72"/>
      <c r="Z424" s="74"/>
      <c r="AA424" s="75">
        <v>74.99318273971825</v>
      </c>
      <c r="AB424" s="75">
        <v>0.4762089924624186</v>
      </c>
      <c r="AC424" s="74"/>
      <c r="AD424" s="74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Q424" s="72"/>
      <c r="AR424" s="72"/>
      <c r="AS424" s="72"/>
      <c r="AT424" s="72"/>
      <c r="AU424" s="134"/>
      <c r="AV424" s="133"/>
    </row>
    <row r="425" spans="1:48">
      <c r="A425" s="127"/>
      <c r="B425" s="127"/>
      <c r="C425" s="126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125"/>
      <c r="Q425" s="125"/>
      <c r="R425" s="124"/>
      <c r="S425" s="115"/>
      <c r="T425" s="114"/>
      <c r="U425" s="116"/>
      <c r="V425" s="72"/>
      <c r="Z425" s="74"/>
      <c r="AA425" s="75"/>
      <c r="AB425" s="75"/>
      <c r="AC425" s="74"/>
      <c r="AD425" s="74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Q425" s="72"/>
      <c r="AR425" s="72"/>
      <c r="AS425" s="72"/>
      <c r="AT425" s="72"/>
      <c r="AU425" s="134"/>
      <c r="AV425" s="133"/>
    </row>
    <row r="426" spans="1:48">
      <c r="A426" s="127">
        <v>227</v>
      </c>
      <c r="B426" s="244" t="s">
        <v>101</v>
      </c>
      <c r="C426" s="126" t="s">
        <v>88</v>
      </c>
      <c r="D426" s="75">
        <v>77.641732034197233</v>
      </c>
      <c r="E426" s="75">
        <v>0.15371114669786981</v>
      </c>
      <c r="F426" s="75">
        <v>12.626492826001105</v>
      </c>
      <c r="G426" s="75">
        <v>0.54670334924081998</v>
      </c>
      <c r="H426" s="75">
        <v>2.2262567645478397E-2</v>
      </c>
      <c r="I426" s="75">
        <v>0.2132886337705891</v>
      </c>
      <c r="J426" s="75">
        <v>0.20863414071909864</v>
      </c>
      <c r="K426" s="75">
        <v>4.4796121723469389</v>
      </c>
      <c r="L426" s="75">
        <v>3.7791294628513992</v>
      </c>
      <c r="M426" s="75">
        <v>0.30902778664476838</v>
      </c>
      <c r="N426" s="75">
        <v>2.5060617832925361E-2</v>
      </c>
      <c r="O426" s="75">
        <v>99.999999999999986</v>
      </c>
      <c r="P426" s="125">
        <v>6.000809403279618</v>
      </c>
      <c r="Q426" s="125">
        <f>100-P426</f>
        <v>93.999190596720382</v>
      </c>
      <c r="R426" s="124"/>
      <c r="S426" s="115">
        <v>41373.590057870402</v>
      </c>
      <c r="T426" s="114"/>
      <c r="U426" s="116">
        <v>1</v>
      </c>
      <c r="V426" s="72"/>
      <c r="Z426" s="74"/>
      <c r="AA426" s="75">
        <v>77.641732034197233</v>
      </c>
      <c r="AB426" s="75">
        <v>0.15371114669786981</v>
      </c>
      <c r="AC426" s="74"/>
      <c r="AD426" s="74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Q426" s="72"/>
      <c r="AR426" s="72"/>
      <c r="AS426" s="72"/>
      <c r="AT426" s="72"/>
      <c r="AU426" s="134"/>
      <c r="AV426" s="133"/>
    </row>
    <row r="427" spans="1:48">
      <c r="A427" s="127"/>
      <c r="B427" s="127"/>
      <c r="C427" s="126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125"/>
      <c r="Q427" s="125"/>
      <c r="R427" s="124"/>
      <c r="S427" s="115"/>
      <c r="T427" s="114"/>
      <c r="U427" s="116"/>
      <c r="V427" s="72"/>
      <c r="Z427" s="74"/>
      <c r="AA427" s="75"/>
      <c r="AB427" s="75"/>
      <c r="AC427" s="74"/>
      <c r="AD427" s="74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Q427" s="72"/>
      <c r="AR427" s="72"/>
      <c r="AS427" s="72"/>
      <c r="AT427" s="72"/>
      <c r="AU427" s="134"/>
      <c r="AV427" s="133"/>
    </row>
    <row r="428" spans="1:48">
      <c r="A428" s="127">
        <v>283</v>
      </c>
      <c r="B428" s="244" t="s">
        <v>101</v>
      </c>
      <c r="C428" s="126" t="s">
        <v>89</v>
      </c>
      <c r="D428" s="75">
        <v>53.799699876307209</v>
      </c>
      <c r="E428" s="75">
        <v>0.92272132316373578</v>
      </c>
      <c r="F428" s="75">
        <v>12.947004969074486</v>
      </c>
      <c r="G428" s="75">
        <v>12.950245929740062</v>
      </c>
      <c r="H428" s="75">
        <v>0.22298328778218526</v>
      </c>
      <c r="I428" s="75">
        <v>9.9890809838792833</v>
      </c>
      <c r="J428" s="75">
        <v>3.7893270207881034</v>
      </c>
      <c r="K428" s="75">
        <v>3.4006520055880882</v>
      </c>
      <c r="L428" s="75">
        <v>1.4373789274810569</v>
      </c>
      <c r="M428" s="75">
        <v>0.41079913721854222</v>
      </c>
      <c r="N428" s="75">
        <v>0.16801867631071737</v>
      </c>
      <c r="O428" s="75">
        <v>100.00000000000003</v>
      </c>
      <c r="P428" s="125">
        <v>4.556516836512202</v>
      </c>
      <c r="Q428" s="125">
        <f>100-P428</f>
        <v>95.443483163487798</v>
      </c>
      <c r="R428" s="124"/>
      <c r="S428" s="115">
        <v>41374.505995370397</v>
      </c>
      <c r="T428" s="114"/>
      <c r="U428" s="116">
        <v>2</v>
      </c>
      <c r="V428" s="72"/>
      <c r="Z428" s="74"/>
      <c r="AA428" s="75">
        <v>53.799699876307209</v>
      </c>
      <c r="AB428" s="75">
        <v>0.92272132316373578</v>
      </c>
      <c r="AC428" s="74"/>
      <c r="AD428" s="74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Q428" s="72"/>
      <c r="AR428" s="72"/>
      <c r="AS428" s="72"/>
      <c r="AT428" s="72"/>
      <c r="AU428" s="134"/>
      <c r="AV428" s="133"/>
    </row>
    <row r="429" spans="1:48">
      <c r="A429" s="127">
        <v>241</v>
      </c>
      <c r="B429" s="244" t="s">
        <v>101</v>
      </c>
      <c r="C429" s="126" t="s">
        <v>88</v>
      </c>
      <c r="D429" s="75">
        <v>76.157026015642401</v>
      </c>
      <c r="E429" s="75">
        <v>0.43569901535004346</v>
      </c>
      <c r="F429" s="75">
        <v>13.420643383856094</v>
      </c>
      <c r="G429" s="75">
        <v>1.3586215097356547</v>
      </c>
      <c r="H429" s="75">
        <v>5.3880047361400174E-2</v>
      </c>
      <c r="I429" s="75">
        <v>0.10671090948457304</v>
      </c>
      <c r="J429" s="75">
        <v>1.4574205041713726</v>
      </c>
      <c r="K429" s="75">
        <v>3.619478109044322</v>
      </c>
      <c r="L429" s="75">
        <v>3.1836737204983088</v>
      </c>
      <c r="M429" s="75">
        <v>7.5200576257258733E-2</v>
      </c>
      <c r="N429" s="75">
        <v>0.17000699491298432</v>
      </c>
      <c r="O429" s="75">
        <v>99.999999999999972</v>
      </c>
      <c r="P429" s="125">
        <v>5.169281819716403</v>
      </c>
      <c r="Q429" s="125">
        <f>100-P429</f>
        <v>94.830718180283597</v>
      </c>
      <c r="R429" s="124"/>
      <c r="S429" s="115">
        <v>41373.6511342593</v>
      </c>
      <c r="T429" s="114"/>
      <c r="U429" s="116">
        <v>6</v>
      </c>
      <c r="V429" s="72"/>
      <c r="Z429" s="74"/>
      <c r="AA429" s="75">
        <v>76.157026015642401</v>
      </c>
      <c r="AB429" s="75">
        <v>0.43569901535004346</v>
      </c>
      <c r="AC429" s="74"/>
      <c r="AD429" s="74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Q429" s="72"/>
      <c r="AR429" s="72"/>
      <c r="AS429" s="72"/>
      <c r="AT429" s="72"/>
      <c r="AU429" s="134"/>
      <c r="AV429" s="133"/>
    </row>
    <row r="430" spans="1:48">
      <c r="A430" s="127"/>
      <c r="B430" s="127"/>
      <c r="C430" s="126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125"/>
      <c r="Q430" s="125"/>
      <c r="R430" s="124"/>
      <c r="S430" s="115"/>
      <c r="T430" s="114"/>
      <c r="U430" s="116"/>
      <c r="V430" s="72"/>
      <c r="Z430" s="136"/>
      <c r="AA430" s="75"/>
      <c r="AB430" s="75"/>
      <c r="AC430" s="136"/>
      <c r="AD430" s="136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Q430" s="72"/>
      <c r="AR430" s="72"/>
      <c r="AS430" s="72"/>
      <c r="AT430" s="72"/>
      <c r="AU430" s="134"/>
      <c r="AV430" s="133"/>
    </row>
    <row r="431" spans="1:48">
      <c r="A431" s="127">
        <v>229</v>
      </c>
      <c r="B431" s="244" t="s">
        <v>101</v>
      </c>
      <c r="C431" s="126" t="s">
        <v>88</v>
      </c>
      <c r="D431" s="75">
        <v>69.534003037676754</v>
      </c>
      <c r="E431" s="75">
        <v>0.43505322205716473</v>
      </c>
      <c r="F431" s="75">
        <v>15.963549893891166</v>
      </c>
      <c r="G431" s="75">
        <v>1.4845347303472942</v>
      </c>
      <c r="H431" s="75">
        <v>0.51544708491217361</v>
      </c>
      <c r="I431" s="75">
        <v>0.15202874162620508</v>
      </c>
      <c r="J431" s="75">
        <v>2.8658915706591443</v>
      </c>
      <c r="K431" s="75">
        <v>4.2628237846599504</v>
      </c>
      <c r="L431" s="75">
        <v>3.054074666159023</v>
      </c>
      <c r="M431" s="75">
        <v>1.5673336698756943</v>
      </c>
      <c r="N431" s="75">
        <v>0.21341509154438307</v>
      </c>
      <c r="O431" s="75">
        <v>100</v>
      </c>
      <c r="P431" s="125">
        <v>2.5795694730853143</v>
      </c>
      <c r="Q431" s="125">
        <f>100-P431</f>
        <v>97.420430526914686</v>
      </c>
      <c r="R431" s="124"/>
      <c r="S431" s="115">
        <v>41373.598229166702</v>
      </c>
      <c r="T431" s="114"/>
      <c r="U431" s="116">
        <v>2</v>
      </c>
      <c r="V431" s="72"/>
      <c r="Z431" s="74"/>
      <c r="AA431" s="75">
        <v>69.534003037676754</v>
      </c>
      <c r="AB431" s="75">
        <v>0.43505322205716473</v>
      </c>
      <c r="AC431" s="74"/>
      <c r="AD431" s="74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Q431" s="72"/>
      <c r="AR431" s="72"/>
      <c r="AS431" s="72"/>
      <c r="AT431" s="72"/>
      <c r="AU431" s="134"/>
      <c r="AV431" s="133"/>
    </row>
    <row r="432" spans="1:48">
      <c r="A432" s="127">
        <v>284</v>
      </c>
      <c r="B432" s="244" t="s">
        <v>101</v>
      </c>
      <c r="C432" s="126" t="s">
        <v>89</v>
      </c>
      <c r="D432" s="75">
        <v>60.585152706335641</v>
      </c>
      <c r="E432" s="75">
        <v>1.361700956980413</v>
      </c>
      <c r="F432" s="75">
        <v>16.35194616919652</v>
      </c>
      <c r="G432" s="75">
        <v>7.220613848968453</v>
      </c>
      <c r="H432" s="75">
        <v>0.14417797736730678</v>
      </c>
      <c r="I432" s="75">
        <v>2.3996226717445959</v>
      </c>
      <c r="J432" s="75">
        <v>5.3242321008182225</v>
      </c>
      <c r="K432" s="75">
        <v>4.1253400459695406</v>
      </c>
      <c r="L432" s="75">
        <v>2.0018748691201704</v>
      </c>
      <c r="M432" s="75">
        <v>0.30183850264833367</v>
      </c>
      <c r="N432" s="75">
        <v>0.23697081400462916</v>
      </c>
      <c r="O432" s="75">
        <v>100</v>
      </c>
      <c r="P432" s="125">
        <v>3.3414267921678089</v>
      </c>
      <c r="Q432" s="125">
        <f t="shared" ref="Q432:Q433" si="120">100-P432</f>
        <v>96.658573207832191</v>
      </c>
      <c r="R432" s="124"/>
      <c r="S432" s="115">
        <v>41374.509155092601</v>
      </c>
      <c r="T432" s="114"/>
      <c r="U432" s="116">
        <v>2</v>
      </c>
      <c r="V432" s="72"/>
      <c r="Z432" s="74"/>
      <c r="AA432" s="75">
        <v>60.585152706335641</v>
      </c>
      <c r="AB432" s="75">
        <v>1.361700956980413</v>
      </c>
      <c r="AC432" s="74"/>
      <c r="AD432" s="74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Q432" s="72"/>
      <c r="AR432" s="72"/>
      <c r="AS432" s="72"/>
      <c r="AT432" s="72"/>
      <c r="AU432" s="134"/>
      <c r="AV432" s="133"/>
    </row>
    <row r="433" spans="1:49">
      <c r="A433" s="127">
        <v>288</v>
      </c>
      <c r="B433" s="244" t="s">
        <v>101</v>
      </c>
      <c r="C433" s="126" t="s">
        <v>89</v>
      </c>
      <c r="D433" s="75">
        <v>59.950671933397324</v>
      </c>
      <c r="E433" s="75">
        <v>0.96797342509377882</v>
      </c>
      <c r="F433" s="75">
        <v>15.129199254472288</v>
      </c>
      <c r="G433" s="75">
        <v>7.8364965456438274</v>
      </c>
      <c r="H433" s="75">
        <v>0.25539712524299474</v>
      </c>
      <c r="I433" s="75">
        <v>4.9577693109022629</v>
      </c>
      <c r="J433" s="75">
        <v>5.5181947813918688</v>
      </c>
      <c r="K433" s="75">
        <v>3.6744072927203373</v>
      </c>
      <c r="L433" s="75">
        <v>1.2924512132686101</v>
      </c>
      <c r="M433" s="75">
        <v>0.27893661411795106</v>
      </c>
      <c r="N433" s="75">
        <v>0.17886116661402707</v>
      </c>
      <c r="O433" s="75">
        <v>100</v>
      </c>
      <c r="P433" s="125">
        <v>5.1707911037103855</v>
      </c>
      <c r="Q433" s="125">
        <f t="shared" si="120"/>
        <v>94.829208896289614</v>
      </c>
      <c r="R433" s="124"/>
      <c r="S433" s="115">
        <v>41374.532453703701</v>
      </c>
      <c r="T433" s="114"/>
      <c r="U433" s="116">
        <v>5</v>
      </c>
      <c r="V433" s="72"/>
      <c r="Z433" s="74"/>
      <c r="AA433" s="75">
        <v>59.950671933397324</v>
      </c>
      <c r="AB433" s="75">
        <v>0.96797342509377882</v>
      </c>
      <c r="AC433" s="74"/>
      <c r="AD433" s="74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Q433" s="72"/>
      <c r="AR433" s="72"/>
      <c r="AS433" s="72"/>
      <c r="AT433" s="72"/>
      <c r="AU433" s="134"/>
      <c r="AV433" s="133"/>
    </row>
    <row r="434" spans="1:49">
      <c r="C434" s="121" t="s">
        <v>68</v>
      </c>
      <c r="D434" s="121">
        <f>AVERAGE(D431:D433)</f>
        <v>63.356609225803247</v>
      </c>
      <c r="E434" s="121">
        <f t="shared" ref="E434:Q434" si="121">AVERAGE(E431:E433)</f>
        <v>0.92157586804378555</v>
      </c>
      <c r="F434" s="121">
        <f t="shared" si="121"/>
        <v>15.814898439186658</v>
      </c>
      <c r="G434" s="121">
        <f t="shared" si="121"/>
        <v>5.5138817083198575</v>
      </c>
      <c r="H434" s="121">
        <f t="shared" si="121"/>
        <v>0.30500739584082504</v>
      </c>
      <c r="I434" s="121">
        <f t="shared" si="121"/>
        <v>2.5031402414243544</v>
      </c>
      <c r="J434" s="121">
        <f t="shared" si="121"/>
        <v>4.5694394842897452</v>
      </c>
      <c r="K434" s="121">
        <f t="shared" si="121"/>
        <v>4.0208570411166091</v>
      </c>
      <c r="L434" s="121">
        <f t="shared" si="121"/>
        <v>2.1161335828492676</v>
      </c>
      <c r="M434" s="121">
        <f t="shared" si="121"/>
        <v>0.71603626221399308</v>
      </c>
      <c r="N434" s="121">
        <f t="shared" si="121"/>
        <v>0.20974902405434645</v>
      </c>
      <c r="O434" s="121">
        <f t="shared" si="121"/>
        <v>100</v>
      </c>
      <c r="P434" s="121">
        <f t="shared" si="121"/>
        <v>3.6972624563211696</v>
      </c>
      <c r="Q434" s="121">
        <f t="shared" si="121"/>
        <v>96.302737543678845</v>
      </c>
      <c r="Z434" s="74"/>
      <c r="AC434" s="74"/>
      <c r="AD434" s="74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Q434" s="72"/>
      <c r="AR434" s="72"/>
      <c r="AS434" s="72"/>
      <c r="AT434" s="72"/>
      <c r="AU434" s="134"/>
      <c r="AV434" s="133"/>
    </row>
    <row r="435" spans="1:49">
      <c r="C435" s="121" t="s">
        <v>69</v>
      </c>
      <c r="D435" s="119">
        <f>STDEV(D431:D433)</f>
        <v>5.3591778467444984</v>
      </c>
      <c r="E435" s="119">
        <f t="shared" ref="E435:Q435" si="122">STDEV(E431:E433)</f>
        <v>0.46506295932352243</v>
      </c>
      <c r="F435" s="119">
        <f t="shared" si="122"/>
        <v>0.624780317876797</v>
      </c>
      <c r="G435" s="119">
        <f t="shared" si="122"/>
        <v>3.5030780287753394</v>
      </c>
      <c r="H435" s="119">
        <f t="shared" si="122"/>
        <v>0.19054152241934819</v>
      </c>
      <c r="I435" s="119">
        <f t="shared" si="122"/>
        <v>2.4045420603975196</v>
      </c>
      <c r="J435" s="119">
        <f t="shared" si="122"/>
        <v>1.4784999157559024</v>
      </c>
      <c r="K435" s="119">
        <f t="shared" si="122"/>
        <v>0.30780840749393679</v>
      </c>
      <c r="L435" s="119">
        <f t="shared" si="122"/>
        <v>0.88635240603873677</v>
      </c>
      <c r="M435" s="119">
        <f t="shared" si="122"/>
        <v>0.737334104285984</v>
      </c>
      <c r="N435" s="119">
        <f t="shared" si="122"/>
        <v>2.9227774771544871E-2</v>
      </c>
      <c r="O435" s="119">
        <f t="shared" si="122"/>
        <v>0</v>
      </c>
      <c r="P435" s="119">
        <f t="shared" si="122"/>
        <v>1.3317551012357391</v>
      </c>
      <c r="Q435" s="119">
        <f t="shared" si="122"/>
        <v>1.331755101235738</v>
      </c>
      <c r="Z435" s="74"/>
      <c r="AC435" s="74"/>
      <c r="AD435" s="74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Q435" s="72"/>
      <c r="AR435" s="72"/>
      <c r="AS435" s="72"/>
      <c r="AT435" s="72"/>
      <c r="AU435" s="134"/>
      <c r="AV435" s="133"/>
    </row>
    <row r="436" spans="1:49">
      <c r="D436" s="247"/>
      <c r="E436" s="247"/>
      <c r="F436" s="247"/>
      <c r="G436" s="247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W436" s="135"/>
      <c r="X436" s="135"/>
      <c r="Z436" s="74"/>
      <c r="AC436" s="74"/>
      <c r="AD436" s="74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Q436" s="72"/>
      <c r="AR436" s="72"/>
      <c r="AS436" s="72"/>
      <c r="AT436" s="72"/>
      <c r="AU436" s="134"/>
      <c r="AV436" s="133"/>
    </row>
    <row r="437" spans="1:49">
      <c r="Z437" s="74"/>
      <c r="AC437" s="74"/>
      <c r="AD437" s="74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Q437" s="72"/>
      <c r="AR437" s="72"/>
      <c r="AS437" s="72"/>
      <c r="AT437" s="72"/>
      <c r="AU437" s="134"/>
      <c r="AV437" s="133"/>
    </row>
    <row r="438" spans="1:49">
      <c r="O438" s="42"/>
      <c r="Z438" s="74"/>
      <c r="AC438" s="74"/>
      <c r="AD438" s="74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Q438" s="72"/>
      <c r="AR438" s="72"/>
      <c r="AS438" s="72"/>
      <c r="AT438" s="72"/>
      <c r="AU438" s="134"/>
      <c r="AV438" s="133"/>
    </row>
    <row r="439" spans="1:49">
      <c r="O439" s="42"/>
      <c r="Z439" s="74"/>
      <c r="AC439" s="74"/>
      <c r="AD439" s="74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Q439" s="72"/>
      <c r="AR439" s="72"/>
      <c r="AS439" s="72"/>
      <c r="AT439" s="72"/>
    </row>
    <row r="440" spans="1:49" ht="39.950000000000003" customHeight="1">
      <c r="A440" s="33"/>
      <c r="B440" s="33"/>
      <c r="C440" s="73" t="s">
        <v>90</v>
      </c>
      <c r="D440" s="261" t="s">
        <v>102</v>
      </c>
      <c r="E440" s="261"/>
      <c r="F440" s="258" t="s">
        <v>121</v>
      </c>
      <c r="G440" s="259"/>
      <c r="H440" s="260"/>
      <c r="I440" s="258" t="s">
        <v>466</v>
      </c>
      <c r="J440" s="259"/>
      <c r="K440" s="260"/>
      <c r="L440" s="258" t="s">
        <v>278</v>
      </c>
      <c r="M440" s="259"/>
      <c r="N440" s="260"/>
      <c r="O440" s="258" t="s">
        <v>277</v>
      </c>
      <c r="P440" s="259"/>
      <c r="Q440" s="259"/>
      <c r="R440" s="260"/>
      <c r="S440" s="258" t="s">
        <v>276</v>
      </c>
      <c r="T440" s="259"/>
      <c r="U440" s="260"/>
      <c r="W440" s="71" t="s">
        <v>275</v>
      </c>
      <c r="X440" s="71"/>
      <c r="Z440" s="74"/>
      <c r="AA440" s="261" t="s">
        <v>102</v>
      </c>
      <c r="AB440" s="261"/>
      <c r="AC440" s="74"/>
      <c r="AD440" s="74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Q440" s="72"/>
      <c r="AR440" s="72"/>
      <c r="AS440" s="72"/>
      <c r="AT440" s="72"/>
      <c r="AU440" s="73" t="s">
        <v>90</v>
      </c>
      <c r="AV440" s="72"/>
      <c r="AW440" s="71"/>
    </row>
    <row r="441" spans="1:49" ht="47.25">
      <c r="A441" s="36"/>
      <c r="B441" s="36"/>
      <c r="C441" s="76"/>
      <c r="D441" s="37"/>
      <c r="E441" s="37"/>
      <c r="F441" s="37"/>
      <c r="G441" s="37"/>
      <c r="H441" s="37"/>
      <c r="I441" s="37"/>
      <c r="J441" s="37"/>
      <c r="K441" s="37"/>
      <c r="L441" s="132"/>
      <c r="M441" s="37"/>
      <c r="N441" s="130"/>
      <c r="O441" s="131"/>
      <c r="P441" s="130"/>
      <c r="Q441" s="130"/>
      <c r="R441" s="38"/>
      <c r="U441" s="129"/>
      <c r="W441" s="128" t="s">
        <v>274</v>
      </c>
      <c r="Z441" s="74"/>
      <c r="AA441" s="37"/>
      <c r="AB441" s="37"/>
      <c r="AC441" s="74"/>
      <c r="AD441" s="74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Q441" s="72"/>
      <c r="AR441" s="72"/>
      <c r="AS441" s="72"/>
      <c r="AT441" s="72"/>
      <c r="AU441" s="76"/>
      <c r="AV441" s="37"/>
    </row>
    <row r="442" spans="1:49">
      <c r="A442" s="127">
        <v>373</v>
      </c>
      <c r="B442" s="127" t="s">
        <v>102</v>
      </c>
      <c r="C442" s="126" t="s">
        <v>91</v>
      </c>
      <c r="D442" s="75">
        <v>76.555019276260978</v>
      </c>
      <c r="E442" s="75">
        <v>0.2731413550402883</v>
      </c>
      <c r="F442" s="75">
        <v>12.962500268479756</v>
      </c>
      <c r="G442" s="75">
        <v>1.5932345875943017</v>
      </c>
      <c r="H442" s="75">
        <v>4.116477676445518E-2</v>
      </c>
      <c r="I442" s="75">
        <v>0.37485315320296708</v>
      </c>
      <c r="J442" s="75">
        <v>1.9051395229706478</v>
      </c>
      <c r="K442" s="75">
        <v>4.2463230132931038</v>
      </c>
      <c r="L442" s="75">
        <v>1.8796481862181322</v>
      </c>
      <c r="M442" s="75">
        <v>4.2064131244158275E-3</v>
      </c>
      <c r="N442" s="75">
        <v>0.21278211385507764</v>
      </c>
      <c r="O442" s="75">
        <v>100.00000000000001</v>
      </c>
      <c r="P442" s="125">
        <v>1.3247654156671729</v>
      </c>
      <c r="Q442" s="125">
        <f t="shared" ref="Q442:Q456" si="123">100-P442</f>
        <v>98.675234584332827</v>
      </c>
      <c r="R442" s="124"/>
      <c r="S442" s="115">
        <v>41375.526956018497</v>
      </c>
      <c r="T442" s="114"/>
      <c r="U442" s="116">
        <v>1</v>
      </c>
      <c r="V442" s="72"/>
      <c r="X442" s="123">
        <f t="shared" ref="X442:X456" si="124">(G442+E442)/(F442+J442)</f>
        <v>0.12553276571227159</v>
      </c>
      <c r="Z442" s="74"/>
      <c r="AA442" s="75">
        <v>76.555019276260978</v>
      </c>
      <c r="AB442" s="75">
        <v>0.2731413550402883</v>
      </c>
      <c r="AC442" s="74"/>
      <c r="AD442" s="74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Q442" s="72"/>
      <c r="AR442" s="72"/>
      <c r="AS442" s="72"/>
      <c r="AT442" s="72"/>
      <c r="AU442" s="76"/>
      <c r="AV442" s="75">
        <v>76.555019276260978</v>
      </c>
      <c r="AW442" s="123">
        <v>0.12553276571227159</v>
      </c>
    </row>
    <row r="443" spans="1:49">
      <c r="A443" s="127">
        <v>374</v>
      </c>
      <c r="B443" s="127" t="s">
        <v>102</v>
      </c>
      <c r="C443" s="126" t="s">
        <v>91</v>
      </c>
      <c r="D443" s="75">
        <v>76.942031816153474</v>
      </c>
      <c r="E443" s="75">
        <v>0.31470160484116017</v>
      </c>
      <c r="F443" s="75">
        <v>13.007699370506471</v>
      </c>
      <c r="G443" s="75">
        <v>1.4713500974630902</v>
      </c>
      <c r="H443" s="75">
        <v>2.3965419780641154E-2</v>
      </c>
      <c r="I443" s="75">
        <v>0.34217697038536016</v>
      </c>
      <c r="J443" s="75">
        <v>1.7284742447936576</v>
      </c>
      <c r="K443" s="75">
        <v>4.0893582824541594</v>
      </c>
      <c r="L443" s="75">
        <v>1.9030434401919618</v>
      </c>
      <c r="M443" s="75">
        <v>4.6559646140169081E-2</v>
      </c>
      <c r="N443" s="75">
        <v>0.16870643131235957</v>
      </c>
      <c r="O443" s="75">
        <v>100.00000000000001</v>
      </c>
      <c r="P443" s="125">
        <v>4.655959635570639E-2</v>
      </c>
      <c r="Q443" s="125">
        <f t="shared" si="123"/>
        <v>99.953440403644294</v>
      </c>
      <c r="R443" s="124"/>
      <c r="S443" s="115">
        <v>41375.530069444401</v>
      </c>
      <c r="T443" s="114"/>
      <c r="U443" s="116">
        <v>2</v>
      </c>
      <c r="V443" s="72"/>
      <c r="X443" s="123">
        <f t="shared" si="124"/>
        <v>0.12120186345048529</v>
      </c>
      <c r="Z443" s="74"/>
      <c r="AA443" s="75">
        <v>76.942031816153474</v>
      </c>
      <c r="AB443" s="75">
        <v>0.31470160484116017</v>
      </c>
      <c r="AC443" s="74"/>
      <c r="AD443" s="74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Q443" s="72"/>
      <c r="AR443" s="72"/>
      <c r="AS443" s="72"/>
      <c r="AT443" s="72"/>
      <c r="AU443" s="76"/>
      <c r="AV443" s="75">
        <v>76.942031816153474</v>
      </c>
      <c r="AW443" s="123">
        <v>0.12120186345048529</v>
      </c>
    </row>
    <row r="444" spans="1:49">
      <c r="A444" s="127">
        <v>375</v>
      </c>
      <c r="B444" s="127" t="s">
        <v>102</v>
      </c>
      <c r="C444" s="126" t="s">
        <v>91</v>
      </c>
      <c r="D444" s="75">
        <v>76.798622795866123</v>
      </c>
      <c r="E444" s="75">
        <v>0.30296683286628301</v>
      </c>
      <c r="F444" s="75">
        <v>12.659047967118928</v>
      </c>
      <c r="G444" s="75">
        <v>1.4958248433113799</v>
      </c>
      <c r="H444" s="75">
        <v>5.8172259213022812E-2</v>
      </c>
      <c r="I444" s="75">
        <v>0.32013834934897495</v>
      </c>
      <c r="J444" s="75">
        <v>1.7306724623620457</v>
      </c>
      <c r="K444" s="75">
        <v>4.4752198770833482</v>
      </c>
      <c r="L444" s="75">
        <v>1.9456628308230404</v>
      </c>
      <c r="M444" s="75">
        <v>6.8203943948679138E-2</v>
      </c>
      <c r="N444" s="75">
        <v>0.18785615072416625</v>
      </c>
      <c r="O444" s="75">
        <v>100</v>
      </c>
      <c r="P444" s="125">
        <v>0.5509799266296227</v>
      </c>
      <c r="Q444" s="125">
        <f t="shared" si="123"/>
        <v>99.449020073370377</v>
      </c>
      <c r="R444" s="124"/>
      <c r="S444" s="115">
        <v>41375.534699074102</v>
      </c>
      <c r="T444" s="114"/>
      <c r="U444" s="116">
        <v>2</v>
      </c>
      <c r="V444" s="72"/>
      <c r="X444" s="123">
        <f t="shared" si="124"/>
        <v>0.12500532480758861</v>
      </c>
      <c r="Z444" s="74"/>
      <c r="AA444" s="75">
        <v>76.798622795866123</v>
      </c>
      <c r="AB444" s="75">
        <v>0.30296683286628301</v>
      </c>
      <c r="AC444" s="74"/>
      <c r="AD444" s="74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Q444" s="72"/>
      <c r="AR444" s="72"/>
      <c r="AS444" s="72"/>
      <c r="AT444" s="72"/>
      <c r="AU444" s="76"/>
      <c r="AV444" s="75">
        <v>76.798622795866123</v>
      </c>
      <c r="AW444" s="123">
        <v>0.12500532480758861</v>
      </c>
    </row>
    <row r="445" spans="1:49">
      <c r="A445" s="127">
        <v>376</v>
      </c>
      <c r="B445" s="127" t="s">
        <v>102</v>
      </c>
      <c r="C445" s="126" t="s">
        <v>91</v>
      </c>
      <c r="D445" s="75">
        <v>76.721755809650176</v>
      </c>
      <c r="E445" s="75">
        <v>0.28566706492362004</v>
      </c>
      <c r="F445" s="75">
        <v>12.769190586999244</v>
      </c>
      <c r="G445" s="75">
        <v>1.427086722456326</v>
      </c>
      <c r="H445" s="75">
        <v>4.1568068424836131E-2</v>
      </c>
      <c r="I445" s="75">
        <v>0.3339312900260778</v>
      </c>
      <c r="J445" s="75">
        <v>1.8048350375148372</v>
      </c>
      <c r="K445" s="75">
        <v>4.4991441978349878</v>
      </c>
      <c r="L445" s="75">
        <v>1.9580534259275724</v>
      </c>
      <c r="M445" s="75">
        <v>1.4835294383332351E-2</v>
      </c>
      <c r="N445" s="75">
        <v>0.18587342827298875</v>
      </c>
      <c r="O445" s="75">
        <v>99.999999999999986</v>
      </c>
      <c r="P445" s="125">
        <v>1.5341989492256118</v>
      </c>
      <c r="Q445" s="125">
        <f t="shared" si="123"/>
        <v>98.465801050774388</v>
      </c>
      <c r="R445" s="124"/>
      <c r="S445" s="115">
        <v>41375.537766203699</v>
      </c>
      <c r="T445" s="114"/>
      <c r="U445" s="116">
        <v>2</v>
      </c>
      <c r="V445" s="72"/>
      <c r="X445" s="123">
        <f t="shared" si="124"/>
        <v>0.11752098092232162</v>
      </c>
      <c r="Z445" s="74"/>
      <c r="AA445" s="75">
        <v>76.721755809650176</v>
      </c>
      <c r="AB445" s="75">
        <v>0.28566706492362004</v>
      </c>
      <c r="AC445" s="74"/>
      <c r="AD445" s="74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Q445" s="72"/>
      <c r="AR445" s="72"/>
      <c r="AS445" s="72"/>
      <c r="AT445" s="72"/>
      <c r="AU445" s="76"/>
      <c r="AV445" s="75">
        <v>76.721755809650176</v>
      </c>
      <c r="AW445" s="123">
        <v>0.11752098092232162</v>
      </c>
    </row>
    <row r="446" spans="1:49">
      <c r="A446" s="127">
        <v>377</v>
      </c>
      <c r="B446" s="127" t="s">
        <v>102</v>
      </c>
      <c r="C446" s="126" t="s">
        <v>91</v>
      </c>
      <c r="D446" s="75">
        <v>76.538808845703201</v>
      </c>
      <c r="E446" s="75">
        <v>0.29487400984727502</v>
      </c>
      <c r="F446" s="75">
        <v>12.779267431358605</v>
      </c>
      <c r="G446" s="75">
        <v>1.4668904718294853</v>
      </c>
      <c r="H446" s="75">
        <v>5.4037218612310964E-2</v>
      </c>
      <c r="I446" s="75">
        <v>0.31994753173558643</v>
      </c>
      <c r="J446" s="75">
        <v>1.7824844915304803</v>
      </c>
      <c r="K446" s="75">
        <v>4.6139529373841652</v>
      </c>
      <c r="L446" s="75">
        <v>1.9320991229447668</v>
      </c>
      <c r="M446" s="75">
        <v>7.5093564283646067E-2</v>
      </c>
      <c r="N446" s="75">
        <v>0.18408081063980297</v>
      </c>
      <c r="O446" s="75">
        <v>100</v>
      </c>
      <c r="P446" s="125">
        <v>0.19665295633159019</v>
      </c>
      <c r="Q446" s="125">
        <f t="shared" si="123"/>
        <v>99.80334704366841</v>
      </c>
      <c r="R446" s="124"/>
      <c r="S446" s="115">
        <v>41375.5413078704</v>
      </c>
      <c r="T446" s="114"/>
      <c r="U446" s="116">
        <v>3</v>
      </c>
      <c r="V446" s="72"/>
      <c r="X446" s="123">
        <f t="shared" si="124"/>
        <v>0.12098575027277503</v>
      </c>
      <c r="Z446" s="74"/>
      <c r="AA446" s="75">
        <v>76.538808845703201</v>
      </c>
      <c r="AB446" s="75">
        <v>0.29487400984727502</v>
      </c>
      <c r="AC446" s="74"/>
      <c r="AD446" s="74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Q446" s="72"/>
      <c r="AR446" s="72"/>
      <c r="AT446" s="72"/>
      <c r="AU446" s="76"/>
      <c r="AV446" s="75">
        <v>76.538808845703201</v>
      </c>
      <c r="AW446" s="123">
        <v>0.12098575027277503</v>
      </c>
    </row>
    <row r="447" spans="1:49">
      <c r="A447" s="127">
        <v>378</v>
      </c>
      <c r="B447" s="127" t="s">
        <v>102</v>
      </c>
      <c r="C447" s="126" t="s">
        <v>91</v>
      </c>
      <c r="D447" s="75">
        <v>77.605824529204426</v>
      </c>
      <c r="E447" s="75">
        <v>0.20145046508111519</v>
      </c>
      <c r="F447" s="75">
        <v>12.130538170047021</v>
      </c>
      <c r="G447" s="75">
        <v>1.3187975066160798</v>
      </c>
      <c r="H447" s="75">
        <v>2.9806480328018858E-2</v>
      </c>
      <c r="I447" s="75">
        <v>0.30549742207449065</v>
      </c>
      <c r="J447" s="75">
        <v>1.7690949029885754</v>
      </c>
      <c r="K447" s="75">
        <v>4.4978660973509941</v>
      </c>
      <c r="L447" s="75">
        <v>1.9710146749031949</v>
      </c>
      <c r="M447" s="75">
        <v>3.7683871639009658E-2</v>
      </c>
      <c r="N447" s="75">
        <v>0.17101385681802606</v>
      </c>
      <c r="O447" s="75">
        <v>99.999999999999972</v>
      </c>
      <c r="P447" s="125">
        <v>3.8102767864906326</v>
      </c>
      <c r="Q447" s="125">
        <f t="shared" si="123"/>
        <v>96.189723213509367</v>
      </c>
      <c r="R447" s="124"/>
      <c r="S447" s="115">
        <v>41375.545335648101</v>
      </c>
      <c r="T447" s="114"/>
      <c r="U447" s="116">
        <v>3</v>
      </c>
      <c r="V447" s="72"/>
      <c r="X447" s="123">
        <f t="shared" si="124"/>
        <v>0.10937324486977856</v>
      </c>
      <c r="Z447" s="74"/>
      <c r="AA447" s="75">
        <v>77.605824529204426</v>
      </c>
      <c r="AB447" s="75">
        <v>0.20145046508111519</v>
      </c>
      <c r="AC447" s="74"/>
      <c r="AD447" s="74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Q447" s="72"/>
      <c r="AR447" s="72"/>
      <c r="AT447" s="72"/>
      <c r="AU447" s="76"/>
      <c r="AV447" s="75">
        <v>77.605824529204426</v>
      </c>
      <c r="AW447" s="123">
        <v>0.10937324486977856</v>
      </c>
    </row>
    <row r="448" spans="1:49">
      <c r="A448" s="127">
        <v>379</v>
      </c>
      <c r="B448" s="127" t="s">
        <v>102</v>
      </c>
      <c r="C448" s="126" t="s">
        <v>91</v>
      </c>
      <c r="D448" s="75">
        <v>77.50283701877683</v>
      </c>
      <c r="E448" s="75">
        <v>0.24107622753096422</v>
      </c>
      <c r="F448" s="75">
        <v>12.16246326422231</v>
      </c>
      <c r="G448" s="75">
        <v>1.3679701954665935</v>
      </c>
      <c r="H448" s="75"/>
      <c r="I448" s="75">
        <v>0.2987192971615717</v>
      </c>
      <c r="J448" s="75">
        <v>1.6970800953778218</v>
      </c>
      <c r="K448" s="75">
        <v>4.3011628950558771</v>
      </c>
      <c r="L448" s="75">
        <v>1.97769264344523</v>
      </c>
      <c r="M448" s="75"/>
      <c r="N448" s="75">
        <v>0.17647310081202033</v>
      </c>
      <c r="O448" s="75">
        <v>100.00000000000003</v>
      </c>
      <c r="P448" s="125">
        <v>4.9523060332957556</v>
      </c>
      <c r="Q448" s="125">
        <f t="shared" si="123"/>
        <v>95.047693966704244</v>
      </c>
      <c r="R448" s="124"/>
      <c r="S448" s="115">
        <v>41375.548553240696</v>
      </c>
      <c r="T448" s="114"/>
      <c r="U448" s="116">
        <v>4</v>
      </c>
      <c r="V448" s="72"/>
      <c r="X448" s="123">
        <f t="shared" si="124"/>
        <v>0.11609664050605352</v>
      </c>
      <c r="Z448" s="74"/>
      <c r="AA448" s="75">
        <v>77.50283701877683</v>
      </c>
      <c r="AB448" s="75">
        <v>0.24107622753096422</v>
      </c>
      <c r="AC448" s="74"/>
      <c r="AD448" s="74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Q448" s="72"/>
      <c r="AR448" s="72"/>
      <c r="AT448" s="72"/>
      <c r="AU448" s="76"/>
      <c r="AV448" s="75">
        <v>77.50283701877683</v>
      </c>
      <c r="AW448" s="123">
        <v>0.11609664050605352</v>
      </c>
    </row>
    <row r="449" spans="1:51">
      <c r="A449" s="127">
        <v>380</v>
      </c>
      <c r="B449" s="127" t="s">
        <v>102</v>
      </c>
      <c r="C449" s="126" t="s">
        <v>91</v>
      </c>
      <c r="D449" s="75">
        <v>76.63714716822733</v>
      </c>
      <c r="E449" s="75">
        <v>0.30922605920499557</v>
      </c>
      <c r="F449" s="75">
        <v>12.517350321243459</v>
      </c>
      <c r="G449" s="75">
        <v>1.5736623891535688</v>
      </c>
      <c r="H449" s="75">
        <v>3.2774705262579203E-2</v>
      </c>
      <c r="I449" s="75">
        <v>0.31401207371174061</v>
      </c>
      <c r="J449" s="75">
        <v>1.8264240227617345</v>
      </c>
      <c r="K449" s="75">
        <v>4.6386611906150739</v>
      </c>
      <c r="L449" s="75">
        <v>1.978450891962654</v>
      </c>
      <c r="M449" s="75">
        <v>2.9501123643465882E-2</v>
      </c>
      <c r="N449" s="75">
        <v>0.18439807935759578</v>
      </c>
      <c r="O449" s="75">
        <v>100</v>
      </c>
      <c r="P449" s="125">
        <v>2.3387962608783681</v>
      </c>
      <c r="Q449" s="125">
        <f t="shared" si="123"/>
        <v>97.661203739121632</v>
      </c>
      <c r="R449" s="124"/>
      <c r="S449" s="115">
        <v>41375.552905092598</v>
      </c>
      <c r="T449" s="114"/>
      <c r="U449" s="116">
        <v>5</v>
      </c>
      <c r="V449" s="72"/>
      <c r="X449" s="123">
        <f t="shared" si="124"/>
        <v>0.13126868864508418</v>
      </c>
      <c r="Z449" s="74"/>
      <c r="AA449" s="75">
        <v>76.63714716822733</v>
      </c>
      <c r="AB449" s="75">
        <v>0.30922605920499557</v>
      </c>
      <c r="AC449" s="74"/>
      <c r="AD449" s="74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Q449" s="72"/>
      <c r="AR449" s="72"/>
      <c r="AT449" s="72"/>
      <c r="AU449" s="76"/>
      <c r="AV449" s="75">
        <v>76.63714716822733</v>
      </c>
      <c r="AW449" s="123">
        <v>0.13126868864508418</v>
      </c>
    </row>
    <row r="450" spans="1:51">
      <c r="A450" s="127">
        <v>381</v>
      </c>
      <c r="B450" s="127" t="s">
        <v>102</v>
      </c>
      <c r="C450" s="126" t="s">
        <v>91</v>
      </c>
      <c r="D450" s="75">
        <v>77.455124786478734</v>
      </c>
      <c r="E450" s="75">
        <v>0.30222029117149785</v>
      </c>
      <c r="F450" s="75">
        <v>13.139722517270025</v>
      </c>
      <c r="G450" s="75">
        <v>1.6148206782238919</v>
      </c>
      <c r="H450" s="75">
        <v>5.2264632748547153E-2</v>
      </c>
      <c r="I450" s="75">
        <v>0.31764118967986182</v>
      </c>
      <c r="J450" s="75">
        <v>1.8092757142068028</v>
      </c>
      <c r="K450" s="75">
        <v>3.1000416536926099</v>
      </c>
      <c r="L450" s="75">
        <v>1.9854557942419142</v>
      </c>
      <c r="M450" s="75">
        <v>5.1239193924641539E-2</v>
      </c>
      <c r="N450" s="75">
        <v>0.22236954646833876</v>
      </c>
      <c r="O450" s="75">
        <v>100.00000000000001</v>
      </c>
      <c r="P450" s="125">
        <v>2.1796744709391476</v>
      </c>
      <c r="Q450" s="125">
        <f t="shared" si="123"/>
        <v>97.820325529060852</v>
      </c>
      <c r="R450" s="124"/>
      <c r="S450" s="115">
        <v>41375.556817129604</v>
      </c>
      <c r="T450" s="114"/>
      <c r="U450" s="116">
        <v>5</v>
      </c>
      <c r="V450" s="72"/>
      <c r="X450" s="123">
        <f t="shared" si="124"/>
        <v>0.1282387581904211</v>
      </c>
      <c r="Z450" s="74"/>
      <c r="AA450" s="75">
        <v>77.455124786478734</v>
      </c>
      <c r="AB450" s="75">
        <v>0.30222029117149785</v>
      </c>
      <c r="AC450" s="74"/>
      <c r="AD450" s="74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Q450" s="72"/>
      <c r="AR450" s="72"/>
      <c r="AT450" s="72"/>
      <c r="AU450" s="76"/>
      <c r="AV450" s="75">
        <v>77.455124786478734</v>
      </c>
      <c r="AW450" s="123">
        <v>0.1282387581904211</v>
      </c>
    </row>
    <row r="451" spans="1:51">
      <c r="A451" s="127">
        <v>382</v>
      </c>
      <c r="B451" s="127" t="s">
        <v>102</v>
      </c>
      <c r="C451" s="126" t="s">
        <v>91</v>
      </c>
      <c r="D451" s="75">
        <v>76.795319561152041</v>
      </c>
      <c r="E451" s="75">
        <v>0.29867123333835444</v>
      </c>
      <c r="F451" s="75">
        <v>12.542700355483543</v>
      </c>
      <c r="G451" s="75">
        <v>1.5519908771220161</v>
      </c>
      <c r="H451" s="75">
        <v>1.9690015120581602E-2</v>
      </c>
      <c r="I451" s="75">
        <v>0.34969632224049046</v>
      </c>
      <c r="J451" s="75">
        <v>2.1287310424216033</v>
      </c>
      <c r="K451" s="75">
        <v>4.1566367184826873</v>
      </c>
      <c r="L451" s="75">
        <v>1.9836209056615977</v>
      </c>
      <c r="M451" s="75">
        <v>3.0990505488353941E-4</v>
      </c>
      <c r="N451" s="75">
        <v>0.22293713379568617</v>
      </c>
      <c r="O451" s="75">
        <v>99.999999999999986</v>
      </c>
      <c r="P451" s="125">
        <v>2.4891006091972372</v>
      </c>
      <c r="Q451" s="125">
        <f t="shared" si="123"/>
        <v>97.510899390802763</v>
      </c>
      <c r="R451" s="124"/>
      <c r="S451" s="115">
        <v>41375.559722222199</v>
      </c>
      <c r="T451" s="114"/>
      <c r="U451" s="116">
        <v>6</v>
      </c>
      <c r="V451" s="72"/>
      <c r="X451" s="123">
        <f t="shared" si="124"/>
        <v>0.12614052850525659</v>
      </c>
      <c r="Z451" s="74"/>
      <c r="AA451" s="75">
        <v>76.795319561152041</v>
      </c>
      <c r="AB451" s="75">
        <v>0.29867123333835444</v>
      </c>
      <c r="AC451" s="74"/>
      <c r="AD451" s="74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U451" s="76"/>
      <c r="AV451" s="75">
        <v>76.795319561152041</v>
      </c>
      <c r="AW451" s="123">
        <v>0.12614052850525659</v>
      </c>
    </row>
    <row r="452" spans="1:51">
      <c r="A452" s="127">
        <v>383</v>
      </c>
      <c r="B452" s="127" t="s">
        <v>102</v>
      </c>
      <c r="C452" s="126" t="s">
        <v>91</v>
      </c>
      <c r="D452" s="75">
        <v>77.064852995054025</v>
      </c>
      <c r="E452" s="75">
        <v>0.28247083492959152</v>
      </c>
      <c r="F452" s="75">
        <v>12.578582864818241</v>
      </c>
      <c r="G452" s="75">
        <v>1.5625093365292826</v>
      </c>
      <c r="H452" s="75">
        <v>7.5917365105526491E-2</v>
      </c>
      <c r="I452" s="75">
        <v>0.33168696794314817</v>
      </c>
      <c r="J452" s="75">
        <v>2.0132618539889688</v>
      </c>
      <c r="K452" s="75">
        <v>4.0174753445753701</v>
      </c>
      <c r="L452" s="75">
        <v>1.8947658220224346</v>
      </c>
      <c r="M452" s="75">
        <v>3.6712278270559492E-2</v>
      </c>
      <c r="N452" s="75">
        <v>0.18307347500130339</v>
      </c>
      <c r="O452" s="75">
        <v>100</v>
      </c>
      <c r="P452" s="125">
        <v>2.1856351294114518</v>
      </c>
      <c r="Q452" s="125">
        <f t="shared" si="123"/>
        <v>97.814364870588548</v>
      </c>
      <c r="R452" s="124"/>
      <c r="S452" s="115">
        <v>41375.562824074099</v>
      </c>
      <c r="T452" s="114"/>
      <c r="U452" s="116">
        <v>6</v>
      </c>
      <c r="V452" s="72"/>
      <c r="X452" s="123">
        <f t="shared" si="124"/>
        <v>0.12643913137870133</v>
      </c>
      <c r="Z452" s="74"/>
      <c r="AA452" s="75">
        <v>77.064852995054025</v>
      </c>
      <c r="AB452" s="75">
        <v>0.28247083492959152</v>
      </c>
      <c r="AC452" s="74"/>
      <c r="AD452" s="74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U452" s="76"/>
      <c r="AV452" s="75">
        <v>77.064852995054025</v>
      </c>
      <c r="AW452" s="123">
        <v>0.12643913137870133</v>
      </c>
    </row>
    <row r="453" spans="1:51">
      <c r="A453" s="127">
        <v>384</v>
      </c>
      <c r="B453" s="127" t="s">
        <v>102</v>
      </c>
      <c r="C453" s="126" t="s">
        <v>91</v>
      </c>
      <c r="D453" s="75">
        <v>76.576916255552945</v>
      </c>
      <c r="E453" s="75">
        <v>0.3275274086582578</v>
      </c>
      <c r="F453" s="75">
        <v>12.190419549913507</v>
      </c>
      <c r="G453" s="75">
        <v>1.5180766539010859</v>
      </c>
      <c r="H453" s="75">
        <v>2.000420343323827E-2</v>
      </c>
      <c r="I453" s="75">
        <v>0.33374166433625041</v>
      </c>
      <c r="J453" s="75">
        <v>1.8566389006901958</v>
      </c>
      <c r="K453" s="75">
        <v>5.0154700176016362</v>
      </c>
      <c r="L453" s="75">
        <v>1.9800309326223557</v>
      </c>
      <c r="M453" s="75">
        <v>3.3281256555215057E-2</v>
      </c>
      <c r="N453" s="75">
        <v>0.19098819033547926</v>
      </c>
      <c r="O453" s="75">
        <v>99.999999999999986</v>
      </c>
      <c r="P453" s="125">
        <v>2.5020256156481935</v>
      </c>
      <c r="Q453" s="125">
        <f t="shared" si="123"/>
        <v>97.497974384351807</v>
      </c>
      <c r="R453" s="124"/>
      <c r="S453" s="115">
        <v>41375.566284722197</v>
      </c>
      <c r="T453" s="114"/>
      <c r="U453" s="116">
        <v>7</v>
      </c>
      <c r="V453" s="72"/>
      <c r="X453" s="123">
        <f t="shared" si="124"/>
        <v>0.13138722737214956</v>
      </c>
      <c r="Z453" s="74"/>
      <c r="AA453" s="75">
        <v>76.576916255552945</v>
      </c>
      <c r="AB453" s="75">
        <v>0.3275274086582578</v>
      </c>
      <c r="AC453" s="74"/>
      <c r="AD453" s="74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U453" s="76"/>
      <c r="AV453" s="75">
        <v>76.576916255552945</v>
      </c>
      <c r="AW453" s="123">
        <v>0.13138722737214956</v>
      </c>
    </row>
    <row r="454" spans="1:51">
      <c r="A454" s="127">
        <v>385</v>
      </c>
      <c r="B454" s="127" t="s">
        <v>102</v>
      </c>
      <c r="C454" s="126" t="s">
        <v>91</v>
      </c>
      <c r="D454" s="75">
        <v>76.856241134518498</v>
      </c>
      <c r="E454" s="75">
        <v>0.29128054089079902</v>
      </c>
      <c r="F454" s="75">
        <v>12.756378339222543</v>
      </c>
      <c r="G454" s="75">
        <v>1.4606587493747667</v>
      </c>
      <c r="H454" s="75">
        <v>8.268744072270412E-2</v>
      </c>
      <c r="I454" s="75">
        <v>0.3385533415719531</v>
      </c>
      <c r="J454" s="75">
        <v>1.9422864962418069</v>
      </c>
      <c r="K454" s="75">
        <v>4.1065901925351662</v>
      </c>
      <c r="L454" s="75">
        <v>1.9459656725653338</v>
      </c>
      <c r="M454" s="75">
        <v>5.7702468094995678E-2</v>
      </c>
      <c r="N454" s="75">
        <v>0.20876094483869165</v>
      </c>
      <c r="O454" s="75">
        <v>99.999999999999986</v>
      </c>
      <c r="P454" s="125">
        <v>0.80999492209400614</v>
      </c>
      <c r="Q454" s="125">
        <f t="shared" si="123"/>
        <v>99.190005077905994</v>
      </c>
      <c r="R454" s="124"/>
      <c r="S454" s="115">
        <v>41375.569525462997</v>
      </c>
      <c r="T454" s="114"/>
      <c r="U454" s="116">
        <v>7</v>
      </c>
      <c r="V454" s="72"/>
      <c r="X454" s="123">
        <f t="shared" si="124"/>
        <v>0.11919036932106628</v>
      </c>
      <c r="Z454" s="74"/>
      <c r="AA454" s="75">
        <v>76.856241134518498</v>
      </c>
      <c r="AB454" s="75">
        <v>0.29128054089079902</v>
      </c>
      <c r="AC454" s="74"/>
      <c r="AD454" s="74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U454" s="76"/>
      <c r="AV454" s="75">
        <v>76.856241134518498</v>
      </c>
      <c r="AW454" s="123">
        <v>0.11919036932106628</v>
      </c>
    </row>
    <row r="455" spans="1:51">
      <c r="A455" s="127">
        <v>386</v>
      </c>
      <c r="B455" s="127" t="s">
        <v>102</v>
      </c>
      <c r="C455" s="126" t="s">
        <v>91</v>
      </c>
      <c r="D455" s="75">
        <v>76.535839738094097</v>
      </c>
      <c r="E455" s="75">
        <v>0.29848056672258955</v>
      </c>
      <c r="F455" s="75">
        <v>12.351121768801992</v>
      </c>
      <c r="G455" s="75">
        <v>1.5056630828298116</v>
      </c>
      <c r="H455" s="75">
        <v>5.1306224388280586E-2</v>
      </c>
      <c r="I455" s="75">
        <v>0.30542731055392097</v>
      </c>
      <c r="J455" s="75">
        <v>2.0379354127664242</v>
      </c>
      <c r="K455" s="75">
        <v>4.8272706785837611</v>
      </c>
      <c r="L455" s="75">
        <v>1.891008722677056</v>
      </c>
      <c r="M455" s="75">
        <v>5.4507038253650775E-2</v>
      </c>
      <c r="N455" s="75">
        <v>0.18265392667590152</v>
      </c>
      <c r="O455" s="75">
        <v>100</v>
      </c>
      <c r="P455" s="125">
        <v>1.4976414050113931</v>
      </c>
      <c r="Q455" s="125">
        <f t="shared" si="123"/>
        <v>98.502358594988607</v>
      </c>
      <c r="R455" s="124"/>
      <c r="S455" s="115">
        <v>41375.5721990741</v>
      </c>
      <c r="T455" s="114"/>
      <c r="U455" s="116">
        <v>7</v>
      </c>
      <c r="V455" s="72"/>
      <c r="X455" s="123">
        <f t="shared" si="124"/>
        <v>0.12538303425907635</v>
      </c>
      <c r="Z455" s="74"/>
      <c r="AA455" s="75">
        <v>76.535839738094097</v>
      </c>
      <c r="AB455" s="75">
        <v>0.29848056672258955</v>
      </c>
      <c r="AC455" s="74"/>
      <c r="AD455" s="74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U455" s="76"/>
      <c r="AV455" s="75">
        <v>76.535839738094097</v>
      </c>
      <c r="AW455" s="123">
        <v>0.12538303425907635</v>
      </c>
    </row>
    <row r="456" spans="1:51">
      <c r="A456" s="127">
        <v>387</v>
      </c>
      <c r="B456" s="127" t="s">
        <v>102</v>
      </c>
      <c r="C456" s="126" t="s">
        <v>91</v>
      </c>
      <c r="D456" s="75">
        <v>77.096595186098682</v>
      </c>
      <c r="E456" s="75">
        <v>0.28541279088714322</v>
      </c>
      <c r="F456" s="75">
        <v>12.748008343870264</v>
      </c>
      <c r="G456" s="75">
        <v>1.4259133418607046</v>
      </c>
      <c r="H456" s="75">
        <v>5.9538680053495899E-2</v>
      </c>
      <c r="I456" s="75">
        <v>0.29344338839924944</v>
      </c>
      <c r="J456" s="75">
        <v>1.5364945653467919</v>
      </c>
      <c r="K456" s="75">
        <v>4.4574519769330276</v>
      </c>
      <c r="L456" s="75">
        <v>1.9319279754362488</v>
      </c>
      <c r="M456" s="75">
        <v>3.2852309157386093E-2</v>
      </c>
      <c r="N456" s="75">
        <v>0.17093064227984731</v>
      </c>
      <c r="O456" s="75">
        <v>99.999999999999986</v>
      </c>
      <c r="P456" s="125">
        <v>0.56822398760019155</v>
      </c>
      <c r="Q456" s="125">
        <f t="shared" si="123"/>
        <v>99.431776012399808</v>
      </c>
      <c r="R456" s="124"/>
      <c r="S456" s="115">
        <v>41375.576747685198</v>
      </c>
      <c r="T456" s="114"/>
      <c r="U456" s="116">
        <v>8</v>
      </c>
      <c r="V456" s="72"/>
      <c r="X456" s="123">
        <f t="shared" si="124"/>
        <v>0.11980298814903927</v>
      </c>
      <c r="Z456" s="74"/>
      <c r="AA456" s="75">
        <v>77.096595186098682</v>
      </c>
      <c r="AB456" s="75">
        <v>0.28541279088714322</v>
      </c>
      <c r="AC456" s="74"/>
      <c r="AD456" s="74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U456" s="76"/>
      <c r="AV456" s="75">
        <v>77.096595186098682</v>
      </c>
      <c r="AW456" s="123">
        <v>0.11980298814903927</v>
      </c>
    </row>
    <row r="457" spans="1:51">
      <c r="A457" s="122"/>
      <c r="B457" s="122"/>
      <c r="C457" s="121" t="s">
        <v>68</v>
      </c>
      <c r="D457" s="121">
        <f t="shared" ref="D457:P457" si="125">AVERAGE(D442:D456)</f>
        <v>76.912195794452785</v>
      </c>
      <c r="E457" s="121">
        <f t="shared" si="125"/>
        <v>0.2872778190622623</v>
      </c>
      <c r="F457" s="121">
        <f t="shared" si="125"/>
        <v>12.619666074623726</v>
      </c>
      <c r="G457" s="121">
        <f t="shared" si="125"/>
        <v>1.490296635582159</v>
      </c>
      <c r="H457" s="121">
        <f t="shared" si="125"/>
        <v>4.5921249282731322E-2</v>
      </c>
      <c r="I457" s="121">
        <f t="shared" si="125"/>
        <v>0.32529775149144297</v>
      </c>
      <c r="J457" s="121">
        <f t="shared" si="125"/>
        <v>1.8379219177308259</v>
      </c>
      <c r="K457" s="121">
        <f t="shared" si="125"/>
        <v>4.3361750048983971</v>
      </c>
      <c r="L457" s="121">
        <f t="shared" si="125"/>
        <v>1.9438960694428997</v>
      </c>
      <c r="M457" s="121">
        <f t="shared" si="125"/>
        <v>3.8763450462432167E-2</v>
      </c>
      <c r="N457" s="121">
        <f t="shared" si="125"/>
        <v>0.19019318874581906</v>
      </c>
      <c r="O457" s="121">
        <f t="shared" si="125"/>
        <v>100</v>
      </c>
      <c r="P457" s="121">
        <f t="shared" si="125"/>
        <v>1.7991221376517388</v>
      </c>
      <c r="Q457" s="121">
        <f t="shared" ref="Q457" si="126">AVERAGE(Q442:Q456)</f>
        <v>98.200877862348293</v>
      </c>
      <c r="R457" s="120">
        <f>COUNT(E442:E456)</f>
        <v>15</v>
      </c>
      <c r="S457" s="115"/>
      <c r="T457" s="114"/>
      <c r="U457" s="113"/>
      <c r="V457" s="72"/>
      <c r="W457" s="49" t="s">
        <v>273</v>
      </c>
      <c r="Z457" s="74"/>
      <c r="AA457" s="121">
        <f>AVERAGE(AA442:AA456)</f>
        <v>76.912195794452785</v>
      </c>
      <c r="AB457" s="121">
        <f>AVERAGE(AB442:AB456)</f>
        <v>0.2872778190622623</v>
      </c>
      <c r="AC457" s="74"/>
      <c r="AD457" s="74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U457" s="76"/>
      <c r="AV457" s="76"/>
      <c r="AW457" s="76"/>
      <c r="AX457" s="76"/>
      <c r="AY457" s="76"/>
    </row>
    <row r="458" spans="1:51">
      <c r="A458" s="122"/>
      <c r="B458" s="122"/>
      <c r="C458" s="121" t="s">
        <v>69</v>
      </c>
      <c r="D458" s="119">
        <f t="shared" ref="D458:P458" si="127">STDEV(D442:D456)</f>
        <v>0.36308257425098578</v>
      </c>
      <c r="E458" s="119">
        <f t="shared" si="127"/>
        <v>3.0917191269278582E-2</v>
      </c>
      <c r="F458" s="119">
        <f t="shared" si="127"/>
        <v>0.31005024015758798</v>
      </c>
      <c r="G458" s="119">
        <f t="shared" si="127"/>
        <v>8.3415147120557046E-2</v>
      </c>
      <c r="H458" s="119">
        <f t="shared" si="127"/>
        <v>1.9686129174350375E-2</v>
      </c>
      <c r="I458" s="119">
        <f t="shared" si="127"/>
        <v>2.1460166463766212E-2</v>
      </c>
      <c r="J458" s="119">
        <f t="shared" si="127"/>
        <v>0.15002715384379939</v>
      </c>
      <c r="K458" s="119">
        <f t="shared" si="127"/>
        <v>0.4426200995607692</v>
      </c>
      <c r="L458" s="119">
        <f t="shared" si="127"/>
        <v>3.7013977815508539E-2</v>
      </c>
      <c r="M458" s="119">
        <f t="shared" si="127"/>
        <v>2.2207365010427516E-2</v>
      </c>
      <c r="N458" s="119">
        <f t="shared" si="127"/>
        <v>1.8036764884887611E-2</v>
      </c>
      <c r="O458" s="119">
        <f t="shared" si="127"/>
        <v>1.5192042719287678E-14</v>
      </c>
      <c r="P458" s="119">
        <f t="shared" si="127"/>
        <v>1.3527677942293859</v>
      </c>
      <c r="Q458" s="119">
        <f t="shared" ref="Q458" si="128">STDEV(Q442:Q456)</f>
        <v>1.3527677942293861</v>
      </c>
      <c r="R458" s="120"/>
      <c r="S458" s="115"/>
      <c r="T458" s="114"/>
      <c r="U458" s="113"/>
      <c r="V458" s="72"/>
      <c r="Z458" s="74"/>
      <c r="AA458" s="119">
        <f>STDEV(AA442:AA456)</f>
        <v>0.36308257425098578</v>
      </c>
      <c r="AB458" s="119">
        <f>STDEV(AB442:AB456)</f>
        <v>3.0917191269278582E-2</v>
      </c>
      <c r="AC458" s="74"/>
      <c r="AD458" s="74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U458" s="76"/>
      <c r="AV458" s="76"/>
      <c r="AW458" s="76"/>
      <c r="AX458" s="76"/>
      <c r="AY458" s="76"/>
    </row>
    <row r="459" spans="1:51">
      <c r="A459" s="118"/>
      <c r="B459" s="118"/>
      <c r="C459" s="117" t="s">
        <v>272</v>
      </c>
      <c r="D459" s="112">
        <f t="shared" ref="D459:P459" si="129">D458/D457</f>
        <v>4.7207412361665113E-3</v>
      </c>
      <c r="E459" s="112">
        <f t="shared" si="129"/>
        <v>0.10762122662375767</v>
      </c>
      <c r="F459" s="112">
        <f t="shared" si="129"/>
        <v>2.4568814921422759E-2</v>
      </c>
      <c r="G459" s="112">
        <f t="shared" si="129"/>
        <v>5.5972177034387748E-2</v>
      </c>
      <c r="H459" s="112">
        <f t="shared" si="129"/>
        <v>0.4286932407510381</v>
      </c>
      <c r="I459" s="112">
        <f t="shared" si="129"/>
        <v>6.5970841683886422E-2</v>
      </c>
      <c r="J459" s="112">
        <f t="shared" si="129"/>
        <v>8.16286874847377E-2</v>
      </c>
      <c r="K459" s="112">
        <f t="shared" si="129"/>
        <v>0.10207616137742587</v>
      </c>
      <c r="L459" s="112">
        <f t="shared" si="129"/>
        <v>1.9041130026111096E-2</v>
      </c>
      <c r="M459" s="112">
        <f t="shared" si="129"/>
        <v>0.57289443394493267</v>
      </c>
      <c r="N459" s="112">
        <f t="shared" si="129"/>
        <v>9.4833915997867752E-2</v>
      </c>
      <c r="O459" s="112">
        <f t="shared" si="129"/>
        <v>1.5192042719287679E-16</v>
      </c>
      <c r="P459" s="112">
        <f t="shared" si="129"/>
        <v>0.75190436820206863</v>
      </c>
      <c r="Q459" s="112"/>
      <c r="R459" s="116"/>
      <c r="S459" s="115"/>
      <c r="T459" s="114"/>
      <c r="U459" s="113"/>
      <c r="V459" s="72"/>
      <c r="Z459" s="74"/>
      <c r="AA459" s="112">
        <f>AA458/AA457</f>
        <v>4.7207412361665113E-3</v>
      </c>
      <c r="AB459" s="112">
        <f>AB458/AB457</f>
        <v>0.10762122662375767</v>
      </c>
      <c r="AC459" s="74"/>
      <c r="AD459" s="74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U459" s="76"/>
      <c r="AV459" s="76"/>
      <c r="AW459" s="76"/>
      <c r="AX459" s="76"/>
      <c r="AY459" s="76"/>
    </row>
    <row r="460" spans="1:51">
      <c r="Z460" s="74"/>
      <c r="AC460" s="74"/>
      <c r="AD460" s="74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U460" s="76"/>
      <c r="AV460" s="76"/>
      <c r="AW460" s="76"/>
      <c r="AX460" s="76"/>
      <c r="AY460" s="76"/>
    </row>
    <row r="461" spans="1:51">
      <c r="AU461" s="76"/>
      <c r="AV461" s="76"/>
      <c r="AW461" s="76"/>
      <c r="AX461" s="76"/>
      <c r="AY461" s="76"/>
    </row>
    <row r="462" spans="1:51">
      <c r="AU462" s="76"/>
      <c r="AV462" s="76"/>
      <c r="AW462" s="76"/>
      <c r="AX462" s="76"/>
      <c r="AY462" s="76"/>
    </row>
    <row r="463" spans="1:51">
      <c r="X463" s="111"/>
      <c r="AU463" s="76"/>
      <c r="AV463" s="76"/>
      <c r="AW463" s="76"/>
      <c r="AX463" s="76"/>
      <c r="AY463" s="76"/>
    </row>
    <row r="464" spans="1:51">
      <c r="X464" s="3"/>
      <c r="AU464" s="76"/>
      <c r="AV464" s="76"/>
      <c r="AW464" s="76"/>
      <c r="AX464" s="76"/>
      <c r="AY464" s="76"/>
    </row>
    <row r="465" spans="1:49">
      <c r="X465" s="3"/>
    </row>
    <row r="466" spans="1:49" ht="39.950000000000003" customHeight="1">
      <c r="A466" s="33"/>
      <c r="B466" s="33"/>
      <c r="C466" s="266" t="s">
        <v>271</v>
      </c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67"/>
      <c r="Q466" s="267"/>
      <c r="R466" s="267"/>
      <c r="S466" s="267"/>
      <c r="T466" s="267"/>
      <c r="U466" s="267"/>
      <c r="W466" s="71"/>
      <c r="X466" s="71"/>
      <c r="Z466" s="74"/>
      <c r="AA466" s="75"/>
      <c r="AB466" s="33"/>
      <c r="AC466" s="74"/>
      <c r="AD466" s="74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Q466" s="72"/>
      <c r="AR466" s="72"/>
      <c r="AS466" s="72"/>
      <c r="AT466" s="72"/>
      <c r="AU466" s="73"/>
      <c r="AV466" s="72"/>
      <c r="AW466" s="71"/>
    </row>
    <row r="467" spans="1:49">
      <c r="X467" s="3"/>
    </row>
    <row r="468" spans="1:49">
      <c r="A468" s="50"/>
      <c r="B468" s="50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102"/>
      <c r="N468" s="45"/>
      <c r="O468" s="102"/>
      <c r="P468" s="48"/>
      <c r="Q468" s="237"/>
      <c r="S468" s="41"/>
      <c r="U468" s="52"/>
      <c r="V468" s="52"/>
      <c r="W468" s="107"/>
      <c r="X468" s="107"/>
      <c r="Y468" s="52"/>
      <c r="Z468" s="52"/>
      <c r="AA468" s="45"/>
      <c r="AB468" s="45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42"/>
      <c r="AP468" s="42"/>
    </row>
    <row r="469" spans="1:49">
      <c r="A469" s="50"/>
      <c r="B469" s="50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10"/>
      <c r="N469" s="109"/>
      <c r="O469" s="108"/>
      <c r="P469" s="48"/>
      <c r="Q469" s="237"/>
      <c r="R469" s="108"/>
      <c r="S469" s="41"/>
      <c r="U469" s="52"/>
      <c r="V469" s="52"/>
      <c r="W469" s="107"/>
      <c r="X469" s="107"/>
      <c r="Y469" s="52"/>
      <c r="Z469" s="52"/>
      <c r="AA469" s="106"/>
      <c r="AB469" s="106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42"/>
      <c r="AP469" s="42"/>
    </row>
    <row r="470" spans="1:49" ht="39.950000000000003" customHeight="1">
      <c r="A470" s="33"/>
      <c r="B470" s="33"/>
      <c r="C470" s="73" t="s">
        <v>270</v>
      </c>
      <c r="D470" s="261" t="s">
        <v>268</v>
      </c>
      <c r="E470" s="261"/>
      <c r="F470" s="258"/>
      <c r="G470" s="259"/>
      <c r="H470" s="260"/>
      <c r="I470" s="258" t="s">
        <v>230</v>
      </c>
      <c r="J470" s="259"/>
      <c r="K470" s="259"/>
      <c r="L470" s="259"/>
      <c r="M470" s="259"/>
      <c r="N470" s="260"/>
      <c r="O470" s="258" t="s">
        <v>269</v>
      </c>
      <c r="P470" s="259"/>
      <c r="Q470" s="259"/>
      <c r="R470" s="260"/>
      <c r="S470" s="258"/>
      <c r="T470" s="259"/>
      <c r="U470" s="260"/>
      <c r="W470" s="71"/>
      <c r="X470" s="71"/>
      <c r="Z470" s="74"/>
      <c r="AA470" s="261" t="s">
        <v>268</v>
      </c>
      <c r="AB470" s="261"/>
      <c r="AC470" s="74"/>
      <c r="AD470" s="74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Q470" s="72"/>
      <c r="AR470" s="72"/>
      <c r="AS470" s="72"/>
      <c r="AT470" s="72"/>
      <c r="AU470" s="73"/>
      <c r="AV470" s="72"/>
      <c r="AW470" s="71"/>
    </row>
    <row r="471" spans="1:49">
      <c r="A471" s="48"/>
      <c r="B471" s="237"/>
      <c r="C471" s="50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102"/>
      <c r="O471" s="45"/>
      <c r="P471" s="102"/>
      <c r="Q471" s="102"/>
      <c r="S471" s="41"/>
      <c r="U471" s="52"/>
      <c r="AA471" s="45"/>
      <c r="AB471" s="45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</row>
    <row r="472" spans="1:49">
      <c r="A472" s="48">
        <v>168</v>
      </c>
      <c r="B472" s="245" t="s">
        <v>443</v>
      </c>
      <c r="C472" s="65" t="s">
        <v>259</v>
      </c>
      <c r="D472" s="62">
        <v>63.127351026153178</v>
      </c>
      <c r="E472" s="62">
        <v>0.89399446460696697</v>
      </c>
      <c r="F472" s="62">
        <v>15.97132313236283</v>
      </c>
      <c r="G472" s="62">
        <v>6.1300293400972219</v>
      </c>
      <c r="H472" s="62">
        <v>9.2887246887238331E-2</v>
      </c>
      <c r="I472" s="62">
        <v>1.8237310615586182</v>
      </c>
      <c r="J472" s="62">
        <v>4.9805804046059006</v>
      </c>
      <c r="K472" s="62">
        <v>4.6562934004102097</v>
      </c>
      <c r="L472" s="62">
        <v>1.6856428994812145</v>
      </c>
      <c r="M472" s="62">
        <v>0.45017079246839437</v>
      </c>
      <c r="N472" s="62">
        <v>0.24277702100287338</v>
      </c>
      <c r="O472" s="62">
        <v>100.00000000000001</v>
      </c>
      <c r="P472" s="62">
        <v>3.0539411073507097</v>
      </c>
      <c r="Q472" s="125">
        <f t="shared" ref="Q472:Q485" si="130">100-P472</f>
        <v>96.94605889264929</v>
      </c>
      <c r="S472" s="55">
        <v>41249.701979166697</v>
      </c>
      <c r="U472" s="87"/>
      <c r="V472" s="49"/>
      <c r="W472" s="49"/>
      <c r="X472" s="49"/>
      <c r="Y472" s="49"/>
      <c r="Z472" s="49"/>
      <c r="AA472" s="62">
        <v>63.127351026153178</v>
      </c>
      <c r="AB472" s="62">
        <v>0.89399446460696697</v>
      </c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</row>
    <row r="473" spans="1:49">
      <c r="A473" s="48">
        <v>169</v>
      </c>
      <c r="B473" s="245" t="s">
        <v>443</v>
      </c>
      <c r="C473" s="65" t="s">
        <v>259</v>
      </c>
      <c r="D473" s="62">
        <v>62.564888586481224</v>
      </c>
      <c r="E473" s="62">
        <v>0.77235134770566682</v>
      </c>
      <c r="F473" s="62">
        <v>17.944216098457538</v>
      </c>
      <c r="G473" s="62">
        <v>5.504008207548603</v>
      </c>
      <c r="H473" s="62">
        <v>0.11678863691853644</v>
      </c>
      <c r="I473" s="62">
        <v>1.3697514115600149</v>
      </c>
      <c r="J473" s="62">
        <v>5.3200096991718988</v>
      </c>
      <c r="K473" s="62">
        <v>4.2798915328337861</v>
      </c>
      <c r="L473" s="62">
        <v>1.5114214810549575</v>
      </c>
      <c r="M473" s="62">
        <v>0.44027669531751967</v>
      </c>
      <c r="N473" s="62">
        <v>0.2277969544096618</v>
      </c>
      <c r="O473" s="62">
        <v>99.999999999999986</v>
      </c>
      <c r="P473" s="62">
        <v>1.3405089283742484</v>
      </c>
      <c r="Q473" s="125">
        <f t="shared" si="130"/>
        <v>98.659491071625752</v>
      </c>
      <c r="S473" s="55">
        <v>41249.705277777801</v>
      </c>
      <c r="U473" s="87"/>
      <c r="V473" s="49"/>
      <c r="W473" s="49"/>
      <c r="X473" s="49"/>
      <c r="Y473" s="49"/>
      <c r="Z473" s="49"/>
      <c r="AA473" s="62">
        <v>62.564888586481224</v>
      </c>
      <c r="AB473" s="62">
        <v>0.77235134770566682</v>
      </c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</row>
    <row r="474" spans="1:49">
      <c r="A474" s="48">
        <v>172</v>
      </c>
      <c r="B474" s="245" t="s">
        <v>443</v>
      </c>
      <c r="C474" s="65" t="s">
        <v>259</v>
      </c>
      <c r="D474" s="62">
        <v>62.639132238371062</v>
      </c>
      <c r="E474" s="62">
        <v>0.77584059569382402</v>
      </c>
      <c r="F474" s="62">
        <v>16.808508660080516</v>
      </c>
      <c r="G474" s="62">
        <v>5.5052132000883436</v>
      </c>
      <c r="H474" s="62">
        <v>0.16419183821857883</v>
      </c>
      <c r="I474" s="62">
        <v>2.1722628246157298</v>
      </c>
      <c r="J474" s="62">
        <v>4.875225030959629</v>
      </c>
      <c r="K474" s="62">
        <v>4.8564679414653904</v>
      </c>
      <c r="L474" s="62">
        <v>1.5755949572073908</v>
      </c>
      <c r="M474" s="62">
        <v>0.47873474554605622</v>
      </c>
      <c r="N474" s="62">
        <v>0.19219539875950084</v>
      </c>
      <c r="O474" s="62">
        <v>100</v>
      </c>
      <c r="P474" s="62">
        <v>2.7125458802600662</v>
      </c>
      <c r="Q474" s="125">
        <f t="shared" si="130"/>
        <v>97.287454119739934</v>
      </c>
      <c r="S474" s="55">
        <v>41249.718819444402</v>
      </c>
      <c r="T474" s="81"/>
      <c r="U474" s="87"/>
      <c r="W474" s="106" t="s">
        <v>248</v>
      </c>
      <c r="X474" s="106"/>
      <c r="Y474" s="106"/>
      <c r="Z474" s="106"/>
      <c r="AA474" s="62">
        <v>62.639132238371062</v>
      </c>
      <c r="AB474" s="62">
        <v>0.77584059569382402</v>
      </c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</row>
    <row r="475" spans="1:49">
      <c r="A475" s="48">
        <v>173</v>
      </c>
      <c r="B475" s="245" t="s">
        <v>443</v>
      </c>
      <c r="C475" s="65" t="s">
        <v>259</v>
      </c>
      <c r="D475" s="62">
        <v>61.797051982222776</v>
      </c>
      <c r="E475" s="62">
        <v>0.779833052556553</v>
      </c>
      <c r="F475" s="62">
        <v>16.789683976181852</v>
      </c>
      <c r="G475" s="62">
        <v>5.8513833449867647</v>
      </c>
      <c r="H475" s="62">
        <v>0.15918609477969442</v>
      </c>
      <c r="I475" s="62">
        <v>2.2447452818864808</v>
      </c>
      <c r="J475" s="62">
        <v>5.2615233591768815</v>
      </c>
      <c r="K475" s="62">
        <v>4.8225469727587926</v>
      </c>
      <c r="L475" s="62">
        <v>1.5915356425367317</v>
      </c>
      <c r="M475" s="62">
        <v>0.5192344696283242</v>
      </c>
      <c r="N475" s="62">
        <v>0.23668111895210164</v>
      </c>
      <c r="O475" s="62">
        <v>99.999999999999972</v>
      </c>
      <c r="P475" s="62">
        <v>2.6130062249375072</v>
      </c>
      <c r="Q475" s="125">
        <f t="shared" si="130"/>
        <v>97.386993775062493</v>
      </c>
      <c r="S475" s="55">
        <v>41249.722141203703</v>
      </c>
      <c r="U475" s="87"/>
      <c r="W475" s="49"/>
      <c r="X475" s="49"/>
      <c r="Y475" s="49"/>
      <c r="Z475" s="49"/>
      <c r="AA475" s="62">
        <v>61.797051982222776</v>
      </c>
      <c r="AB475" s="62">
        <v>0.779833052556553</v>
      </c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</row>
    <row r="476" spans="1:49" s="51" customFormat="1">
      <c r="A476" s="48">
        <v>174</v>
      </c>
      <c r="B476" s="245" t="s">
        <v>443</v>
      </c>
      <c r="C476" s="65" t="s">
        <v>259</v>
      </c>
      <c r="D476" s="62">
        <v>60.988329780814496</v>
      </c>
      <c r="E476" s="62">
        <v>0.82807629066900934</v>
      </c>
      <c r="F476" s="62">
        <v>16.330410370248753</v>
      </c>
      <c r="G476" s="62">
        <v>6.153360669445437</v>
      </c>
      <c r="H476" s="62">
        <v>0.18390414586027415</v>
      </c>
      <c r="I476" s="62">
        <v>2.4387956080045896</v>
      </c>
      <c r="J476" s="62">
        <v>5.7801464380436487</v>
      </c>
      <c r="K476" s="62">
        <v>5.1649432646220212</v>
      </c>
      <c r="L476" s="62">
        <v>1.51922915689956</v>
      </c>
      <c r="M476" s="62">
        <v>0.42957265359640184</v>
      </c>
      <c r="N476" s="62">
        <v>0.23662403745729438</v>
      </c>
      <c r="O476" s="62">
        <v>99.999999999999957</v>
      </c>
      <c r="P476" s="62">
        <v>2.8207573704388977</v>
      </c>
      <c r="Q476" s="125">
        <f t="shared" si="130"/>
        <v>97.179242629561102</v>
      </c>
      <c r="S476" s="55">
        <v>41249.725046296298</v>
      </c>
      <c r="U476" s="87"/>
      <c r="W476" s="61" t="s">
        <v>267</v>
      </c>
      <c r="X476" s="61"/>
      <c r="Y476" s="61"/>
      <c r="Z476" s="61"/>
      <c r="AA476" s="62">
        <v>60.988329780814496</v>
      </c>
      <c r="AB476" s="62">
        <v>0.82807629066900934</v>
      </c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</row>
    <row r="477" spans="1:49" s="51" customFormat="1">
      <c r="A477" s="48">
        <v>191</v>
      </c>
      <c r="B477" s="245" t="s">
        <v>443</v>
      </c>
      <c r="C477" s="50" t="s">
        <v>259</v>
      </c>
      <c r="D477" s="45">
        <v>63.535777212133105</v>
      </c>
      <c r="E477" s="45">
        <v>0.71494532952876133</v>
      </c>
      <c r="F477" s="45">
        <v>17.304776797421287</v>
      </c>
      <c r="G477" s="45">
        <v>4.8338619617528247</v>
      </c>
      <c r="H477" s="45">
        <v>0.15904231764267104</v>
      </c>
      <c r="I477" s="45">
        <v>1.4186319150684301</v>
      </c>
      <c r="J477" s="45">
        <v>5.4097888674339254</v>
      </c>
      <c r="K477" s="45">
        <v>4.5999578192465131</v>
      </c>
      <c r="L477" s="45">
        <v>1.4139801166487671</v>
      </c>
      <c r="M477" s="45">
        <v>0.41783606995678507</v>
      </c>
      <c r="N477" s="45">
        <v>0.24717468146078192</v>
      </c>
      <c r="O477" s="45">
        <v>100.00000000000003</v>
      </c>
      <c r="P477" s="45">
        <v>1.8118919839764658</v>
      </c>
      <c r="Q477" s="125">
        <f t="shared" si="130"/>
        <v>98.188108016023534</v>
      </c>
      <c r="S477" s="55">
        <v>41249.794039351902</v>
      </c>
      <c r="U477" s="87"/>
      <c r="W477" s="61" t="s">
        <v>266</v>
      </c>
      <c r="X477" s="61"/>
      <c r="Y477" s="61"/>
      <c r="Z477" s="61"/>
      <c r="AA477" s="45">
        <v>63.535777212133105</v>
      </c>
      <c r="AB477" s="45">
        <v>0.71494532952876133</v>
      </c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</row>
    <row r="478" spans="1:49" s="51" customFormat="1">
      <c r="A478" s="48">
        <v>192</v>
      </c>
      <c r="B478" s="245" t="s">
        <v>443</v>
      </c>
      <c r="C478" s="50" t="s">
        <v>259</v>
      </c>
      <c r="D478" s="45">
        <v>63.964866062653222</v>
      </c>
      <c r="E478" s="45">
        <v>0.73225705045354061</v>
      </c>
      <c r="F478" s="45">
        <v>16.84226642375128</v>
      </c>
      <c r="G478" s="45">
        <v>4.9576905026062112</v>
      </c>
      <c r="H478" s="45">
        <v>5.1838229393924191E-2</v>
      </c>
      <c r="I478" s="45">
        <v>1.1199550065710993</v>
      </c>
      <c r="J478" s="45">
        <v>5.5326878721117962</v>
      </c>
      <c r="K478" s="45">
        <v>4.5998786713727293</v>
      </c>
      <c r="L478" s="45">
        <v>1.5861847399666316</v>
      </c>
      <c r="M478" s="45">
        <v>0.41108743752579208</v>
      </c>
      <c r="N478" s="45">
        <v>0.25994192288033241</v>
      </c>
      <c r="O478" s="45">
        <v>100.00000000000001</v>
      </c>
      <c r="P478" s="45">
        <v>3.3812496160227852</v>
      </c>
      <c r="Q478" s="125">
        <f t="shared" si="130"/>
        <v>96.618750383977215</v>
      </c>
      <c r="S478" s="55">
        <v>41249.799351851798</v>
      </c>
      <c r="U478" s="87"/>
      <c r="W478" s="105" t="s">
        <v>265</v>
      </c>
      <c r="X478" s="105"/>
      <c r="Y478" s="105"/>
      <c r="Z478" s="105"/>
      <c r="AA478" s="45">
        <v>63.964866062653222</v>
      </c>
      <c r="AB478" s="45">
        <v>0.73225705045354061</v>
      </c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</row>
    <row r="479" spans="1:49" s="51" customFormat="1">
      <c r="A479" s="48">
        <v>193</v>
      </c>
      <c r="B479" s="245" t="s">
        <v>443</v>
      </c>
      <c r="C479" s="50" t="s">
        <v>259</v>
      </c>
      <c r="D479" s="45">
        <v>62.334424217604024</v>
      </c>
      <c r="E479" s="45">
        <v>0.58339628691818701</v>
      </c>
      <c r="F479" s="45">
        <v>17.982063589397612</v>
      </c>
      <c r="G479" s="45">
        <v>4.6123096793961915</v>
      </c>
      <c r="H479" s="45">
        <v>0.10647205951194133</v>
      </c>
      <c r="I479" s="45">
        <v>1.4988934692126492</v>
      </c>
      <c r="J479" s="45">
        <v>5.8853313735007635</v>
      </c>
      <c r="K479" s="45">
        <v>5.0889784965270053</v>
      </c>
      <c r="L479" s="45">
        <v>1.4155784371755167</v>
      </c>
      <c r="M479" s="45">
        <v>0.3610119105735381</v>
      </c>
      <c r="N479" s="45">
        <v>0.16987045797456313</v>
      </c>
      <c r="O479" s="45">
        <v>100.00000000000001</v>
      </c>
      <c r="P479" s="45">
        <v>2.0725606223177238</v>
      </c>
      <c r="Q479" s="125">
        <f t="shared" si="130"/>
        <v>97.927439377682276</v>
      </c>
      <c r="S479" s="55">
        <v>41249.804467592599</v>
      </c>
      <c r="U479" s="87"/>
      <c r="V479" s="61"/>
      <c r="W479" s="61"/>
      <c r="X479" s="61"/>
      <c r="Y479" s="61"/>
      <c r="Z479" s="61"/>
      <c r="AA479" s="45">
        <v>62.334424217604024</v>
      </c>
      <c r="AB479" s="45">
        <v>0.58339628691818701</v>
      </c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</row>
    <row r="480" spans="1:49" s="51" customFormat="1">
      <c r="A480" s="48">
        <v>194</v>
      </c>
      <c r="B480" s="245" t="s">
        <v>443</v>
      </c>
      <c r="C480" s="65" t="s">
        <v>259</v>
      </c>
      <c r="D480" s="62">
        <v>60.95023269403832</v>
      </c>
      <c r="E480" s="62">
        <v>0.82046643528459506</v>
      </c>
      <c r="F480" s="62">
        <v>18.095106937912465</v>
      </c>
      <c r="G480" s="62">
        <v>5.8169804196751009</v>
      </c>
      <c r="H480" s="62">
        <v>0.21466271099832684</v>
      </c>
      <c r="I480" s="62">
        <v>2.0690083651460749</v>
      </c>
      <c r="J480" s="62">
        <v>5.5744458211802845</v>
      </c>
      <c r="K480" s="62">
        <v>4.5566765267660729</v>
      </c>
      <c r="L480" s="62">
        <v>1.3583194865387265</v>
      </c>
      <c r="M480" s="62">
        <v>0.4208112790710099</v>
      </c>
      <c r="N480" s="62">
        <v>0.15921497168320733</v>
      </c>
      <c r="O480" s="62">
        <v>100</v>
      </c>
      <c r="P480" s="62">
        <v>0.43663977910203755</v>
      </c>
      <c r="Q480" s="125">
        <f t="shared" si="130"/>
        <v>99.563360220897962</v>
      </c>
      <c r="S480" s="55">
        <v>41249.807986111096</v>
      </c>
      <c r="U480" s="87"/>
      <c r="V480" s="61"/>
      <c r="W480" s="61"/>
      <c r="X480" s="61"/>
      <c r="Y480" s="61"/>
      <c r="Z480" s="61"/>
      <c r="AA480" s="62">
        <v>60.95023269403832</v>
      </c>
      <c r="AB480" s="62">
        <v>0.82046643528459506</v>
      </c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</row>
    <row r="481" spans="1:44" s="51" customFormat="1">
      <c r="A481" s="48">
        <v>195</v>
      </c>
      <c r="B481" s="245" t="s">
        <v>443</v>
      </c>
      <c r="C481" s="65" t="s">
        <v>259</v>
      </c>
      <c r="D481" s="62">
        <v>64.05766014266824</v>
      </c>
      <c r="E481" s="62">
        <v>0.85735565982186046</v>
      </c>
      <c r="F481" s="62">
        <v>15.997511410600868</v>
      </c>
      <c r="G481" s="62">
        <v>5.046489051811907</v>
      </c>
      <c r="H481" s="62">
        <v>0.20716003584622719</v>
      </c>
      <c r="I481" s="62">
        <v>1.762493735733434</v>
      </c>
      <c r="J481" s="62">
        <v>5.2782085221255812</v>
      </c>
      <c r="K481" s="62">
        <v>4.4814801346754178</v>
      </c>
      <c r="L481" s="62">
        <v>1.7211146254424037</v>
      </c>
      <c r="M481" s="62">
        <v>0.46829191290314826</v>
      </c>
      <c r="N481" s="62">
        <v>0.15785312669347054</v>
      </c>
      <c r="O481" s="62">
        <v>99.999999999999986</v>
      </c>
      <c r="P481" s="62">
        <v>3.6481635760355431</v>
      </c>
      <c r="Q481" s="125">
        <f t="shared" si="130"/>
        <v>96.351836423964457</v>
      </c>
      <c r="S481" s="55">
        <v>41249.811550925901</v>
      </c>
      <c r="U481" s="87"/>
      <c r="V481" s="61"/>
      <c r="W481" s="61"/>
      <c r="X481" s="61"/>
      <c r="Y481" s="61"/>
      <c r="Z481" s="61"/>
      <c r="AA481" s="62">
        <v>64.05766014266824</v>
      </c>
      <c r="AB481" s="62">
        <v>0.85735565982186046</v>
      </c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</row>
    <row r="482" spans="1:44" s="51" customFormat="1">
      <c r="A482" s="48">
        <v>197</v>
      </c>
      <c r="B482" s="245" t="s">
        <v>443</v>
      </c>
      <c r="C482" s="65" t="s">
        <v>259</v>
      </c>
      <c r="D482" s="62">
        <v>62.726554724910208</v>
      </c>
      <c r="E482" s="62">
        <v>0.8529973568266519</v>
      </c>
      <c r="F482" s="62">
        <v>15.596616225395554</v>
      </c>
      <c r="G482" s="62">
        <v>6.6779463276645785</v>
      </c>
      <c r="H482" s="62">
        <v>0.18484960900785008</v>
      </c>
      <c r="I482" s="62">
        <v>2.3263730091778223</v>
      </c>
      <c r="J482" s="62">
        <v>4.8372491980911105</v>
      </c>
      <c r="K482" s="62">
        <v>4.5132669959086194</v>
      </c>
      <c r="L482" s="62">
        <v>1.618430782357331</v>
      </c>
      <c r="M482" s="62">
        <v>0.49974297766672837</v>
      </c>
      <c r="N482" s="62">
        <v>0.21433610640614839</v>
      </c>
      <c r="O482" s="62">
        <v>100.00000000000001</v>
      </c>
      <c r="P482" s="62">
        <v>2.2786955498344525</v>
      </c>
      <c r="Q482" s="125">
        <f t="shared" si="130"/>
        <v>97.721304450165547</v>
      </c>
      <c r="S482" s="55">
        <v>41249.819293981498</v>
      </c>
      <c r="U482" s="87"/>
      <c r="V482" s="61"/>
      <c r="W482" s="61"/>
      <c r="X482" s="61"/>
      <c r="Y482" s="61"/>
      <c r="Z482" s="61"/>
      <c r="AA482" s="62">
        <v>62.726554724910208</v>
      </c>
      <c r="AB482" s="62">
        <v>0.8529973568266519</v>
      </c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</row>
    <row r="483" spans="1:44" s="51" customFormat="1">
      <c r="A483" s="48">
        <v>203</v>
      </c>
      <c r="B483" s="245" t="s">
        <v>443</v>
      </c>
      <c r="C483" s="65" t="s">
        <v>259</v>
      </c>
      <c r="D483" s="62">
        <v>59.094770284821543</v>
      </c>
      <c r="E483" s="62">
        <v>0.83242022963663254</v>
      </c>
      <c r="F483" s="62">
        <v>18.50237178860251</v>
      </c>
      <c r="G483" s="62">
        <v>6.5950069261499404</v>
      </c>
      <c r="H483" s="62">
        <v>0.16626722282630713</v>
      </c>
      <c r="I483" s="62">
        <v>1.9112191226858546</v>
      </c>
      <c r="J483" s="62">
        <v>6.0002738494712684</v>
      </c>
      <c r="K483" s="62">
        <v>5.0830307437025235</v>
      </c>
      <c r="L483" s="62">
        <v>1.1802165784495431</v>
      </c>
      <c r="M483" s="62">
        <v>0.45468670254296789</v>
      </c>
      <c r="N483" s="62">
        <v>0.23211052756989237</v>
      </c>
      <c r="O483" s="62">
        <v>99.999999999999986</v>
      </c>
      <c r="P483" s="62">
        <v>-0.30530126931851953</v>
      </c>
      <c r="Q483" s="125">
        <f t="shared" si="130"/>
        <v>100.30530126931852</v>
      </c>
      <c r="S483" s="55">
        <v>41249.846307870401</v>
      </c>
      <c r="U483" s="87"/>
      <c r="V483" s="61"/>
      <c r="W483" s="61"/>
      <c r="X483" s="61"/>
      <c r="Y483" s="61"/>
      <c r="Z483" s="61"/>
      <c r="AA483" s="62">
        <v>59.094770284821543</v>
      </c>
      <c r="AB483" s="62">
        <v>0.83242022963663254</v>
      </c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</row>
    <row r="484" spans="1:44" s="51" customFormat="1">
      <c r="A484" s="48">
        <v>206</v>
      </c>
      <c r="B484" s="245" t="s">
        <v>443</v>
      </c>
      <c r="C484" s="65" t="s">
        <v>259</v>
      </c>
      <c r="D484" s="62">
        <v>65.031208088711651</v>
      </c>
      <c r="E484" s="62">
        <v>0.87038678746037179</v>
      </c>
      <c r="F484" s="62">
        <v>16.020980653765772</v>
      </c>
      <c r="G484" s="62">
        <v>4.8036178517087125</v>
      </c>
      <c r="H484" s="62">
        <v>8.721628468456398E-2</v>
      </c>
      <c r="I484" s="62">
        <v>1.2377807840023205</v>
      </c>
      <c r="J484" s="62">
        <v>5.5185686444075461</v>
      </c>
      <c r="K484" s="62">
        <v>3.9916063745839669</v>
      </c>
      <c r="L484" s="62">
        <v>1.7189756393506297</v>
      </c>
      <c r="M484" s="62">
        <v>0.5430088942217175</v>
      </c>
      <c r="N484" s="62">
        <v>0.22812457326748001</v>
      </c>
      <c r="O484" s="62">
        <v>100.00000000000001</v>
      </c>
      <c r="P484" s="62">
        <v>4.4535042649752938</v>
      </c>
      <c r="Q484" s="125">
        <f t="shared" si="130"/>
        <v>95.546495735024706</v>
      </c>
      <c r="S484" s="55">
        <v>41249.8594675926</v>
      </c>
      <c r="U484" s="87"/>
      <c r="V484" s="61"/>
      <c r="W484" s="61"/>
      <c r="X484" s="61"/>
      <c r="Y484" s="61"/>
      <c r="Z484" s="61"/>
      <c r="AA484" s="62">
        <v>65.031208088711651</v>
      </c>
      <c r="AB484" s="62">
        <v>0.87038678746037179</v>
      </c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</row>
    <row r="485" spans="1:44" s="51" customFormat="1">
      <c r="A485" s="48">
        <v>208</v>
      </c>
      <c r="B485" s="245" t="s">
        <v>443</v>
      </c>
      <c r="C485" s="50" t="s">
        <v>262</v>
      </c>
      <c r="D485" s="45">
        <v>63.824652614862408</v>
      </c>
      <c r="E485" s="45">
        <v>0.77142560159026108</v>
      </c>
      <c r="F485" s="45">
        <v>17.348527420566011</v>
      </c>
      <c r="G485" s="45">
        <v>4.7591693736861629</v>
      </c>
      <c r="H485" s="45">
        <v>0.10969056412471836</v>
      </c>
      <c r="I485" s="45">
        <v>1.2201800283983921</v>
      </c>
      <c r="J485" s="45">
        <v>5.5564040436829103</v>
      </c>
      <c r="K485" s="45">
        <v>4.0992746484705789</v>
      </c>
      <c r="L485" s="45">
        <v>1.813151835594409</v>
      </c>
      <c r="M485" s="45">
        <v>0.3645353949025788</v>
      </c>
      <c r="N485" s="45">
        <v>0.17174038724061791</v>
      </c>
      <c r="O485" s="45">
        <v>100.00000000000003</v>
      </c>
      <c r="P485" s="45">
        <v>2.2147264859390532</v>
      </c>
      <c r="Q485" s="125">
        <f t="shared" si="130"/>
        <v>97.785273514060947</v>
      </c>
      <c r="S485" s="55">
        <v>41249.872048611098</v>
      </c>
      <c r="U485" s="87"/>
      <c r="V485" s="61"/>
      <c r="W485" s="61"/>
      <c r="X485" s="61"/>
      <c r="Y485" s="61"/>
      <c r="Z485" s="61"/>
      <c r="AA485" s="45">
        <v>63.824652614862408</v>
      </c>
      <c r="AB485" s="45">
        <v>0.77142560159026108</v>
      </c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</row>
    <row r="486" spans="1:44" s="51" customFormat="1" ht="15.75">
      <c r="A486" s="48"/>
      <c r="B486" s="237"/>
      <c r="C486" s="57" t="s">
        <v>234</v>
      </c>
      <c r="D486" s="58">
        <f t="shared" ref="D486:P486" si="131">AVERAGE(D472:D485)</f>
        <v>62.616921404031821</v>
      </c>
      <c r="E486" s="58">
        <f t="shared" si="131"/>
        <v>0.79183903491092011</v>
      </c>
      <c r="F486" s="58">
        <f t="shared" si="131"/>
        <v>16.966740248910348</v>
      </c>
      <c r="G486" s="58">
        <f t="shared" si="131"/>
        <v>5.5176476326155708</v>
      </c>
      <c r="H486" s="58">
        <f t="shared" si="131"/>
        <v>0.14315407119291801</v>
      </c>
      <c r="I486" s="58">
        <f t="shared" si="131"/>
        <v>1.7581301159729648</v>
      </c>
      <c r="J486" s="58">
        <f t="shared" si="131"/>
        <v>5.4150316517116535</v>
      </c>
      <c r="K486" s="58">
        <f t="shared" si="131"/>
        <v>4.6281638230959734</v>
      </c>
      <c r="L486" s="58">
        <f t="shared" si="131"/>
        <v>1.5506697413359867</v>
      </c>
      <c r="M486" s="58">
        <f t="shared" si="131"/>
        <v>0.44707156685149735</v>
      </c>
      <c r="N486" s="58">
        <f t="shared" si="131"/>
        <v>0.21260294898270901</v>
      </c>
      <c r="O486" s="104">
        <f t="shared" si="131"/>
        <v>100</v>
      </c>
      <c r="P486" s="58">
        <f t="shared" si="131"/>
        <v>2.3237778657318762</v>
      </c>
      <c r="Q486" s="58">
        <f t="shared" ref="Q486" si="132">AVERAGE(Q472:Q485)</f>
        <v>97.676222134268116</v>
      </c>
      <c r="R486" s="60">
        <f>COUNT(D472:D485)</f>
        <v>14</v>
      </c>
      <c r="S486" s="55"/>
      <c r="U486" s="87"/>
      <c r="V486" s="87"/>
      <c r="W486" s="79" t="s">
        <v>264</v>
      </c>
      <c r="X486" s="87"/>
      <c r="Y486" s="87"/>
      <c r="Z486" s="87"/>
      <c r="AA486" s="58">
        <f>AVERAGE(AA472:AA485)</f>
        <v>62.616921404031821</v>
      </c>
      <c r="AB486" s="58">
        <f>AVERAGE(AB472:AB485)</f>
        <v>0.79183903491092011</v>
      </c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</row>
    <row r="487" spans="1:44" s="51" customFormat="1">
      <c r="A487" s="48"/>
      <c r="B487" s="237"/>
      <c r="C487" s="57" t="s">
        <v>69</v>
      </c>
      <c r="D487" s="54">
        <f t="shared" ref="D487:P487" si="133">STDEV(D472:D485)</f>
        <v>1.5414237512424518</v>
      </c>
      <c r="E487" s="54">
        <f t="shared" si="133"/>
        <v>7.9674991598505024E-2</v>
      </c>
      <c r="F487" s="54">
        <f t="shared" si="133"/>
        <v>0.92222568241157377</v>
      </c>
      <c r="G487" s="54">
        <f t="shared" si="133"/>
        <v>0.70139030439662031</v>
      </c>
      <c r="H487" s="54">
        <f t="shared" si="133"/>
        <v>4.9029416658162177E-2</v>
      </c>
      <c r="I487" s="54">
        <f t="shared" si="133"/>
        <v>0.44889879384967868</v>
      </c>
      <c r="J487" s="54">
        <f t="shared" si="133"/>
        <v>0.3543438846652347</v>
      </c>
      <c r="K487" s="54">
        <f t="shared" si="133"/>
        <v>0.35580150903539326</v>
      </c>
      <c r="L487" s="54">
        <f t="shared" si="133"/>
        <v>0.16786760254177763</v>
      </c>
      <c r="M487" s="54">
        <f t="shared" si="133"/>
        <v>5.270836250923449E-2</v>
      </c>
      <c r="N487" s="54">
        <f t="shared" si="133"/>
        <v>3.5212387248118683E-2</v>
      </c>
      <c r="O487" s="103">
        <f t="shared" si="133"/>
        <v>2.1224991366059295E-14</v>
      </c>
      <c r="P487" s="54">
        <f t="shared" si="133"/>
        <v>1.2465992535343908</v>
      </c>
      <c r="Q487" s="54">
        <f t="shared" ref="Q487" si="134">STDEV(Q472:Q485)</f>
        <v>1.246599253534391</v>
      </c>
      <c r="R487" s="56"/>
      <c r="S487" s="55"/>
      <c r="U487" s="87"/>
      <c r="V487" s="87"/>
      <c r="W487" s="87"/>
      <c r="X487" s="87"/>
      <c r="Y487" s="87"/>
      <c r="Z487" s="87"/>
      <c r="AA487" s="54">
        <f>STDEV(AA472:AA485)</f>
        <v>1.5414237512424518</v>
      </c>
      <c r="AB487" s="54">
        <f>STDEV(AB472:AB485)</f>
        <v>7.9674991598505024E-2</v>
      </c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</row>
    <row r="488" spans="1:44" s="51" customFormat="1">
      <c r="A488" s="48">
        <v>167</v>
      </c>
      <c r="B488" s="245" t="s">
        <v>443</v>
      </c>
      <c r="C488" s="95" t="s">
        <v>259</v>
      </c>
      <c r="D488" s="63">
        <v>61.404453765048913</v>
      </c>
      <c r="E488" s="63">
        <v>0.7862700632627897</v>
      </c>
      <c r="F488" s="63">
        <v>15.77067698187467</v>
      </c>
      <c r="G488" s="63">
        <v>6.9935079651823511</v>
      </c>
      <c r="H488" s="63">
        <v>0.161585475077685</v>
      </c>
      <c r="I488" s="63">
        <v>3.5049672859124614</v>
      </c>
      <c r="J488" s="63">
        <v>5.1258452241671284</v>
      </c>
      <c r="K488" s="63">
        <v>4.1398495829653941</v>
      </c>
      <c r="L488" s="63">
        <v>1.5412302264064976</v>
      </c>
      <c r="M488" s="63">
        <v>0.43009251985813107</v>
      </c>
      <c r="N488" s="63">
        <v>0.18275911569388109</v>
      </c>
      <c r="O488" s="63">
        <v>99.999999999999972</v>
      </c>
      <c r="P488" s="63">
        <v>-1.7677022182999025</v>
      </c>
      <c r="Q488" s="125">
        <f t="shared" ref="Q488:Q498" si="135">100-P488</f>
        <v>101.7677022182999</v>
      </c>
      <c r="R488" s="61"/>
      <c r="S488" s="55">
        <v>41249.698275463001</v>
      </c>
      <c r="U488" s="87"/>
      <c r="V488" s="87"/>
      <c r="W488" s="62" t="s">
        <v>248</v>
      </c>
      <c r="X488" s="87"/>
      <c r="Y488" s="87"/>
      <c r="Z488" s="87"/>
      <c r="AA488" s="63">
        <v>61.404453765048913</v>
      </c>
      <c r="AB488" s="63">
        <v>0.7862700632627897</v>
      </c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</row>
    <row r="489" spans="1:44" s="51" customFormat="1">
      <c r="A489" s="48">
        <v>170</v>
      </c>
      <c r="B489" s="245" t="s">
        <v>443</v>
      </c>
      <c r="C489" s="95" t="s">
        <v>259</v>
      </c>
      <c r="D489" s="63">
        <v>59.41130036197324</v>
      </c>
      <c r="E489" s="63">
        <v>1.1875508863489483</v>
      </c>
      <c r="F489" s="63">
        <v>15.681926352736147</v>
      </c>
      <c r="G489" s="63">
        <v>7.9242049490214876</v>
      </c>
      <c r="H489" s="63">
        <v>0.12352417667482748</v>
      </c>
      <c r="I489" s="63">
        <v>2.950345756668979</v>
      </c>
      <c r="J489" s="63">
        <v>6.4016990312603967</v>
      </c>
      <c r="K489" s="63">
        <v>4.3899847209431968</v>
      </c>
      <c r="L489" s="63">
        <v>1.6309044839743596</v>
      </c>
      <c r="M489" s="63">
        <v>0.22815945031650517</v>
      </c>
      <c r="N489" s="63">
        <v>9.0913849187301263E-2</v>
      </c>
      <c r="O489" s="63">
        <v>100.00000000000001</v>
      </c>
      <c r="P489" s="63">
        <v>2.2236685055468541</v>
      </c>
      <c r="Q489" s="125">
        <f t="shared" si="135"/>
        <v>97.776331494453146</v>
      </c>
      <c r="R489" s="61"/>
      <c r="S489" s="55">
        <v>41249.7116550926</v>
      </c>
      <c r="U489" s="87"/>
      <c r="V489" s="87"/>
      <c r="W489" s="62" t="s">
        <v>263</v>
      </c>
      <c r="X489" s="87"/>
      <c r="Y489" s="87"/>
      <c r="Z489" s="87"/>
      <c r="AA489" s="63">
        <v>59.41130036197324</v>
      </c>
      <c r="AB489" s="63">
        <v>1.1875508863489483</v>
      </c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</row>
    <row r="490" spans="1:44" s="51" customFormat="1">
      <c r="A490" s="48">
        <v>171</v>
      </c>
      <c r="B490" s="245" t="s">
        <v>443</v>
      </c>
      <c r="C490" s="95" t="s">
        <v>259</v>
      </c>
      <c r="D490" s="63">
        <v>61.537086101905778</v>
      </c>
      <c r="E490" s="63">
        <v>0.76503076243751988</v>
      </c>
      <c r="F490" s="63">
        <v>16.27411947494701</v>
      </c>
      <c r="G490" s="63">
        <v>6.7128833947666751</v>
      </c>
      <c r="H490" s="63">
        <v>0.19724945406273675</v>
      </c>
      <c r="I490" s="63">
        <v>2.545564668384539</v>
      </c>
      <c r="J490" s="63">
        <v>5.3916322796136908</v>
      </c>
      <c r="K490" s="63">
        <v>4.4252591276191611</v>
      </c>
      <c r="L490" s="63">
        <v>1.548597900955053</v>
      </c>
      <c r="M490" s="63">
        <v>0.42750708045216546</v>
      </c>
      <c r="N490" s="63">
        <v>0.22608385945943826</v>
      </c>
      <c r="O490" s="63">
        <v>99.999999999999986</v>
      </c>
      <c r="P490" s="63">
        <v>2.9342681127541397</v>
      </c>
      <c r="Q490" s="125">
        <f t="shared" si="135"/>
        <v>97.06573188724586</v>
      </c>
      <c r="S490" s="55">
        <v>41249.715370370403</v>
      </c>
      <c r="U490" s="87"/>
      <c r="V490" s="87"/>
      <c r="W490" s="87"/>
      <c r="X490" s="87"/>
      <c r="Y490" s="87"/>
      <c r="Z490" s="87"/>
      <c r="AA490" s="63">
        <v>61.537086101905778</v>
      </c>
      <c r="AB490" s="63">
        <v>0.76503076243751988</v>
      </c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</row>
    <row r="491" spans="1:44" s="51" customFormat="1">
      <c r="A491" s="48">
        <v>180</v>
      </c>
      <c r="B491" s="245" t="s">
        <v>443</v>
      </c>
      <c r="C491" s="95" t="s">
        <v>259</v>
      </c>
      <c r="D491" s="63">
        <v>61.851680610258128</v>
      </c>
      <c r="E491" s="63">
        <v>0.67563810609702912</v>
      </c>
      <c r="F491" s="63">
        <v>19.367036523436472</v>
      </c>
      <c r="G491" s="63">
        <v>4.3521058653651883</v>
      </c>
      <c r="H491" s="63">
        <v>0.11563615705456227</v>
      </c>
      <c r="I491" s="63">
        <v>0.74347719773963239</v>
      </c>
      <c r="J491" s="63">
        <v>6.0618706636141928</v>
      </c>
      <c r="K491" s="63">
        <v>4.8554623084494644</v>
      </c>
      <c r="L491" s="63">
        <v>1.3598317263838025</v>
      </c>
      <c r="M491" s="63">
        <v>0.46617044054658691</v>
      </c>
      <c r="N491" s="63">
        <v>0.19511708933357175</v>
      </c>
      <c r="O491" s="63">
        <v>100.00000000000001</v>
      </c>
      <c r="P491" s="63">
        <v>1.6743634525937097</v>
      </c>
      <c r="Q491" s="125">
        <f t="shared" si="135"/>
        <v>98.32563654740629</v>
      </c>
      <c r="S491" s="55">
        <v>41249.751597222203</v>
      </c>
      <c r="U491" s="87"/>
      <c r="V491" s="87"/>
      <c r="W491" s="87"/>
      <c r="X491" s="87"/>
      <c r="Y491" s="87"/>
      <c r="Z491" s="87"/>
      <c r="AA491" s="63">
        <v>61.851680610258128</v>
      </c>
      <c r="AB491" s="63">
        <v>0.67563810609702912</v>
      </c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</row>
    <row r="492" spans="1:44" s="51" customFormat="1">
      <c r="A492" s="48">
        <v>181</v>
      </c>
      <c r="B492" s="245" t="s">
        <v>443</v>
      </c>
      <c r="C492" s="95" t="s">
        <v>259</v>
      </c>
      <c r="D492" s="63">
        <v>59.722533150844583</v>
      </c>
      <c r="E492" s="63">
        <v>0.73859943218288071</v>
      </c>
      <c r="F492" s="63">
        <v>16.462580394688974</v>
      </c>
      <c r="G492" s="63">
        <v>7.3002765450613998</v>
      </c>
      <c r="H492" s="63">
        <v>0.16079682080275889</v>
      </c>
      <c r="I492" s="63">
        <v>3.4581317952452366</v>
      </c>
      <c r="J492" s="63">
        <v>5.0260468553881523</v>
      </c>
      <c r="K492" s="63">
        <v>4.7891793838615655</v>
      </c>
      <c r="L492" s="63">
        <v>1.5414483769516432</v>
      </c>
      <c r="M492" s="63">
        <v>0.63282069266151819</v>
      </c>
      <c r="N492" s="63">
        <v>0.21642010392528671</v>
      </c>
      <c r="O492" s="63">
        <v>100</v>
      </c>
      <c r="P492" s="63">
        <v>-0.68775013299800491</v>
      </c>
      <c r="Q492" s="125">
        <f t="shared" si="135"/>
        <v>100.687750132998</v>
      </c>
      <c r="R492" s="61"/>
      <c r="S492" s="55">
        <v>41249.755405092597</v>
      </c>
      <c r="U492" s="87"/>
      <c r="V492" s="87"/>
      <c r="W492" s="87"/>
      <c r="X492" s="87"/>
      <c r="Y492" s="87"/>
      <c r="Z492" s="87"/>
      <c r="AA492" s="63">
        <v>59.722533150844583</v>
      </c>
      <c r="AB492" s="63">
        <v>0.73859943218288071</v>
      </c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</row>
    <row r="493" spans="1:44" s="51" customFormat="1">
      <c r="A493" s="48">
        <v>182</v>
      </c>
      <c r="B493" s="245" t="s">
        <v>443</v>
      </c>
      <c r="C493" s="95" t="s">
        <v>259</v>
      </c>
      <c r="D493" s="63">
        <v>64.437776187324928</v>
      </c>
      <c r="E493" s="63">
        <v>1.0506129309950711</v>
      </c>
      <c r="F493" s="63">
        <v>14.992544763827834</v>
      </c>
      <c r="G493" s="63">
        <v>6.0118803306138</v>
      </c>
      <c r="H493" s="63">
        <v>0.18073308176417024</v>
      </c>
      <c r="I493" s="63">
        <v>1.1937903448082372</v>
      </c>
      <c r="J493" s="63">
        <v>5.1777248790308814</v>
      </c>
      <c r="K493" s="63">
        <v>4.2987889785762867</v>
      </c>
      <c r="L493" s="63">
        <v>1.7880118107583081</v>
      </c>
      <c r="M493" s="63">
        <v>0.65160205252732295</v>
      </c>
      <c r="N493" s="63">
        <v>0.27963132242307343</v>
      </c>
      <c r="O493" s="63">
        <v>99.999999999999986</v>
      </c>
      <c r="P493" s="63">
        <v>5.423561200775822</v>
      </c>
      <c r="Q493" s="125">
        <f t="shared" si="135"/>
        <v>94.576438799224178</v>
      </c>
      <c r="R493" s="61"/>
      <c r="S493" s="55">
        <v>41249.758449074099</v>
      </c>
      <c r="U493" s="87"/>
      <c r="V493" s="87"/>
      <c r="W493" s="87"/>
      <c r="X493" s="87"/>
      <c r="Y493" s="87"/>
      <c r="Z493" s="87"/>
      <c r="AA493" s="63">
        <v>64.437776187324928</v>
      </c>
      <c r="AB493" s="63">
        <v>1.0506129309950711</v>
      </c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</row>
    <row r="494" spans="1:44" s="51" customFormat="1">
      <c r="A494" s="48">
        <v>189</v>
      </c>
      <c r="B494" s="245" t="s">
        <v>443</v>
      </c>
      <c r="C494" s="95" t="s">
        <v>259</v>
      </c>
      <c r="D494" s="63">
        <v>63.761257129397478</v>
      </c>
      <c r="E494" s="63">
        <v>0.81825542662047124</v>
      </c>
      <c r="F494" s="63">
        <v>14.141506541535701</v>
      </c>
      <c r="G494" s="63">
        <v>7.2423025578184665</v>
      </c>
      <c r="H494" s="63">
        <v>0.21353610268367063</v>
      </c>
      <c r="I494" s="63">
        <v>3.7473916138552483</v>
      </c>
      <c r="J494" s="63">
        <v>4.6304642071069768</v>
      </c>
      <c r="K494" s="63">
        <v>3.2236935429346878</v>
      </c>
      <c r="L494" s="63">
        <v>1.6355777430507363</v>
      </c>
      <c r="M494" s="63">
        <v>0.41931929843311677</v>
      </c>
      <c r="N494" s="63">
        <v>0.21526983982556569</v>
      </c>
      <c r="O494" s="63">
        <v>99.999999999999986</v>
      </c>
      <c r="P494" s="63">
        <v>4.9694865086003546</v>
      </c>
      <c r="Q494" s="125">
        <f t="shared" si="135"/>
        <v>95.030513491399645</v>
      </c>
      <c r="R494" s="61"/>
      <c r="S494" s="55">
        <v>41249.787233796298</v>
      </c>
      <c r="U494" s="87"/>
      <c r="V494" s="87"/>
      <c r="W494" s="87"/>
      <c r="X494" s="87"/>
      <c r="Y494" s="87"/>
      <c r="Z494" s="87"/>
      <c r="AA494" s="63">
        <v>63.761257129397478</v>
      </c>
      <c r="AB494" s="63">
        <v>0.81825542662047124</v>
      </c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</row>
    <row r="495" spans="1:44" s="51" customFormat="1">
      <c r="A495" s="48">
        <v>196</v>
      </c>
      <c r="B495" s="245" t="s">
        <v>443</v>
      </c>
      <c r="C495" s="95" t="s">
        <v>259</v>
      </c>
      <c r="D495" s="63">
        <v>63.929689608551811</v>
      </c>
      <c r="E495" s="63">
        <v>0.79050153031931858</v>
      </c>
      <c r="F495" s="63">
        <v>16.940728566125536</v>
      </c>
      <c r="G495" s="63">
        <v>4.723193857753655</v>
      </c>
      <c r="H495" s="63">
        <v>8.3714966866468482E-2</v>
      </c>
      <c r="I495" s="63">
        <v>0.82078037346337862</v>
      </c>
      <c r="J495" s="63">
        <v>5.5357188439203435</v>
      </c>
      <c r="K495" s="63">
        <v>4.9564338030926525</v>
      </c>
      <c r="L495" s="63">
        <v>1.6698891799412239</v>
      </c>
      <c r="M495" s="63">
        <v>0.40511717971727784</v>
      </c>
      <c r="N495" s="63">
        <v>0.18626031462790177</v>
      </c>
      <c r="O495" s="63">
        <v>100.00000000000001</v>
      </c>
      <c r="P495" s="63">
        <v>3.1840886972279492</v>
      </c>
      <c r="Q495" s="125">
        <f t="shared" si="135"/>
        <v>96.815911302772051</v>
      </c>
      <c r="R495" s="61"/>
      <c r="S495" s="55">
        <v>41249.815104166701</v>
      </c>
      <c r="U495" s="87"/>
      <c r="V495" s="87"/>
      <c r="W495" s="87"/>
      <c r="X495" s="87"/>
      <c r="Y495" s="87"/>
      <c r="Z495" s="87"/>
      <c r="AA495" s="63">
        <v>63.929689608551811</v>
      </c>
      <c r="AB495" s="63">
        <v>0.79050153031931858</v>
      </c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</row>
    <row r="496" spans="1:44" s="51" customFormat="1">
      <c r="A496" s="48">
        <v>198</v>
      </c>
      <c r="B496" s="245" t="s">
        <v>443</v>
      </c>
      <c r="C496" s="95" t="s">
        <v>259</v>
      </c>
      <c r="D496" s="63">
        <v>62.672209440965418</v>
      </c>
      <c r="E496" s="63">
        <v>0.83890318861004287</v>
      </c>
      <c r="F496" s="63">
        <v>15.275864186454285</v>
      </c>
      <c r="G496" s="63">
        <v>6.8981299532441698</v>
      </c>
      <c r="H496" s="63">
        <v>0.12665633836918616</v>
      </c>
      <c r="I496" s="63">
        <v>2.2000977258947905</v>
      </c>
      <c r="J496" s="63">
        <v>5.0521446033385571</v>
      </c>
      <c r="K496" s="63">
        <v>4.3631374852579299</v>
      </c>
      <c r="L496" s="63">
        <v>1.7378298378084012</v>
      </c>
      <c r="M496" s="63">
        <v>0.60207784771504813</v>
      </c>
      <c r="N496" s="63">
        <v>0.300829219318136</v>
      </c>
      <c r="O496" s="63">
        <v>99.999999999999986</v>
      </c>
      <c r="P496" s="63">
        <v>1.9745162506147977</v>
      </c>
      <c r="Q496" s="125">
        <f t="shared" si="135"/>
        <v>98.025483749385202</v>
      </c>
      <c r="R496" s="61"/>
      <c r="S496" s="55">
        <v>41249.823819444398</v>
      </c>
      <c r="U496" s="87"/>
      <c r="V496" s="87"/>
      <c r="W496" s="87"/>
      <c r="X496" s="87"/>
      <c r="Y496" s="87"/>
      <c r="Z496" s="87"/>
      <c r="AA496" s="63">
        <v>62.672209440965418</v>
      </c>
      <c r="AB496" s="63">
        <v>0.83890318861004287</v>
      </c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</row>
    <row r="497" spans="1:44" s="51" customFormat="1">
      <c r="A497" s="48">
        <v>199</v>
      </c>
      <c r="B497" s="245" t="s">
        <v>443</v>
      </c>
      <c r="C497" s="95" t="s">
        <v>259</v>
      </c>
      <c r="D497" s="63">
        <v>60.674777849916673</v>
      </c>
      <c r="E497" s="63">
        <v>0.89236817024360637</v>
      </c>
      <c r="F497" s="63">
        <v>16.621997219899949</v>
      </c>
      <c r="G497" s="63">
        <v>6.8863579841692903</v>
      </c>
      <c r="H497" s="63">
        <v>0.15177362158866284</v>
      </c>
      <c r="I497" s="63">
        <v>2.2647862146465867</v>
      </c>
      <c r="J497" s="63">
        <v>5.127173192218792</v>
      </c>
      <c r="K497" s="63">
        <v>5.0822174779107767</v>
      </c>
      <c r="L497" s="63">
        <v>1.4895068309644326</v>
      </c>
      <c r="M497" s="63">
        <v>0.58471836617801776</v>
      </c>
      <c r="N497" s="63">
        <v>0.28968924977863825</v>
      </c>
      <c r="O497" s="63">
        <v>100.00000000000001</v>
      </c>
      <c r="P497" s="63">
        <v>0.89280169361416029</v>
      </c>
      <c r="Q497" s="125">
        <f t="shared" si="135"/>
        <v>99.10719830638584</v>
      </c>
      <c r="R497" s="61"/>
      <c r="S497" s="55">
        <v>41249.826990740701</v>
      </c>
      <c r="U497" s="87"/>
      <c r="V497" s="87"/>
      <c r="W497" s="87"/>
      <c r="X497" s="87"/>
      <c r="Y497" s="87"/>
      <c r="Z497" s="87"/>
      <c r="AA497" s="63">
        <v>60.674777849916673</v>
      </c>
      <c r="AB497" s="63">
        <v>0.89236817024360637</v>
      </c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</row>
    <row r="498" spans="1:44" s="51" customFormat="1">
      <c r="A498" s="48">
        <v>207</v>
      </c>
      <c r="B498" s="245" t="s">
        <v>443</v>
      </c>
      <c r="C498" s="95" t="s">
        <v>262</v>
      </c>
      <c r="D498" s="63">
        <v>61.481778272438369</v>
      </c>
      <c r="E498" s="63">
        <v>0.67924622613132668</v>
      </c>
      <c r="F498" s="63">
        <v>16.273250368147572</v>
      </c>
      <c r="G498" s="63">
        <v>6.8382580942432813</v>
      </c>
      <c r="H498" s="63">
        <v>0.19303931446647404</v>
      </c>
      <c r="I498" s="63">
        <v>3.0337888850395869</v>
      </c>
      <c r="J498" s="63">
        <v>5.1859027614517146</v>
      </c>
      <c r="K498" s="63">
        <v>4.2495481214119613</v>
      </c>
      <c r="L498" s="63">
        <v>1.5362554500668009</v>
      </c>
      <c r="M498" s="63">
        <v>0.4235404924500914</v>
      </c>
      <c r="N498" s="63">
        <v>0.13610251145620106</v>
      </c>
      <c r="O498" s="63">
        <v>100.00000000000001</v>
      </c>
      <c r="P498" s="63">
        <v>-0.12510466151206856</v>
      </c>
      <c r="Q498" s="125">
        <f t="shared" si="135"/>
        <v>100.12510466151207</v>
      </c>
      <c r="R498" s="61"/>
      <c r="S498" s="55">
        <v>41249.8683564815</v>
      </c>
      <c r="U498" s="87"/>
      <c r="V498" s="87"/>
      <c r="W498" s="87"/>
      <c r="X498" s="87"/>
      <c r="Y498" s="87"/>
      <c r="Z498" s="87"/>
      <c r="AA498" s="63">
        <v>61.481778272438369</v>
      </c>
      <c r="AB498" s="63">
        <v>0.67924622613132668</v>
      </c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</row>
    <row r="499" spans="1:44" s="51" customFormat="1">
      <c r="A499" s="48"/>
      <c r="B499" s="237"/>
      <c r="C499" s="65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1"/>
      <c r="S499" s="55"/>
      <c r="U499" s="87"/>
      <c r="V499" s="87"/>
      <c r="W499" s="87"/>
      <c r="X499" s="87"/>
      <c r="Y499" s="87"/>
      <c r="Z499" s="87"/>
      <c r="AA499" s="62"/>
      <c r="AB499" s="62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</row>
    <row r="500" spans="1:44" s="51" customFormat="1">
      <c r="A500" s="48">
        <v>164</v>
      </c>
      <c r="B500" s="245" t="s">
        <v>443</v>
      </c>
      <c r="C500" s="65" t="s">
        <v>259</v>
      </c>
      <c r="D500" s="62">
        <v>78.647583619464129</v>
      </c>
      <c r="E500" s="62">
        <v>0.12224135990094853</v>
      </c>
      <c r="F500" s="62">
        <v>11.989970409884222</v>
      </c>
      <c r="G500" s="62">
        <v>1.207224144029432</v>
      </c>
      <c r="H500" s="62">
        <v>6.3315750287460018E-2</v>
      </c>
      <c r="I500" s="62">
        <v>0.10516170657851123</v>
      </c>
      <c r="J500" s="62">
        <v>0.70119419881857148</v>
      </c>
      <c r="K500" s="62">
        <v>3.5753625366185009</v>
      </c>
      <c r="L500" s="62">
        <v>3.4014809662264009</v>
      </c>
      <c r="M500" s="62">
        <v>3.9602187347890429E-2</v>
      </c>
      <c r="N500" s="62">
        <v>0.18965800917483475</v>
      </c>
      <c r="O500" s="62">
        <v>100</v>
      </c>
      <c r="P500" s="62">
        <v>2.397219429255216</v>
      </c>
      <c r="Q500" s="125">
        <f t="shared" ref="Q500:Q505" si="136">100-P500</f>
        <v>97.602780570744784</v>
      </c>
      <c r="S500" s="55">
        <v>41249.686273148101</v>
      </c>
      <c r="U500" s="87"/>
      <c r="V500" s="87"/>
      <c r="W500" s="62" t="s">
        <v>244</v>
      </c>
      <c r="X500" s="87"/>
      <c r="Y500" s="87"/>
      <c r="Z500" s="87"/>
      <c r="AA500" s="62">
        <v>78.647583619464129</v>
      </c>
      <c r="AB500" s="62">
        <v>0.12224135990094853</v>
      </c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</row>
    <row r="501" spans="1:44" s="51" customFormat="1">
      <c r="A501" s="48">
        <v>165</v>
      </c>
      <c r="B501" s="245" t="s">
        <v>443</v>
      </c>
      <c r="C501" s="65" t="s">
        <v>259</v>
      </c>
      <c r="D501" s="62">
        <v>78.138636694967886</v>
      </c>
      <c r="E501" s="62">
        <v>0.15458631616307725</v>
      </c>
      <c r="F501" s="62">
        <v>12.04624547924646</v>
      </c>
      <c r="G501" s="62">
        <v>1.2529860159593613</v>
      </c>
      <c r="H501" s="62">
        <v>5.9639348689037086E-2</v>
      </c>
      <c r="I501" s="62">
        <v>0.12857093155507218</v>
      </c>
      <c r="J501" s="62">
        <v>0.74988195406063696</v>
      </c>
      <c r="K501" s="62">
        <v>3.9456342557757402</v>
      </c>
      <c r="L501" s="62">
        <v>3.3462284964810913</v>
      </c>
      <c r="M501" s="62">
        <v>2.5849826280816196E-2</v>
      </c>
      <c r="N501" s="62">
        <v>0.19595685608434296</v>
      </c>
      <c r="O501" s="62">
        <v>100</v>
      </c>
      <c r="P501" s="62">
        <v>1.1978340635803875</v>
      </c>
      <c r="Q501" s="125">
        <f t="shared" si="136"/>
        <v>98.802165936419613</v>
      </c>
      <c r="S501" s="55">
        <v>41249.690138888902</v>
      </c>
      <c r="U501" s="87"/>
      <c r="V501" s="87"/>
      <c r="W501" s="61"/>
      <c r="X501" s="87"/>
      <c r="Y501" s="87"/>
      <c r="Z501" s="87"/>
      <c r="AA501" s="62">
        <v>78.138636694967886</v>
      </c>
      <c r="AB501" s="62">
        <v>0.15458631616307725</v>
      </c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</row>
    <row r="502" spans="1:44" s="51" customFormat="1">
      <c r="A502" s="48">
        <v>166</v>
      </c>
      <c r="B502" s="245" t="s">
        <v>443</v>
      </c>
      <c r="C502" s="65" t="s">
        <v>259</v>
      </c>
      <c r="D502" s="62">
        <v>78.114816949096948</v>
      </c>
      <c r="E502" s="62">
        <v>0.1567514401859843</v>
      </c>
      <c r="F502" s="62">
        <v>11.989511678376289</v>
      </c>
      <c r="G502" s="62">
        <v>1.2562735357013102</v>
      </c>
      <c r="H502" s="62">
        <v>3.7223384925297621E-2</v>
      </c>
      <c r="I502" s="62">
        <v>9.3778809790115408E-2</v>
      </c>
      <c r="J502" s="62">
        <v>0.76069699501534771</v>
      </c>
      <c r="K502" s="62">
        <v>4.075841012343858</v>
      </c>
      <c r="L502" s="62">
        <v>3.3432979125747408</v>
      </c>
      <c r="M502" s="62">
        <v>-5.8795304415248297E-3</v>
      </c>
      <c r="N502" s="62">
        <v>0.22946480073938375</v>
      </c>
      <c r="O502" s="62">
        <v>100</v>
      </c>
      <c r="P502" s="62">
        <v>2.0770470323336241</v>
      </c>
      <c r="Q502" s="125">
        <f t="shared" si="136"/>
        <v>97.922952967666376</v>
      </c>
      <c r="S502" s="55">
        <v>41249.694074074097</v>
      </c>
      <c r="U502" s="87"/>
      <c r="V502" s="87"/>
      <c r="W502" s="61"/>
      <c r="X502" s="87"/>
      <c r="Y502" s="87"/>
      <c r="Z502" s="87"/>
      <c r="AA502" s="62">
        <v>78.114816949096948</v>
      </c>
      <c r="AB502" s="62">
        <v>0.1567514401859843</v>
      </c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</row>
    <row r="503" spans="1:44" s="51" customFormat="1">
      <c r="A503" s="48">
        <v>175</v>
      </c>
      <c r="B503" s="245" t="s">
        <v>443</v>
      </c>
      <c r="C503" s="65" t="s">
        <v>259</v>
      </c>
      <c r="D503" s="62">
        <v>78.139998775439906</v>
      </c>
      <c r="E503" s="62">
        <v>0.15462988379326717</v>
      </c>
      <c r="F503" s="62">
        <v>11.985014530941998</v>
      </c>
      <c r="G503" s="62">
        <v>1.0668160302004877</v>
      </c>
      <c r="H503" s="62">
        <v>-2.0480821768228991E-2</v>
      </c>
      <c r="I503" s="62">
        <v>0.12017423389867048</v>
      </c>
      <c r="J503" s="62">
        <v>0.69867742016714307</v>
      </c>
      <c r="K503" s="62">
        <v>4.5998528818343161</v>
      </c>
      <c r="L503" s="62">
        <v>3.1108582460309306</v>
      </c>
      <c r="M503" s="62">
        <v>-1.354004754417844E-2</v>
      </c>
      <c r="N503" s="62">
        <v>0.20403863404228115</v>
      </c>
      <c r="O503" s="62">
        <v>99.999999999999986</v>
      </c>
      <c r="P503" s="62">
        <v>1.9801658878129587</v>
      </c>
      <c r="Q503" s="125">
        <f t="shared" si="136"/>
        <v>98.019834112187041</v>
      </c>
      <c r="R503" s="61"/>
      <c r="S503" s="55">
        <v>41249.729131944398</v>
      </c>
      <c r="U503" s="87"/>
      <c r="V503" s="87"/>
      <c r="W503" s="87"/>
      <c r="X503" s="87"/>
      <c r="Y503" s="87"/>
      <c r="Z503" s="87"/>
      <c r="AA503" s="62">
        <v>78.139998775439906</v>
      </c>
      <c r="AB503" s="62">
        <v>0.15462988379326717</v>
      </c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</row>
    <row r="504" spans="1:44" s="51" customFormat="1">
      <c r="A504" s="48">
        <v>176</v>
      </c>
      <c r="B504" s="245" t="s">
        <v>443</v>
      </c>
      <c r="C504" s="65" t="s">
        <v>259</v>
      </c>
      <c r="D504" s="62">
        <v>78.50630624301624</v>
      </c>
      <c r="E504" s="62">
        <v>0.12995526389522269</v>
      </c>
      <c r="F504" s="62">
        <v>12.06523882664308</v>
      </c>
      <c r="G504" s="62">
        <v>1.1966426010509297</v>
      </c>
      <c r="H504" s="62">
        <v>7.7962817705656577E-3</v>
      </c>
      <c r="I504" s="62">
        <v>0.10902354047969119</v>
      </c>
      <c r="J504" s="62">
        <v>0.79058561235779579</v>
      </c>
      <c r="K504" s="62">
        <v>4.1016966290309478</v>
      </c>
      <c r="L504" s="62">
        <v>2.9228281374666407</v>
      </c>
      <c r="M504" s="62">
        <v>-1.0993708897128036E-2</v>
      </c>
      <c r="N504" s="62">
        <v>0.23363956541341516</v>
      </c>
      <c r="O504" s="62">
        <v>100.00000000000001</v>
      </c>
      <c r="P504" s="62">
        <v>2.7953688706710409</v>
      </c>
      <c r="Q504" s="125">
        <f t="shared" si="136"/>
        <v>97.204631129328959</v>
      </c>
      <c r="R504" s="61"/>
      <c r="S504" s="55">
        <v>41249.7323958333</v>
      </c>
      <c r="U504" s="87"/>
      <c r="V504" s="87"/>
      <c r="W504" s="87"/>
      <c r="X504" s="87"/>
      <c r="Y504" s="87"/>
      <c r="Z504" s="87"/>
      <c r="AA504" s="62">
        <v>78.50630624301624</v>
      </c>
      <c r="AB504" s="62">
        <v>0.12995526389522269</v>
      </c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</row>
    <row r="505" spans="1:44" s="51" customFormat="1">
      <c r="A505" s="48">
        <v>178</v>
      </c>
      <c r="B505" s="245" t="s">
        <v>443</v>
      </c>
      <c r="C505" s="65" t="s">
        <v>259</v>
      </c>
      <c r="D505" s="62">
        <v>78.297000955536816</v>
      </c>
      <c r="E505" s="62">
        <v>0.14700915192480912</v>
      </c>
      <c r="F505" s="62">
        <v>11.996067160333411</v>
      </c>
      <c r="G505" s="62">
        <v>1.1750531923058871</v>
      </c>
      <c r="H505" s="62">
        <v>5.1125908527507674E-2</v>
      </c>
      <c r="I505" s="62">
        <v>8.0508907849121916E-2</v>
      </c>
      <c r="J505" s="62">
        <v>0.77092716821382201</v>
      </c>
      <c r="K505" s="62">
        <v>4.1734427842337132</v>
      </c>
      <c r="L505" s="62">
        <v>3.1259404342276129</v>
      </c>
      <c r="M505" s="62">
        <v>2.3957461099722407E-2</v>
      </c>
      <c r="N505" s="62">
        <v>0.20528871377500008</v>
      </c>
      <c r="O505" s="62">
        <v>100.00000000000001</v>
      </c>
      <c r="P505" s="62">
        <v>3.2520899889334203</v>
      </c>
      <c r="Q505" s="125">
        <f t="shared" si="136"/>
        <v>96.74791001106658</v>
      </c>
      <c r="R505" s="61"/>
      <c r="S505" s="55">
        <v>41249.739780092597</v>
      </c>
      <c r="U505" s="87"/>
      <c r="V505" s="87"/>
      <c r="W505" s="87"/>
      <c r="X505" s="87"/>
      <c r="Y505" s="87"/>
      <c r="Z505" s="87"/>
      <c r="AA505" s="62">
        <v>78.297000955536816</v>
      </c>
      <c r="AB505" s="62">
        <v>0.14700915192480912</v>
      </c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</row>
    <row r="506" spans="1:44" s="51" customFormat="1" ht="15.75">
      <c r="A506" s="48"/>
      <c r="B506" s="237"/>
      <c r="C506" s="57" t="s">
        <v>234</v>
      </c>
      <c r="D506" s="58">
        <f t="shared" ref="D506:P506" si="137">AVERAGE(D500:D505)</f>
        <v>78.30739053958699</v>
      </c>
      <c r="E506" s="58">
        <f t="shared" si="137"/>
        <v>0.14419556931055152</v>
      </c>
      <c r="F506" s="58">
        <f t="shared" si="137"/>
        <v>12.012008014237574</v>
      </c>
      <c r="G506" s="58">
        <f t="shared" si="137"/>
        <v>1.1924992532079013</v>
      </c>
      <c r="H506" s="58">
        <f t="shared" si="137"/>
        <v>3.3103308738606514E-2</v>
      </c>
      <c r="I506" s="58">
        <f t="shared" si="137"/>
        <v>0.10620302169186373</v>
      </c>
      <c r="J506" s="58">
        <f t="shared" si="137"/>
        <v>0.74532722477221947</v>
      </c>
      <c r="K506" s="58">
        <f t="shared" si="137"/>
        <v>4.078638349972846</v>
      </c>
      <c r="L506" s="58">
        <f t="shared" si="137"/>
        <v>3.2084390321679028</v>
      </c>
      <c r="M506" s="58">
        <f t="shared" si="137"/>
        <v>9.8326979742662871E-3</v>
      </c>
      <c r="N506" s="58">
        <f t="shared" si="137"/>
        <v>0.20967442987154297</v>
      </c>
      <c r="O506" s="58">
        <f t="shared" si="137"/>
        <v>100</v>
      </c>
      <c r="P506" s="58">
        <f t="shared" si="137"/>
        <v>2.2832875454311079</v>
      </c>
      <c r="Q506" s="58">
        <f t="shared" ref="Q506" si="138">AVERAGE(Q500:Q505)</f>
        <v>97.716712454568892</v>
      </c>
      <c r="R506" s="60">
        <f>COUNT(D500:D505)</f>
        <v>6</v>
      </c>
      <c r="S506" s="55"/>
      <c r="U506" s="87"/>
      <c r="V506" s="87"/>
      <c r="W506" s="79" t="s">
        <v>261</v>
      </c>
      <c r="X506" s="87"/>
      <c r="Y506" s="87"/>
      <c r="Z506" s="87"/>
      <c r="AA506" s="58">
        <f>AVERAGE(AA500:AA505)</f>
        <v>78.30739053958699</v>
      </c>
      <c r="AB506" s="58">
        <f>AVERAGE(AB500:AB505)</f>
        <v>0.14419556931055152</v>
      </c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</row>
    <row r="507" spans="1:44" s="51" customFormat="1">
      <c r="A507" s="48"/>
      <c r="B507" s="237"/>
      <c r="C507" s="57" t="s">
        <v>69</v>
      </c>
      <c r="D507" s="54">
        <f t="shared" ref="D507:P507" si="139">STDEV(D500:D505)</f>
        <v>0.22315428862381764</v>
      </c>
      <c r="E507" s="54">
        <f t="shared" si="139"/>
        <v>1.460946466211422E-2</v>
      </c>
      <c r="F507" s="54">
        <f t="shared" si="139"/>
        <v>3.4583879180988243E-2</v>
      </c>
      <c r="G507" s="54">
        <f t="shared" si="139"/>
        <v>6.9369207726891202E-2</v>
      </c>
      <c r="H507" s="54">
        <f t="shared" si="139"/>
        <v>3.3077021714971566E-2</v>
      </c>
      <c r="I507" s="54">
        <f t="shared" si="139"/>
        <v>1.7430469604215265E-2</v>
      </c>
      <c r="J507" s="54">
        <f t="shared" si="139"/>
        <v>3.7641951056750472E-2</v>
      </c>
      <c r="K507" s="54">
        <f t="shared" si="139"/>
        <v>0.33231569679769762</v>
      </c>
      <c r="L507" s="54">
        <f t="shared" si="139"/>
        <v>0.18565540878876938</v>
      </c>
      <c r="M507" s="54">
        <f t="shared" si="139"/>
        <v>2.2667943921484718E-2</v>
      </c>
      <c r="N507" s="54">
        <f t="shared" si="139"/>
        <v>1.7921005156243178E-2</v>
      </c>
      <c r="O507" s="54">
        <f t="shared" si="139"/>
        <v>1.1007680729470101E-14</v>
      </c>
      <c r="P507" s="54">
        <f t="shared" si="139"/>
        <v>0.71083234059361511</v>
      </c>
      <c r="Q507" s="54">
        <f t="shared" ref="Q507" si="140">STDEV(Q500:Q505)</f>
        <v>0.71083234059361522</v>
      </c>
      <c r="R507" s="56"/>
      <c r="S507" s="55"/>
      <c r="U507" s="87"/>
      <c r="V507" s="87"/>
      <c r="W507" s="87"/>
      <c r="X507" s="87"/>
      <c r="Y507" s="87"/>
      <c r="Z507" s="87"/>
      <c r="AA507" s="54">
        <f>STDEV(AA500:AA505)</f>
        <v>0.22315428862381764</v>
      </c>
      <c r="AB507" s="54">
        <f>STDEV(AB500:AB505)</f>
        <v>1.460946466211422E-2</v>
      </c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</row>
    <row r="508" spans="1:44" s="51" customFormat="1" ht="29.1" customHeight="1">
      <c r="A508" s="48"/>
      <c r="B508" s="237"/>
      <c r="C508" s="92" t="s">
        <v>243</v>
      </c>
      <c r="D508" s="88">
        <v>78.296526620721906</v>
      </c>
      <c r="E508" s="88">
        <v>0.1424194842390161</v>
      </c>
      <c r="F508" s="88">
        <v>12.125700043652737</v>
      </c>
      <c r="G508" s="88">
        <v>1.1920264827133453</v>
      </c>
      <c r="H508" s="88">
        <v>5.0921797563336486E-2</v>
      </c>
      <c r="I508" s="88">
        <v>0.10210836072326498</v>
      </c>
      <c r="J508" s="88">
        <v>0.75784900850277825</v>
      </c>
      <c r="K508" s="88">
        <v>4.060403840552536</v>
      </c>
      <c r="L508" s="88">
        <v>3.1095572021811182</v>
      </c>
      <c r="M508" s="88"/>
      <c r="N508" s="88">
        <v>0.20983478318977855</v>
      </c>
      <c r="O508" s="88">
        <v>100</v>
      </c>
      <c r="P508" s="88">
        <v>1.9107548421207525</v>
      </c>
      <c r="Q508" s="88"/>
      <c r="R508" s="90"/>
      <c r="S508" s="91" t="s">
        <v>260</v>
      </c>
      <c r="T508" s="90"/>
      <c r="U508" s="89"/>
      <c r="V508" s="89"/>
      <c r="W508" s="89"/>
      <c r="X508" s="87"/>
      <c r="Y508" s="87"/>
      <c r="Z508" s="87"/>
      <c r="AA508" s="88">
        <v>78.296526620721906</v>
      </c>
      <c r="AB508" s="88">
        <v>0.1424194842390161</v>
      </c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</row>
    <row r="509" spans="1:44" s="51" customFormat="1">
      <c r="A509" s="48"/>
      <c r="B509" s="237"/>
      <c r="C509" s="65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1"/>
      <c r="S509" s="55"/>
      <c r="U509" s="87"/>
      <c r="V509" s="87"/>
      <c r="W509" s="87"/>
      <c r="X509" s="87"/>
      <c r="Y509" s="87"/>
      <c r="Z509" s="87"/>
      <c r="AA509" s="62"/>
      <c r="AB509" s="62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</row>
    <row r="510" spans="1:44" s="51" customFormat="1">
      <c r="A510" s="48">
        <v>204</v>
      </c>
      <c r="B510" s="245" t="s">
        <v>443</v>
      </c>
      <c r="C510" s="65" t="s">
        <v>259</v>
      </c>
      <c r="D510" s="62">
        <v>75.676351118512514</v>
      </c>
      <c r="E510" s="62">
        <v>0.33851293883953354</v>
      </c>
      <c r="F510" s="62">
        <v>12.732788853110137</v>
      </c>
      <c r="G510" s="62">
        <v>2.0585281612751487</v>
      </c>
      <c r="H510" s="62">
        <v>3.4816097408477215E-2</v>
      </c>
      <c r="I510" s="62">
        <v>0.44651033448090638</v>
      </c>
      <c r="J510" s="62">
        <v>2.062340087055726</v>
      </c>
      <c r="K510" s="62">
        <v>4.3165432860073931</v>
      </c>
      <c r="L510" s="62">
        <v>2.054477999431688</v>
      </c>
      <c r="M510" s="62">
        <v>2.584050633673636E-2</v>
      </c>
      <c r="N510" s="62">
        <v>0.3270977355620619</v>
      </c>
      <c r="O510" s="62">
        <v>99.999999999999957</v>
      </c>
      <c r="P510" s="62">
        <v>2.679925903178983</v>
      </c>
      <c r="Q510" s="125">
        <f t="shared" ref="Q510:Q511" si="141">100-P510</f>
        <v>97.320074096821017</v>
      </c>
      <c r="S510" s="55">
        <v>41249.850312499999</v>
      </c>
      <c r="U510" s="87"/>
      <c r="V510" s="87"/>
      <c r="W510" s="87"/>
      <c r="X510" s="87"/>
      <c r="Y510" s="87"/>
      <c r="Z510" s="87"/>
      <c r="AA510" s="62">
        <v>75.676351118512514</v>
      </c>
      <c r="AB510" s="62">
        <v>0.33851293883953354</v>
      </c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</row>
    <row r="511" spans="1:44" s="51" customFormat="1">
      <c r="A511" s="48">
        <v>205</v>
      </c>
      <c r="B511" s="245" t="s">
        <v>443</v>
      </c>
      <c r="C511" s="65" t="s">
        <v>259</v>
      </c>
      <c r="D511" s="62">
        <v>75.122918266115789</v>
      </c>
      <c r="E511" s="62">
        <v>0.35065056418315749</v>
      </c>
      <c r="F511" s="62">
        <v>13.098942563759747</v>
      </c>
      <c r="G511" s="62">
        <v>2.0912685012804229</v>
      </c>
      <c r="H511" s="62">
        <v>6.0320595390495231E-2</v>
      </c>
      <c r="I511" s="62">
        <v>0.47898686007618907</v>
      </c>
      <c r="J511" s="62">
        <v>2.0915607431595236</v>
      </c>
      <c r="K511" s="62">
        <v>4.4014522746849529</v>
      </c>
      <c r="L511" s="62">
        <v>1.9961739734333448</v>
      </c>
      <c r="M511" s="62">
        <v>4.0956803673655444E-2</v>
      </c>
      <c r="N511" s="62">
        <v>0.34450343636163921</v>
      </c>
      <c r="O511" s="62">
        <v>99.999999999999986</v>
      </c>
      <c r="P511" s="62">
        <v>0.54907912129996816</v>
      </c>
      <c r="Q511" s="125">
        <f t="shared" si="141"/>
        <v>99.450920878700032</v>
      </c>
      <c r="R511" s="61"/>
      <c r="S511" s="55">
        <v>41249.853958333297</v>
      </c>
      <c r="U511" s="87"/>
      <c r="V511" s="87"/>
      <c r="W511" s="87"/>
      <c r="X511" s="87"/>
      <c r="Y511" s="87"/>
      <c r="Z511" s="87"/>
      <c r="AA511" s="62">
        <v>75.122918266115789</v>
      </c>
      <c r="AB511" s="62">
        <v>0.35065056418315749</v>
      </c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</row>
    <row r="512" spans="1:44" s="51" customFormat="1">
      <c r="A512" s="48"/>
      <c r="B512" s="237"/>
      <c r="C512" s="57" t="s">
        <v>234</v>
      </c>
      <c r="D512" s="58">
        <f t="shared" ref="D512:Q512" si="142">AVERAGE(D510:D511)</f>
        <v>75.399634692314152</v>
      </c>
      <c r="E512" s="58">
        <f t="shared" si="142"/>
        <v>0.34458175151134551</v>
      </c>
      <c r="F512" s="58">
        <f t="shared" si="142"/>
        <v>12.915865708434943</v>
      </c>
      <c r="G512" s="58">
        <f t="shared" si="142"/>
        <v>2.0748983312777858</v>
      </c>
      <c r="H512" s="58">
        <f t="shared" si="142"/>
        <v>4.7568346399486219E-2</v>
      </c>
      <c r="I512" s="58">
        <f t="shared" si="142"/>
        <v>0.46274859727854772</v>
      </c>
      <c r="J512" s="58">
        <f t="shared" si="142"/>
        <v>2.0769504151076248</v>
      </c>
      <c r="K512" s="58">
        <f t="shared" si="142"/>
        <v>4.358997780346173</v>
      </c>
      <c r="L512" s="58">
        <f t="shared" si="142"/>
        <v>2.0253259864325166</v>
      </c>
      <c r="M512" s="58">
        <f t="shared" si="142"/>
        <v>3.3398655005195899E-2</v>
      </c>
      <c r="N512" s="58">
        <f t="shared" si="142"/>
        <v>0.33580058596185058</v>
      </c>
      <c r="O512" s="58">
        <f t="shared" si="142"/>
        <v>99.999999999999972</v>
      </c>
      <c r="P512" s="58">
        <f t="shared" si="142"/>
        <v>1.6145025122394756</v>
      </c>
      <c r="Q512" s="58">
        <f t="shared" si="142"/>
        <v>98.385497487760517</v>
      </c>
      <c r="R512" s="60">
        <f>COUNT(D510:D511)</f>
        <v>2</v>
      </c>
      <c r="S512" s="55"/>
      <c r="U512" s="87"/>
      <c r="V512" s="87"/>
      <c r="W512" s="62" t="s">
        <v>240</v>
      </c>
      <c r="X512" s="87"/>
      <c r="Y512" s="87"/>
      <c r="Z512" s="87"/>
      <c r="AA512" s="58">
        <f>AVERAGE(AA510:AA511)</f>
        <v>75.399634692314152</v>
      </c>
      <c r="AB512" s="58">
        <f>AVERAGE(AB510:AB511)</f>
        <v>0.34458175151134551</v>
      </c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</row>
    <row r="513" spans="1:44" s="51" customFormat="1">
      <c r="A513" s="48"/>
      <c r="B513" s="237"/>
      <c r="C513" s="4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1"/>
      <c r="S513" s="55"/>
      <c r="U513" s="87"/>
      <c r="V513" s="87"/>
      <c r="W513" s="87"/>
      <c r="X513" s="87"/>
      <c r="Y513" s="87"/>
      <c r="Z513" s="87"/>
      <c r="AA513" s="62"/>
      <c r="AB513" s="62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</row>
    <row r="514" spans="1:44" s="51" customFormat="1">
      <c r="A514" s="48"/>
      <c r="B514" s="237"/>
      <c r="C514" s="4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1"/>
      <c r="S514" s="55"/>
      <c r="U514" s="87"/>
      <c r="V514" s="87"/>
      <c r="W514" s="87"/>
      <c r="X514" s="87"/>
      <c r="Y514" s="87"/>
      <c r="Z514" s="87"/>
      <c r="AA514" s="62"/>
      <c r="AB514" s="62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</row>
    <row r="515" spans="1:44" s="51" customFormat="1">
      <c r="A515" s="48">
        <v>183</v>
      </c>
      <c r="B515" s="245" t="s">
        <v>443</v>
      </c>
      <c r="C515" s="65" t="s">
        <v>259</v>
      </c>
      <c r="D515" s="62">
        <v>77.437622889493738</v>
      </c>
      <c r="E515" s="62">
        <v>0.32246065962163561</v>
      </c>
      <c r="F515" s="62">
        <v>12.045182205393749</v>
      </c>
      <c r="G515" s="62">
        <v>1.5407062197525914</v>
      </c>
      <c r="H515" s="62">
        <v>8.2128328318017835E-2</v>
      </c>
      <c r="I515" s="62">
        <v>0.26915815175290531</v>
      </c>
      <c r="J515" s="62">
        <v>0.67580420510431338</v>
      </c>
      <c r="K515" s="62">
        <v>2.7279687959951731</v>
      </c>
      <c r="L515" s="62">
        <v>4.7941849780961743</v>
      </c>
      <c r="M515" s="62">
        <v>9.6682393354764321E-2</v>
      </c>
      <c r="N515" s="62">
        <v>1.0461798418217153E-2</v>
      </c>
      <c r="O515" s="62">
        <v>100</v>
      </c>
      <c r="P515" s="62">
        <v>1.6919097154969478</v>
      </c>
      <c r="Q515" s="125">
        <f t="shared" ref="Q515:Q519" si="143">100-P515</f>
        <v>98.308090284503052</v>
      </c>
      <c r="S515" s="55">
        <v>41249.765347222201</v>
      </c>
      <c r="U515" s="87"/>
      <c r="V515" s="87"/>
      <c r="W515" s="87"/>
      <c r="X515" s="87"/>
      <c r="Y515" s="87"/>
      <c r="Z515" s="87"/>
      <c r="AA515" s="62">
        <v>77.437622889493738</v>
      </c>
      <c r="AB515" s="62">
        <v>0.32246065962163561</v>
      </c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</row>
    <row r="516" spans="1:44" s="51" customFormat="1">
      <c r="A516" s="48">
        <v>184</v>
      </c>
      <c r="B516" s="245" t="s">
        <v>443</v>
      </c>
      <c r="C516" s="65" t="s">
        <v>259</v>
      </c>
      <c r="D516" s="62">
        <v>77.370823567188921</v>
      </c>
      <c r="E516" s="62">
        <v>0.31065988231172059</v>
      </c>
      <c r="F516" s="62">
        <v>12.186128809350185</v>
      </c>
      <c r="G516" s="62">
        <v>1.6732183634373301</v>
      </c>
      <c r="H516" s="62">
        <v>2.2822852011189696E-2</v>
      </c>
      <c r="I516" s="62">
        <v>0.24836089668257111</v>
      </c>
      <c r="J516" s="62">
        <v>0.61309045526896044</v>
      </c>
      <c r="K516" s="62">
        <v>2.755462652593522</v>
      </c>
      <c r="L516" s="62">
        <v>4.6852702813002907</v>
      </c>
      <c r="M516" s="62">
        <v>0.12713816112768606</v>
      </c>
      <c r="N516" s="62">
        <v>9.0708462417897848E-3</v>
      </c>
      <c r="O516" s="62">
        <v>99.999999999999972</v>
      </c>
      <c r="P516" s="62">
        <v>2.6375562895045306</v>
      </c>
      <c r="Q516" s="125">
        <f t="shared" si="143"/>
        <v>97.362443710495469</v>
      </c>
      <c r="R516" s="61"/>
      <c r="S516" s="55">
        <v>41249.768182870401</v>
      </c>
      <c r="U516" s="87"/>
      <c r="V516" s="87"/>
      <c r="W516" s="87"/>
      <c r="X516" s="87"/>
      <c r="Y516" s="87"/>
      <c r="Z516" s="87"/>
      <c r="AA516" s="62">
        <v>77.370823567188921</v>
      </c>
      <c r="AB516" s="62">
        <v>0.31065988231172059</v>
      </c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</row>
    <row r="517" spans="1:44" s="51" customFormat="1">
      <c r="A517" s="48">
        <v>185</v>
      </c>
      <c r="B517" s="245" t="s">
        <v>443</v>
      </c>
      <c r="C517" s="65" t="s">
        <v>259</v>
      </c>
      <c r="D517" s="62">
        <v>76.963299139867942</v>
      </c>
      <c r="E517" s="62">
        <v>0.3404610918111679</v>
      </c>
      <c r="F517" s="62">
        <v>11.942131460516773</v>
      </c>
      <c r="G517" s="62">
        <v>1.7440978436529246</v>
      </c>
      <c r="H517" s="62">
        <v>8.9090645906508198E-2</v>
      </c>
      <c r="I517" s="62">
        <v>0.32821474036133186</v>
      </c>
      <c r="J517" s="62">
        <v>0.63521417067556885</v>
      </c>
      <c r="K517" s="62">
        <v>2.885150313508495</v>
      </c>
      <c r="L517" s="62">
        <v>4.787385045487464</v>
      </c>
      <c r="M517" s="62">
        <v>0.27318375149714114</v>
      </c>
      <c r="N517" s="62">
        <v>1.5202016111916345E-2</v>
      </c>
      <c r="O517" s="62">
        <v>99.999999999999986</v>
      </c>
      <c r="P517" s="62">
        <v>1.44461102976598</v>
      </c>
      <c r="Q517" s="125">
        <f t="shared" si="143"/>
        <v>98.55538897023402</v>
      </c>
      <c r="R517" s="61"/>
      <c r="S517" s="55">
        <v>41249.770972222199</v>
      </c>
      <c r="U517" s="87"/>
      <c r="V517" s="87"/>
      <c r="W517" s="87"/>
      <c r="X517" s="87"/>
      <c r="Y517" s="87"/>
      <c r="Z517" s="87"/>
      <c r="AA517" s="62">
        <v>76.963299139867942</v>
      </c>
      <c r="AB517" s="62">
        <v>0.3404610918111679</v>
      </c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</row>
    <row r="518" spans="1:44" s="51" customFormat="1">
      <c r="A518" s="48">
        <v>186</v>
      </c>
      <c r="B518" s="245" t="s">
        <v>443</v>
      </c>
      <c r="C518" s="65" t="s">
        <v>259</v>
      </c>
      <c r="D518" s="62">
        <v>77.376416807711152</v>
      </c>
      <c r="E518" s="62">
        <v>0.33467751949778801</v>
      </c>
      <c r="F518" s="62">
        <v>11.915502822623939</v>
      </c>
      <c r="G518" s="62">
        <v>1.6955674963147946</v>
      </c>
      <c r="H518" s="62">
        <v>5.6797571032211315E-2</v>
      </c>
      <c r="I518" s="62">
        <v>0.27203668415791399</v>
      </c>
      <c r="J518" s="62">
        <v>0.65416411738555269</v>
      </c>
      <c r="K518" s="62">
        <v>2.9091776255311452</v>
      </c>
      <c r="L518" s="62">
        <v>4.662875023085352</v>
      </c>
      <c r="M518" s="62">
        <v>0.11846827962773077</v>
      </c>
      <c r="N518" s="62">
        <v>5.5737207606255564E-3</v>
      </c>
      <c r="O518" s="62">
        <v>99.999999999999957</v>
      </c>
      <c r="P518" s="62">
        <v>2.1594081056946237</v>
      </c>
      <c r="Q518" s="125">
        <f t="shared" si="143"/>
        <v>97.840591894305376</v>
      </c>
      <c r="R518" s="61"/>
      <c r="S518" s="55">
        <v>41249.773518518501</v>
      </c>
      <c r="U518" s="87"/>
      <c r="V518" s="87"/>
      <c r="W518" s="87"/>
      <c r="X518" s="87"/>
      <c r="Y518" s="87"/>
      <c r="Z518" s="87"/>
      <c r="AA518" s="62">
        <v>77.376416807711152</v>
      </c>
      <c r="AB518" s="62">
        <v>0.33467751949778801</v>
      </c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</row>
    <row r="519" spans="1:44" s="51" customFormat="1">
      <c r="A519" s="48">
        <v>187</v>
      </c>
      <c r="B519" s="245" t="s">
        <v>443</v>
      </c>
      <c r="C519" s="65" t="s">
        <v>259</v>
      </c>
      <c r="D519" s="62">
        <v>76.974760628853545</v>
      </c>
      <c r="E519" s="62">
        <v>0.35505661026610003</v>
      </c>
      <c r="F519" s="62">
        <v>12.305669545209362</v>
      </c>
      <c r="G519" s="62">
        <v>1.6166256458172945</v>
      </c>
      <c r="H519" s="62">
        <v>2.7630939332701551E-2</v>
      </c>
      <c r="I519" s="62">
        <v>0.31884541851850529</v>
      </c>
      <c r="J519" s="62">
        <v>0.59348573575573882</v>
      </c>
      <c r="K519" s="62">
        <v>2.8854315819268996</v>
      </c>
      <c r="L519" s="62">
        <v>4.7887159296760675</v>
      </c>
      <c r="M519" s="62">
        <v>0.12941201025653501</v>
      </c>
      <c r="N519" s="62">
        <v>5.6381630219752427E-3</v>
      </c>
      <c r="O519" s="62">
        <v>99.999999999999972</v>
      </c>
      <c r="P519" s="62">
        <v>2.3810423349950014</v>
      </c>
      <c r="Q519" s="125">
        <f t="shared" si="143"/>
        <v>97.618957665004999</v>
      </c>
      <c r="R519" s="61"/>
      <c r="S519" s="55">
        <v>41249.777152777802</v>
      </c>
      <c r="U519" s="87"/>
      <c r="V519" s="87"/>
      <c r="W519" s="87"/>
      <c r="X519" s="87"/>
      <c r="Y519" s="87"/>
      <c r="Z519" s="87"/>
      <c r="AA519" s="62">
        <v>76.974760628853545</v>
      </c>
      <c r="AB519" s="62">
        <v>0.35505661026610003</v>
      </c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</row>
    <row r="520" spans="1:44" s="51" customFormat="1">
      <c r="A520" s="48"/>
      <c r="B520" s="237"/>
      <c r="C520" s="57" t="s">
        <v>234</v>
      </c>
      <c r="D520" s="58">
        <f t="shared" ref="D520:P520" si="144">AVERAGE(D515:D519)</f>
        <v>77.224584606623054</v>
      </c>
      <c r="E520" s="58">
        <f t="shared" si="144"/>
        <v>0.33266315270168245</v>
      </c>
      <c r="F520" s="58">
        <f t="shared" si="144"/>
        <v>12.078922968618802</v>
      </c>
      <c r="G520" s="58">
        <f t="shared" si="144"/>
        <v>1.6540431137949869</v>
      </c>
      <c r="H520" s="58">
        <f t="shared" si="144"/>
        <v>5.5694067320125717E-2</v>
      </c>
      <c r="I520" s="58">
        <f t="shared" si="144"/>
        <v>0.28732317829464549</v>
      </c>
      <c r="J520" s="58">
        <f t="shared" si="144"/>
        <v>0.63435173683802681</v>
      </c>
      <c r="K520" s="58">
        <f t="shared" si="144"/>
        <v>2.832638193911047</v>
      </c>
      <c r="L520" s="58">
        <f t="shared" si="144"/>
        <v>4.7436862515290699</v>
      </c>
      <c r="M520" s="58">
        <f t="shared" si="144"/>
        <v>0.14897691917277145</v>
      </c>
      <c r="N520" s="58">
        <f t="shared" si="144"/>
        <v>9.1893089109048171E-3</v>
      </c>
      <c r="O520" s="58">
        <f t="shared" si="144"/>
        <v>99.999999999999972</v>
      </c>
      <c r="P520" s="58">
        <f t="shared" si="144"/>
        <v>2.0629054950914165</v>
      </c>
      <c r="Q520" s="58">
        <f t="shared" ref="Q520" si="145">AVERAGE(Q515:Q519)</f>
        <v>97.937094504908572</v>
      </c>
      <c r="R520" s="60">
        <f>COUNT(D515:D519)</f>
        <v>5</v>
      </c>
      <c r="S520" s="55"/>
      <c r="U520" s="87"/>
      <c r="V520" s="87"/>
      <c r="W520" s="62" t="s">
        <v>244</v>
      </c>
      <c r="X520" s="87"/>
      <c r="Y520" s="87"/>
      <c r="Z520" s="87"/>
      <c r="AA520" s="58">
        <f>AVERAGE(AA515:AA519)</f>
        <v>77.224584606623054</v>
      </c>
      <c r="AB520" s="58">
        <f>AVERAGE(AB515:AB519)</f>
        <v>0.33266315270168245</v>
      </c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</row>
    <row r="521" spans="1:44" s="51" customFormat="1">
      <c r="A521" s="48"/>
      <c r="B521" s="237"/>
      <c r="C521" s="57" t="s">
        <v>69</v>
      </c>
      <c r="D521" s="54">
        <f t="shared" ref="D521:P521" si="146">STDEV(D515:D519)</f>
        <v>0.23479047885782567</v>
      </c>
      <c r="E521" s="54">
        <f t="shared" si="146"/>
        <v>1.6989461752333724E-2</v>
      </c>
      <c r="F521" s="54">
        <f t="shared" si="146"/>
        <v>0.16542642034397076</v>
      </c>
      <c r="G521" s="54">
        <f t="shared" si="146"/>
        <v>7.8177901886214735E-2</v>
      </c>
      <c r="H521" s="54">
        <f t="shared" si="146"/>
        <v>3.0345408567642784E-2</v>
      </c>
      <c r="I521" s="54">
        <f t="shared" si="146"/>
        <v>3.4450964999755286E-2</v>
      </c>
      <c r="J521" s="54">
        <f t="shared" si="146"/>
        <v>3.2533265586428217E-2</v>
      </c>
      <c r="K521" s="54">
        <f t="shared" si="146"/>
        <v>8.4134856262522553E-2</v>
      </c>
      <c r="L521" s="54">
        <f t="shared" si="146"/>
        <v>6.409028419482149E-2</v>
      </c>
      <c r="M521" s="54">
        <f t="shared" si="146"/>
        <v>7.0626745513519787E-2</v>
      </c>
      <c r="N521" s="54">
        <f t="shared" si="146"/>
        <v>3.9833724917521509E-3</v>
      </c>
      <c r="O521" s="54">
        <f t="shared" si="146"/>
        <v>1.7404671430534633E-14</v>
      </c>
      <c r="P521" s="54">
        <f t="shared" si="146"/>
        <v>0.49006970233979719</v>
      </c>
      <c r="Q521" s="54">
        <f t="shared" ref="Q521" si="147">STDEV(Q515:Q519)</f>
        <v>0.49006970233979769</v>
      </c>
      <c r="R521" s="56"/>
      <c r="S521" s="101"/>
      <c r="U521" s="87"/>
      <c r="V521" s="87"/>
      <c r="X521" s="87"/>
      <c r="Y521" s="87"/>
      <c r="Z521" s="87"/>
      <c r="AA521" s="54">
        <f>STDEV(AA515:AA519)</f>
        <v>0.23479047885782567</v>
      </c>
      <c r="AB521" s="54">
        <f>STDEV(AB515:AB519)</f>
        <v>1.6989461752333724E-2</v>
      </c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</row>
    <row r="522" spans="1:44" s="51" customFormat="1">
      <c r="A522" s="48"/>
      <c r="B522" s="237"/>
      <c r="C522" s="4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1"/>
      <c r="S522" s="101"/>
      <c r="U522" s="87"/>
      <c r="V522" s="87"/>
      <c r="W522" s="87"/>
      <c r="X522" s="87"/>
      <c r="Y522" s="87"/>
      <c r="Z522" s="87"/>
      <c r="AA522" s="62"/>
      <c r="AB522" s="62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</row>
    <row r="523" spans="1:44" s="51" customFormat="1">
      <c r="A523" s="48">
        <v>200</v>
      </c>
      <c r="B523" s="245" t="s">
        <v>443</v>
      </c>
      <c r="C523" s="65" t="s">
        <v>259</v>
      </c>
      <c r="D523" s="62">
        <v>76.213681636376336</v>
      </c>
      <c r="E523" s="62">
        <v>0.26353110966894311</v>
      </c>
      <c r="F523" s="62">
        <v>12.551590792457979</v>
      </c>
      <c r="G523" s="62">
        <v>0.94305899553676498</v>
      </c>
      <c r="H523" s="62">
        <v>2.9936043081374739E-2</v>
      </c>
      <c r="I523" s="62">
        <v>0.20258410801660709</v>
      </c>
      <c r="J523" s="62">
        <v>0.92292865425535553</v>
      </c>
      <c r="K523" s="62">
        <v>1.5276845324189947</v>
      </c>
      <c r="L523" s="62">
        <v>7.1724304222025177</v>
      </c>
      <c r="M523" s="62">
        <v>0.15317770260542404</v>
      </c>
      <c r="N523" s="62">
        <v>2.504786338333178E-2</v>
      </c>
      <c r="O523" s="62">
        <v>100.00000000000004</v>
      </c>
      <c r="P523" s="62">
        <v>3.1388373834977727</v>
      </c>
      <c r="Q523" s="125">
        <f t="shared" ref="Q523:Q524" si="148">100-P523</f>
        <v>96.861162616502227</v>
      </c>
      <c r="S523" s="55">
        <v>41249.834178240701</v>
      </c>
      <c r="U523" s="87"/>
      <c r="V523" s="87"/>
      <c r="W523" s="87"/>
      <c r="X523" s="87"/>
      <c r="Y523" s="87"/>
      <c r="Z523" s="87"/>
      <c r="AA523" s="62">
        <v>76.213681636376336</v>
      </c>
      <c r="AB523" s="62">
        <v>0.26353110966894311</v>
      </c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</row>
    <row r="524" spans="1:44" s="51" customFormat="1">
      <c r="A524" s="48">
        <v>202</v>
      </c>
      <c r="B524" s="245" t="s">
        <v>443</v>
      </c>
      <c r="C524" s="65" t="s">
        <v>259</v>
      </c>
      <c r="D524" s="62">
        <v>75.669945207831447</v>
      </c>
      <c r="E524" s="62">
        <v>0.30618336947136221</v>
      </c>
      <c r="F524" s="62">
        <v>13.150057219079805</v>
      </c>
      <c r="G524" s="62">
        <v>0.93701839385495789</v>
      </c>
      <c r="H524" s="62">
        <v>0.11067569013468857</v>
      </c>
      <c r="I524" s="62">
        <v>0.21731539441846109</v>
      </c>
      <c r="J524" s="62">
        <v>0.74828772438804991</v>
      </c>
      <c r="K524" s="62">
        <v>1.4508243896322068</v>
      </c>
      <c r="L524" s="62">
        <v>7.3016449928042588</v>
      </c>
      <c r="M524" s="62">
        <v>8.2197810951103359E-2</v>
      </c>
      <c r="N524" s="62">
        <v>3.3382260892009984E-2</v>
      </c>
      <c r="O524" s="62">
        <v>100</v>
      </c>
      <c r="P524" s="62">
        <v>1.6687247145317627</v>
      </c>
      <c r="Q524" s="125">
        <f t="shared" si="148"/>
        <v>98.331275285468237</v>
      </c>
      <c r="R524" s="61"/>
      <c r="S524" s="55">
        <v>41249.841273148202</v>
      </c>
      <c r="U524" s="87"/>
      <c r="V524" s="87"/>
      <c r="W524" s="87"/>
      <c r="X524" s="87"/>
      <c r="Y524" s="87"/>
      <c r="Z524" s="87"/>
      <c r="AA524" s="62">
        <v>75.669945207831447</v>
      </c>
      <c r="AB524" s="62">
        <v>0.30618336947136221</v>
      </c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</row>
    <row r="525" spans="1:44" s="51" customFormat="1">
      <c r="A525" s="48"/>
      <c r="B525" s="237"/>
      <c r="C525" s="57" t="s">
        <v>234</v>
      </c>
      <c r="D525" s="58">
        <f t="shared" ref="D525:Q525" si="149">AVERAGE(D523:D524)</f>
        <v>75.941813422103891</v>
      </c>
      <c r="E525" s="58">
        <f t="shared" si="149"/>
        <v>0.28485723957015263</v>
      </c>
      <c r="F525" s="58">
        <f t="shared" si="149"/>
        <v>12.850824005768892</v>
      </c>
      <c r="G525" s="58">
        <f t="shared" si="149"/>
        <v>0.94003869469586143</v>
      </c>
      <c r="H525" s="58">
        <f t="shared" si="149"/>
        <v>7.0305866608031661E-2</v>
      </c>
      <c r="I525" s="58">
        <f t="shared" si="149"/>
        <v>0.20994975121753409</v>
      </c>
      <c r="J525" s="58">
        <f t="shared" si="149"/>
        <v>0.83560818932170267</v>
      </c>
      <c r="K525" s="58">
        <f t="shared" si="149"/>
        <v>1.4892544610256007</v>
      </c>
      <c r="L525" s="58">
        <f t="shared" si="149"/>
        <v>7.2370377075033883</v>
      </c>
      <c r="M525" s="58">
        <f t="shared" si="149"/>
        <v>0.11768775677826371</v>
      </c>
      <c r="N525" s="58">
        <f t="shared" si="149"/>
        <v>2.9215062137670882E-2</v>
      </c>
      <c r="O525" s="58">
        <f t="shared" si="149"/>
        <v>100.00000000000003</v>
      </c>
      <c r="P525" s="58">
        <f t="shared" si="149"/>
        <v>2.4037810490147677</v>
      </c>
      <c r="Q525" s="58">
        <f t="shared" si="149"/>
        <v>97.596218950985232</v>
      </c>
      <c r="R525" s="60">
        <f>COUNT(D523:D524)</f>
        <v>2</v>
      </c>
      <c r="S525" s="55"/>
      <c r="U525" s="87"/>
      <c r="V525" s="87"/>
      <c r="W525" s="62" t="s">
        <v>258</v>
      </c>
      <c r="X525" s="87"/>
      <c r="Y525" s="87"/>
      <c r="Z525" s="87"/>
      <c r="AA525" s="58">
        <f>AVERAGE(AA523:AA524)</f>
        <v>75.941813422103891</v>
      </c>
      <c r="AB525" s="58">
        <f>AVERAGE(AB523:AB524)</f>
        <v>0.28485723957015263</v>
      </c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</row>
    <row r="526" spans="1:44" s="51" customFormat="1">
      <c r="A526" s="48"/>
      <c r="B526" s="237"/>
      <c r="C526" s="65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1"/>
      <c r="S526" s="55"/>
      <c r="U526" s="87"/>
      <c r="V526" s="87"/>
      <c r="W526" s="87"/>
      <c r="X526" s="87"/>
      <c r="Y526" s="87"/>
      <c r="Z526" s="87"/>
      <c r="AA526" s="62"/>
      <c r="AB526" s="62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</row>
    <row r="527" spans="1:44" s="51" customFormat="1">
      <c r="A527" s="48"/>
      <c r="B527" s="237"/>
      <c r="C527" s="65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1"/>
      <c r="S527" s="55"/>
      <c r="U527" s="52"/>
      <c r="V527" s="52"/>
      <c r="W527" s="52"/>
      <c r="X527" s="52"/>
      <c r="Y527" s="52"/>
      <c r="Z527" s="52"/>
      <c r="AA527" s="62"/>
      <c r="AB527" s="62"/>
      <c r="AC527" s="52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</row>
    <row r="528" spans="1:44" s="51" customFormat="1">
      <c r="A528" s="48"/>
      <c r="B528" s="237"/>
      <c r="C528" s="65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1"/>
      <c r="S528" s="55"/>
      <c r="U528" s="52"/>
      <c r="V528" s="52"/>
      <c r="W528" s="52"/>
      <c r="X528" s="52"/>
      <c r="Y528" s="52"/>
      <c r="Z528" s="52"/>
      <c r="AA528" s="62"/>
      <c r="AB528" s="6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</row>
    <row r="529" spans="1:50" s="51" customFormat="1">
      <c r="A529" s="48"/>
      <c r="B529" s="237"/>
      <c r="C529" s="65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1"/>
      <c r="S529" s="55"/>
      <c r="U529" s="52"/>
      <c r="V529" s="52"/>
      <c r="W529" s="52"/>
      <c r="X529" s="52"/>
      <c r="Y529" s="52"/>
      <c r="Z529" s="52"/>
      <c r="AA529" s="62"/>
      <c r="AB529" s="6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</row>
    <row r="530" spans="1:50" ht="39.950000000000003" customHeight="1">
      <c r="A530" s="33"/>
      <c r="B530" s="33"/>
      <c r="C530" s="73" t="s">
        <v>257</v>
      </c>
      <c r="D530" s="261" t="s">
        <v>255</v>
      </c>
      <c r="E530" s="261"/>
      <c r="F530" s="258"/>
      <c r="G530" s="259"/>
      <c r="H530" s="260"/>
      <c r="I530" s="258" t="s">
        <v>230</v>
      </c>
      <c r="J530" s="259"/>
      <c r="K530" s="259"/>
      <c r="L530" s="259"/>
      <c r="M530" s="259"/>
      <c r="N530" s="260"/>
      <c r="O530" s="258" t="s">
        <v>256</v>
      </c>
      <c r="P530" s="259"/>
      <c r="Q530" s="259"/>
      <c r="R530" s="260"/>
      <c r="S530" s="258"/>
      <c r="T530" s="259"/>
      <c r="U530" s="260"/>
      <c r="W530" s="71"/>
      <c r="X530" s="71"/>
      <c r="Z530" s="74"/>
      <c r="AA530" s="261" t="s">
        <v>255</v>
      </c>
      <c r="AB530" s="261"/>
      <c r="AC530" s="74"/>
      <c r="AD530" s="74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Q530" s="72"/>
      <c r="AR530" s="72"/>
      <c r="AS530" s="72"/>
      <c r="AT530" s="72"/>
      <c r="AU530" s="73"/>
      <c r="AV530" s="72"/>
      <c r="AW530" s="71"/>
    </row>
    <row r="531" spans="1:50">
      <c r="A531" s="48"/>
      <c r="B531" s="237"/>
      <c r="C531" s="50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102"/>
      <c r="O531" s="45"/>
      <c r="P531" s="102"/>
      <c r="Q531" s="102"/>
      <c r="S531" s="101"/>
      <c r="T531" s="51"/>
      <c r="U531" s="52"/>
      <c r="V531" s="52"/>
      <c r="W531" s="94" t="s">
        <v>248</v>
      </c>
      <c r="X531" s="52"/>
      <c r="Y531" s="52"/>
      <c r="Z531" s="52"/>
      <c r="AA531" s="45"/>
      <c r="AB531" s="45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</row>
    <row r="532" spans="1:50" s="51" customFormat="1">
      <c r="A532" s="48">
        <v>360</v>
      </c>
      <c r="B532" s="237" t="s">
        <v>444</v>
      </c>
      <c r="C532" s="65" t="s">
        <v>252</v>
      </c>
      <c r="D532" s="62">
        <v>74.749840572139775</v>
      </c>
      <c r="E532" s="62">
        <v>0.31875629608586209</v>
      </c>
      <c r="F532" s="62">
        <v>13.602326709040558</v>
      </c>
      <c r="G532" s="62">
        <v>1.5199034319783078</v>
      </c>
      <c r="H532" s="62">
        <v>2.7748480645396929E-2</v>
      </c>
      <c r="I532" s="62">
        <v>0.41763483301487042</v>
      </c>
      <c r="J532" s="62">
        <v>1.605570245395497</v>
      </c>
      <c r="K532" s="62">
        <v>4.5704277253792043</v>
      </c>
      <c r="L532" s="62">
        <v>3.0153029849454778</v>
      </c>
      <c r="M532" s="62">
        <v>3.937619431816574E-2</v>
      </c>
      <c r="N532" s="62">
        <v>0.17190058833538513</v>
      </c>
      <c r="O532" s="62">
        <v>100.00000000000001</v>
      </c>
      <c r="P532" s="62">
        <v>0.87290972156678492</v>
      </c>
      <c r="Q532" s="125">
        <f t="shared" ref="Q532:Q542" si="150">100-P532</f>
        <v>99.127090278433215</v>
      </c>
      <c r="R532" s="61"/>
      <c r="S532" s="55">
        <v>41250.602129629602</v>
      </c>
      <c r="T532" s="81"/>
      <c r="U532" s="52"/>
      <c r="V532" s="52"/>
      <c r="W532" s="61"/>
      <c r="X532" s="52"/>
      <c r="Y532" s="52"/>
      <c r="Z532" s="52"/>
      <c r="AA532" s="62">
        <v>74.749840572139775</v>
      </c>
      <c r="AB532" s="62">
        <v>0.31875629608586209</v>
      </c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</row>
    <row r="533" spans="1:50" s="51" customFormat="1">
      <c r="A533" s="48">
        <v>361</v>
      </c>
      <c r="B533" s="237" t="s">
        <v>444</v>
      </c>
      <c r="C533" s="65" t="s">
        <v>252</v>
      </c>
      <c r="D533" s="62">
        <v>75.280060115536486</v>
      </c>
      <c r="E533" s="62">
        <v>0.31352576586785713</v>
      </c>
      <c r="F533" s="62">
        <v>13.604834075558683</v>
      </c>
      <c r="G533" s="62">
        <v>1.3836649974917936</v>
      </c>
      <c r="H533" s="62">
        <v>0.17045405706308583</v>
      </c>
      <c r="I533" s="62">
        <v>0.39195767163490963</v>
      </c>
      <c r="J533" s="62">
        <v>1.6958523717869185</v>
      </c>
      <c r="K533" s="62">
        <v>3.9734670330477337</v>
      </c>
      <c r="L533" s="62">
        <v>3.0250937293205524</v>
      </c>
      <c r="M533" s="62">
        <v>3.3504367572174794E-2</v>
      </c>
      <c r="N533" s="62">
        <v>0.16476343111550229</v>
      </c>
      <c r="O533" s="62">
        <v>100.00000000000001</v>
      </c>
      <c r="P533" s="62">
        <v>0.75315140015725035</v>
      </c>
      <c r="Q533" s="125">
        <f t="shared" si="150"/>
        <v>99.24684859984275</v>
      </c>
      <c r="S533" s="55">
        <v>41250.606898148202</v>
      </c>
      <c r="U533" s="52"/>
      <c r="V533" s="52"/>
      <c r="W533" s="61" t="s">
        <v>254</v>
      </c>
      <c r="X533" s="52"/>
      <c r="Y533" s="52"/>
      <c r="Z533" s="52"/>
      <c r="AA533" s="62">
        <v>75.280060115536486</v>
      </c>
      <c r="AB533" s="62">
        <v>0.31352576586785713</v>
      </c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X533" s="42"/>
    </row>
    <row r="534" spans="1:50" s="51" customFormat="1">
      <c r="A534" s="48">
        <v>362</v>
      </c>
      <c r="B534" s="237" t="s">
        <v>444</v>
      </c>
      <c r="C534" s="65" t="s">
        <v>252</v>
      </c>
      <c r="D534" s="62">
        <v>75.322427662836759</v>
      </c>
      <c r="E534" s="62">
        <v>0.30692034485210284</v>
      </c>
      <c r="F534" s="62">
        <v>13.464012002047737</v>
      </c>
      <c r="G534" s="62">
        <v>1.4144370955508723</v>
      </c>
      <c r="H534" s="62">
        <v>7.3086659914428531E-2</v>
      </c>
      <c r="I534" s="62">
        <v>0.36522988689215602</v>
      </c>
      <c r="J534" s="62">
        <v>1.7122916701195927</v>
      </c>
      <c r="K534" s="62">
        <v>4.1953067003361753</v>
      </c>
      <c r="L534" s="62">
        <v>3.0169392813809983</v>
      </c>
      <c r="M534" s="62">
        <v>1.9003418936874215E-2</v>
      </c>
      <c r="N534" s="62">
        <v>0.14249912069484166</v>
      </c>
      <c r="O534" s="62">
        <v>99.999999999999986</v>
      </c>
      <c r="P534" s="62">
        <v>0.92732531753158298</v>
      </c>
      <c r="Q534" s="125">
        <f t="shared" si="150"/>
        <v>99.072674682468417</v>
      </c>
      <c r="S534" s="55">
        <v>41250.610752314802</v>
      </c>
      <c r="U534" s="52"/>
      <c r="V534" s="52"/>
      <c r="W534" s="52"/>
      <c r="X534" s="52"/>
      <c r="Y534" s="52"/>
      <c r="Z534" s="52"/>
      <c r="AA534" s="62">
        <v>75.322427662836759</v>
      </c>
      <c r="AB534" s="62">
        <v>0.30692034485210284</v>
      </c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X534" s="42"/>
    </row>
    <row r="535" spans="1:50" s="51" customFormat="1">
      <c r="A535" s="48">
        <v>365</v>
      </c>
      <c r="B535" s="237" t="s">
        <v>444</v>
      </c>
      <c r="C535" s="65" t="s">
        <v>252</v>
      </c>
      <c r="D535" s="62">
        <v>74.260641493029993</v>
      </c>
      <c r="E535" s="62">
        <v>0.34034337497259715</v>
      </c>
      <c r="F535" s="62">
        <v>13.673011203490152</v>
      </c>
      <c r="G535" s="62">
        <v>1.6269187298715626</v>
      </c>
      <c r="H535" s="62">
        <v>8.5839514134383746E-2</v>
      </c>
      <c r="I535" s="63">
        <v>0.44529582764289777</v>
      </c>
      <c r="J535" s="63">
        <v>1.7456421982182286</v>
      </c>
      <c r="K535" s="63">
        <v>4.757250315786191</v>
      </c>
      <c r="L535" s="63">
        <v>2.8476811966572835</v>
      </c>
      <c r="M535" s="63">
        <v>6.7636354997411691E-2</v>
      </c>
      <c r="N535" s="62">
        <v>0.19337292119304264</v>
      </c>
      <c r="O535" s="62">
        <v>100</v>
      </c>
      <c r="P535" s="62">
        <v>-0.54104032586477047</v>
      </c>
      <c r="Q535" s="125">
        <f t="shared" si="150"/>
        <v>100.54104032586477</v>
      </c>
      <c r="S535" s="55">
        <v>41250.638946759304</v>
      </c>
      <c r="U535" s="52"/>
      <c r="V535" s="52"/>
      <c r="W535" s="52"/>
      <c r="X535" s="52"/>
      <c r="Y535" s="52"/>
      <c r="Z535" s="52"/>
      <c r="AA535" s="62">
        <v>74.260641493029993</v>
      </c>
      <c r="AB535" s="62">
        <v>0.34034337497259715</v>
      </c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100"/>
      <c r="AN535" s="100"/>
      <c r="AO535" s="100"/>
      <c r="AP535" s="100"/>
      <c r="AQ535" s="100"/>
      <c r="AR535" s="100"/>
      <c r="AX535" s="42"/>
    </row>
    <row r="536" spans="1:50" s="51" customFormat="1">
      <c r="A536" s="48">
        <v>366</v>
      </c>
      <c r="B536" s="237" t="s">
        <v>444</v>
      </c>
      <c r="C536" s="65" t="s">
        <v>252</v>
      </c>
      <c r="D536" s="62">
        <v>73.983458289335516</v>
      </c>
      <c r="E536" s="62">
        <v>0.3118386109282843</v>
      </c>
      <c r="F536" s="62">
        <v>13.629622681424799</v>
      </c>
      <c r="G536" s="62">
        <v>1.5581925916098256</v>
      </c>
      <c r="H536" s="62">
        <v>0.16825551426588442</v>
      </c>
      <c r="I536" s="63">
        <v>0.38885827036981957</v>
      </c>
      <c r="J536" s="63">
        <v>1.7922043408828865</v>
      </c>
      <c r="K536" s="63">
        <v>5.2126139470392392</v>
      </c>
      <c r="L536" s="63">
        <v>2.826805795434149</v>
      </c>
      <c r="M536" s="63">
        <v>2.124448117914849E-2</v>
      </c>
      <c r="N536" s="62">
        <v>0.13805698749829726</v>
      </c>
      <c r="O536" s="62">
        <v>100.00000000000004</v>
      </c>
      <c r="P536" s="62">
        <v>-2.1245412305143105</v>
      </c>
      <c r="Q536" s="125">
        <f t="shared" si="150"/>
        <v>102.12454123051431</v>
      </c>
      <c r="R536" s="61"/>
      <c r="S536" s="55">
        <v>41250.644826388903</v>
      </c>
      <c r="U536" s="52"/>
      <c r="V536" s="52"/>
      <c r="W536" s="52"/>
      <c r="X536" s="52"/>
      <c r="Y536" s="52"/>
      <c r="Z536" s="52"/>
      <c r="AA536" s="62">
        <v>73.983458289335516</v>
      </c>
      <c r="AB536" s="62">
        <v>0.3118386109282843</v>
      </c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100"/>
      <c r="AN536" s="100"/>
      <c r="AO536" s="100"/>
      <c r="AP536" s="100"/>
      <c r="AQ536" s="100"/>
      <c r="AR536" s="100"/>
      <c r="AX536" s="42"/>
    </row>
    <row r="537" spans="1:50" s="51" customFormat="1">
      <c r="A537" s="48">
        <v>368</v>
      </c>
      <c r="B537" s="237" t="s">
        <v>444</v>
      </c>
      <c r="C537" s="65" t="s">
        <v>252</v>
      </c>
      <c r="D537" s="62">
        <v>74.280670885352293</v>
      </c>
      <c r="E537" s="62">
        <v>0.36165020069255505</v>
      </c>
      <c r="F537" s="62">
        <v>13.890709197068576</v>
      </c>
      <c r="G537" s="62">
        <v>1.6504991358025922</v>
      </c>
      <c r="H537" s="62">
        <v>0.11468754958619962</v>
      </c>
      <c r="I537" s="62">
        <v>0.40958240346391922</v>
      </c>
      <c r="J537" s="62">
        <v>1.8051675675903229</v>
      </c>
      <c r="K537" s="62">
        <v>4.3929782778547031</v>
      </c>
      <c r="L537" s="62">
        <v>2.8821887728781692</v>
      </c>
      <c r="M537" s="62">
        <v>6.9702627625734509E-2</v>
      </c>
      <c r="N537" s="62">
        <v>0.18358879934496905</v>
      </c>
      <c r="O537" s="62">
        <v>99.999999999999986</v>
      </c>
      <c r="P537" s="62">
        <v>-1.7057491866843577</v>
      </c>
      <c r="Q537" s="125">
        <f t="shared" si="150"/>
        <v>101.70574918668436</v>
      </c>
      <c r="R537" s="61"/>
      <c r="S537" s="55">
        <v>41250.654861111099</v>
      </c>
      <c r="U537" s="52"/>
      <c r="V537" s="52"/>
      <c r="W537" s="52"/>
      <c r="X537" s="52"/>
      <c r="Y537" s="52"/>
      <c r="Z537" s="52"/>
      <c r="AA537" s="62">
        <v>74.280670885352293</v>
      </c>
      <c r="AB537" s="62">
        <v>0.36165020069255505</v>
      </c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</row>
    <row r="538" spans="1:50" s="51" customFormat="1">
      <c r="A538" s="48">
        <v>369</v>
      </c>
      <c r="B538" s="237" t="s">
        <v>444</v>
      </c>
      <c r="C538" s="65" t="s">
        <v>252</v>
      </c>
      <c r="D538" s="62">
        <v>74.133770362829054</v>
      </c>
      <c r="E538" s="62">
        <v>0.3313827363465206</v>
      </c>
      <c r="F538" s="62">
        <v>14.000378734871081</v>
      </c>
      <c r="G538" s="62">
        <v>1.6007011960124231</v>
      </c>
      <c r="H538" s="62">
        <v>0.29973010134397482</v>
      </c>
      <c r="I538" s="63">
        <v>0.46098240780728877</v>
      </c>
      <c r="J538" s="63">
        <v>1.7897786212309901</v>
      </c>
      <c r="K538" s="63">
        <v>4.2606858754683659</v>
      </c>
      <c r="L538" s="63">
        <v>2.9562277654716613</v>
      </c>
      <c r="M538" s="63">
        <v>3.029117784856537E-2</v>
      </c>
      <c r="N538" s="62">
        <v>0.17572116646674402</v>
      </c>
      <c r="O538" s="62">
        <v>100.00000000000001</v>
      </c>
      <c r="P538" s="62">
        <v>6.1231387549966598E-2</v>
      </c>
      <c r="Q538" s="125">
        <f t="shared" si="150"/>
        <v>99.938768612450033</v>
      </c>
      <c r="R538" s="61"/>
      <c r="S538" s="55">
        <v>41250.661134259302</v>
      </c>
      <c r="U538" s="52"/>
      <c r="V538" s="52"/>
      <c r="W538" s="52"/>
      <c r="X538" s="52"/>
      <c r="Y538" s="52"/>
      <c r="Z538" s="52"/>
      <c r="AA538" s="62">
        <v>74.133770362829054</v>
      </c>
      <c r="AB538" s="62">
        <v>0.3313827363465206</v>
      </c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</row>
    <row r="539" spans="1:50" s="51" customFormat="1">
      <c r="A539" s="48">
        <v>370</v>
      </c>
      <c r="B539" s="237" t="s">
        <v>444</v>
      </c>
      <c r="C539" s="65" t="s">
        <v>252</v>
      </c>
      <c r="D539" s="62">
        <v>73.994743328277963</v>
      </c>
      <c r="E539" s="62">
        <v>0.35267319094911326</v>
      </c>
      <c r="F539" s="62">
        <v>14.029942450094996</v>
      </c>
      <c r="G539" s="62">
        <v>1.6763921006968101</v>
      </c>
      <c r="H539" s="62">
        <v>0.14295154362030046</v>
      </c>
      <c r="I539" s="62">
        <v>0.44977861547732889</v>
      </c>
      <c r="J539" s="62">
        <v>1.805770341519644</v>
      </c>
      <c r="K539" s="62">
        <v>4.3168902465383674</v>
      </c>
      <c r="L539" s="62">
        <v>3.056952660826092</v>
      </c>
      <c r="M539" s="62">
        <v>2.1499456525222466E-2</v>
      </c>
      <c r="N539" s="62">
        <v>0.19681612918137303</v>
      </c>
      <c r="O539" s="62">
        <v>100</v>
      </c>
      <c r="P539" s="62">
        <v>-0.13185025655018023</v>
      </c>
      <c r="Q539" s="125">
        <f t="shared" si="150"/>
        <v>100.13185025655018</v>
      </c>
      <c r="R539" s="61"/>
      <c r="S539" s="55">
        <v>41250.664768518502</v>
      </c>
      <c r="U539" s="52"/>
      <c r="V539" s="52"/>
      <c r="W539" s="52"/>
      <c r="X539" s="52"/>
      <c r="Y539" s="52"/>
      <c r="Z539" s="52"/>
      <c r="AA539" s="62">
        <v>73.994743328277963</v>
      </c>
      <c r="AB539" s="62">
        <v>0.35267319094911326</v>
      </c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</row>
    <row r="540" spans="1:50" s="51" customFormat="1">
      <c r="A540" s="48">
        <v>371</v>
      </c>
      <c r="B540" s="237" t="s">
        <v>444</v>
      </c>
      <c r="C540" s="65" t="s">
        <v>252</v>
      </c>
      <c r="D540" s="62">
        <v>74.09822579751804</v>
      </c>
      <c r="E540" s="62">
        <v>0.36131822150931414</v>
      </c>
      <c r="F540" s="62">
        <v>14.225112526490024</v>
      </c>
      <c r="G540" s="62">
        <v>1.6599492143620058</v>
      </c>
      <c r="H540" s="62">
        <v>0.15909402329521541</v>
      </c>
      <c r="I540" s="62">
        <v>0.39851446912644456</v>
      </c>
      <c r="J540" s="62">
        <v>1.749598667824622</v>
      </c>
      <c r="K540" s="62">
        <v>4.1959875691148945</v>
      </c>
      <c r="L540" s="62">
        <v>2.9708856466026341</v>
      </c>
      <c r="M540" s="62">
        <v>4.4298709997532264E-2</v>
      </c>
      <c r="N540" s="62">
        <v>0.17694041373564232</v>
      </c>
      <c r="O540" s="62">
        <v>99.999999999999986</v>
      </c>
      <c r="P540" s="62">
        <v>-1.1756171830193693</v>
      </c>
      <c r="Q540" s="125">
        <f t="shared" si="150"/>
        <v>101.17561718301937</v>
      </c>
      <c r="R540" s="61"/>
      <c r="S540" s="55">
        <v>41250.668483796297</v>
      </c>
      <c r="U540" s="52"/>
      <c r="V540" s="52"/>
      <c r="W540" s="52"/>
      <c r="X540" s="52"/>
      <c r="Y540" s="52"/>
      <c r="Z540" s="52"/>
      <c r="AA540" s="62">
        <v>74.09822579751804</v>
      </c>
      <c r="AB540" s="62">
        <v>0.36131822150931414</v>
      </c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</row>
    <row r="541" spans="1:50" s="51" customFormat="1">
      <c r="A541" s="48">
        <v>378</v>
      </c>
      <c r="B541" s="237" t="s">
        <v>444</v>
      </c>
      <c r="C541" s="65" t="s">
        <v>252</v>
      </c>
      <c r="D541" s="62">
        <v>74.155196249507142</v>
      </c>
      <c r="E541" s="62">
        <v>0.3868526458407569</v>
      </c>
      <c r="F541" s="62">
        <v>13.881835551824809</v>
      </c>
      <c r="G541" s="62">
        <v>1.6146898620972561</v>
      </c>
      <c r="H541" s="62">
        <v>3.6397562428988645E-2</v>
      </c>
      <c r="I541" s="63">
        <v>0.42162609232075149</v>
      </c>
      <c r="J541" s="63">
        <v>1.7618702970033859</v>
      </c>
      <c r="K541" s="63">
        <v>4.6086644591961612</v>
      </c>
      <c r="L541" s="63">
        <v>2.9425298740878385</v>
      </c>
      <c r="M541" s="63">
        <v>5.9097936630396419E-2</v>
      </c>
      <c r="N541" s="62">
        <v>0.1694817343151169</v>
      </c>
      <c r="O541" s="62">
        <v>99.999999999999986</v>
      </c>
      <c r="P541" s="62">
        <v>-0.78139724284099543</v>
      </c>
      <c r="Q541" s="125">
        <f t="shared" si="150"/>
        <v>100.781397242841</v>
      </c>
      <c r="R541" s="61"/>
      <c r="S541" s="55">
        <v>41250.701701388898</v>
      </c>
      <c r="U541" s="52"/>
      <c r="V541" s="52">
        <f>1950-647</f>
        <v>1303</v>
      </c>
      <c r="W541" s="52"/>
      <c r="X541" s="52"/>
      <c r="Y541" s="52"/>
      <c r="Z541" s="52"/>
      <c r="AA541" s="62">
        <v>74.155196249507142</v>
      </c>
      <c r="AB541" s="62">
        <v>0.3868526458407569</v>
      </c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</row>
    <row r="542" spans="1:50" s="51" customFormat="1">
      <c r="A542" s="48">
        <v>379</v>
      </c>
      <c r="B542" s="237" t="s">
        <v>444</v>
      </c>
      <c r="C542" s="65" t="s">
        <v>252</v>
      </c>
      <c r="D542" s="62">
        <v>74.853562838543681</v>
      </c>
      <c r="E542" s="62">
        <v>0.30893307811757409</v>
      </c>
      <c r="F542" s="62">
        <v>13.612928755559411</v>
      </c>
      <c r="G542" s="62">
        <v>1.5561373510456484</v>
      </c>
      <c r="H542" s="62">
        <v>7.8997816436913882E-3</v>
      </c>
      <c r="I542" s="62">
        <v>0.38417239181928858</v>
      </c>
      <c r="J542" s="62">
        <v>1.7926183240846647</v>
      </c>
      <c r="K542" s="62">
        <v>4.3816822470030177</v>
      </c>
      <c r="L542" s="62">
        <v>2.9146366127128811</v>
      </c>
      <c r="M542" s="62">
        <v>4.8294528456438522E-2</v>
      </c>
      <c r="N542" s="62">
        <v>0.1796767939995797</v>
      </c>
      <c r="O542" s="62">
        <v>100</v>
      </c>
      <c r="P542" s="62">
        <v>0.38292193262516605</v>
      </c>
      <c r="Q542" s="125">
        <f t="shared" si="150"/>
        <v>99.617078067374834</v>
      </c>
      <c r="R542" s="61"/>
      <c r="S542" s="55">
        <v>41250.705856481502</v>
      </c>
      <c r="U542" s="52"/>
      <c r="V542" s="52"/>
      <c r="W542" s="52"/>
      <c r="X542" s="52"/>
      <c r="Y542" s="52"/>
      <c r="Z542" s="52"/>
      <c r="AA542" s="62">
        <v>74.853562838543681</v>
      </c>
      <c r="AB542" s="62">
        <v>0.30893307811757409</v>
      </c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</row>
    <row r="543" spans="1:50" s="51" customFormat="1" ht="15.75">
      <c r="A543" s="48"/>
      <c r="B543" s="237"/>
      <c r="C543" s="57" t="s">
        <v>234</v>
      </c>
      <c r="D543" s="58">
        <f t="shared" ref="D543:P543" si="151">AVERAGE(D532:D542)</f>
        <v>74.464781599536977</v>
      </c>
      <c r="E543" s="58">
        <f t="shared" si="151"/>
        <v>0.33583586056023068</v>
      </c>
      <c r="F543" s="58">
        <f t="shared" si="151"/>
        <v>13.783155807951893</v>
      </c>
      <c r="G543" s="58">
        <f t="shared" si="151"/>
        <v>1.5692259733199181</v>
      </c>
      <c r="H543" s="58">
        <f t="shared" si="151"/>
        <v>0.11692225344923179</v>
      </c>
      <c r="I543" s="58">
        <f t="shared" si="151"/>
        <v>0.41214844268815226</v>
      </c>
      <c r="J543" s="58">
        <f t="shared" si="151"/>
        <v>1.7505786041506139</v>
      </c>
      <c r="K543" s="58">
        <f t="shared" si="151"/>
        <v>4.4423594906149146</v>
      </c>
      <c r="L543" s="58">
        <f t="shared" si="151"/>
        <v>2.9504767563925216</v>
      </c>
      <c r="M543" s="58">
        <f t="shared" si="151"/>
        <v>4.1268114007969495E-2</v>
      </c>
      <c r="N543" s="58">
        <f t="shared" si="151"/>
        <v>0.17207437144368126</v>
      </c>
      <c r="O543" s="58">
        <f t="shared" si="151"/>
        <v>100</v>
      </c>
      <c r="P543" s="58">
        <f t="shared" si="151"/>
        <v>-0.31478687873120298</v>
      </c>
      <c r="Q543" s="58">
        <f t="shared" ref="Q543" si="152">AVERAGE(Q532:Q542)</f>
        <v>100.3147868787312</v>
      </c>
      <c r="R543" s="60">
        <f>COUNT(D532:D542)</f>
        <v>11</v>
      </c>
      <c r="S543" s="55"/>
      <c r="U543" s="52"/>
      <c r="V543" s="52"/>
      <c r="W543" s="79" t="s">
        <v>253</v>
      </c>
      <c r="X543" s="52"/>
      <c r="Y543" s="52"/>
      <c r="Z543" s="52"/>
      <c r="AA543" s="58">
        <f>AVERAGE(AA532:AA542)</f>
        <v>74.464781599536977</v>
      </c>
      <c r="AB543" s="58">
        <f>AVERAGE(AB532:AB542)</f>
        <v>0.33583586056023068</v>
      </c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</row>
    <row r="544" spans="1:50" s="51" customFormat="1">
      <c r="A544" s="48"/>
      <c r="B544" s="237"/>
      <c r="C544" s="57" t="s">
        <v>69</v>
      </c>
      <c r="D544" s="54">
        <f t="shared" ref="D544:P544" si="153">STDEV(D532:D542)</f>
        <v>0.50005979897772301</v>
      </c>
      <c r="E544" s="54">
        <f t="shared" si="153"/>
        <v>2.6771764121868161E-2</v>
      </c>
      <c r="F544" s="54">
        <f t="shared" si="153"/>
        <v>0.23574407467530348</v>
      </c>
      <c r="G544" s="54">
        <f t="shared" si="153"/>
        <v>9.6863282159745545E-2</v>
      </c>
      <c r="H544" s="54">
        <f t="shared" si="153"/>
        <v>8.401798965618415E-2</v>
      </c>
      <c r="I544" s="54">
        <f t="shared" si="153"/>
        <v>3.0242422123627655E-2</v>
      </c>
      <c r="J544" s="54">
        <f t="shared" si="153"/>
        <v>6.0583717939938976E-2</v>
      </c>
      <c r="K544" s="54">
        <f t="shared" si="153"/>
        <v>0.3365961054611456</v>
      </c>
      <c r="L544" s="54">
        <f t="shared" si="153"/>
        <v>7.6056864338872474E-2</v>
      </c>
      <c r="M544" s="54">
        <f t="shared" si="153"/>
        <v>1.8308669715681306E-2</v>
      </c>
      <c r="N544" s="54">
        <f t="shared" si="153"/>
        <v>1.8398964213216597E-2</v>
      </c>
      <c r="O544" s="54">
        <f t="shared" si="153"/>
        <v>1.797546735911271E-14</v>
      </c>
      <c r="P544" s="54">
        <f t="shared" si="153"/>
        <v>1.0476422501357714</v>
      </c>
      <c r="Q544" s="54">
        <f t="shared" ref="Q544" si="154">STDEV(Q532:Q542)</f>
        <v>1.0476422501357714</v>
      </c>
      <c r="R544" s="56"/>
      <c r="S544" s="55"/>
      <c r="U544" s="52"/>
      <c r="V544" s="52"/>
      <c r="W544" s="52"/>
      <c r="X544" s="52"/>
      <c r="Y544" s="52"/>
      <c r="Z544" s="52"/>
      <c r="AA544" s="54">
        <f>STDEV(AA532:AA542)</f>
        <v>0.50005979897772301</v>
      </c>
      <c r="AB544" s="54">
        <f>STDEV(AB532:AB542)</f>
        <v>2.6771764121868161E-2</v>
      </c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</row>
    <row r="545" spans="1:49" s="51" customFormat="1" ht="29.1" customHeight="1">
      <c r="A545" s="48"/>
      <c r="B545" s="237"/>
      <c r="C545" s="92" t="s">
        <v>243</v>
      </c>
      <c r="D545" s="88">
        <v>73.55532630906022</v>
      </c>
      <c r="E545" s="88">
        <v>0.21955315793443275</v>
      </c>
      <c r="F545" s="88">
        <v>14.698325774116283</v>
      </c>
      <c r="G545" s="88">
        <v>1.594638903308581</v>
      </c>
      <c r="H545" s="88">
        <v>6.1786936177713109E-2</v>
      </c>
      <c r="I545" s="88">
        <v>0.39948454040144288</v>
      </c>
      <c r="J545" s="88">
        <v>1.8606829150848534</v>
      </c>
      <c r="K545" s="88">
        <v>4.2101675720412404</v>
      </c>
      <c r="L545" s="88">
        <v>3.1362735328224116</v>
      </c>
      <c r="M545" s="88"/>
      <c r="N545" s="88">
        <v>0.34061828667227922</v>
      </c>
      <c r="O545" s="88"/>
      <c r="P545" s="88">
        <v>3.017556889140387</v>
      </c>
      <c r="Q545" s="88"/>
      <c r="R545" s="90"/>
      <c r="S545" s="91" t="s">
        <v>242</v>
      </c>
      <c r="T545" s="90"/>
      <c r="U545" s="89"/>
      <c r="V545" s="89"/>
      <c r="W545" s="89"/>
      <c r="X545" s="87"/>
      <c r="Y545" s="87"/>
      <c r="Z545" s="87"/>
      <c r="AA545" s="88">
        <v>73.55532630906022</v>
      </c>
      <c r="AB545" s="88">
        <v>0.21955315793443275</v>
      </c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</row>
    <row r="546" spans="1:49" s="51" customFormat="1">
      <c r="A546" s="48"/>
      <c r="B546" s="237"/>
      <c r="C546" s="65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1"/>
      <c r="S546" s="55"/>
      <c r="U546" s="52"/>
      <c r="V546" s="52"/>
      <c r="W546" s="52"/>
      <c r="X546" s="52"/>
      <c r="Y546" s="52"/>
      <c r="Z546" s="52"/>
      <c r="AA546" s="62"/>
      <c r="AB546" s="6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</row>
    <row r="547" spans="1:49" s="51" customFormat="1">
      <c r="A547" s="48">
        <v>372</v>
      </c>
      <c r="B547" s="237" t="s">
        <v>444</v>
      </c>
      <c r="C547" s="65" t="s">
        <v>252</v>
      </c>
      <c r="D547" s="62">
        <v>72.858435595138445</v>
      </c>
      <c r="E547" s="62">
        <v>0.35423487410445326</v>
      </c>
      <c r="F547" s="62">
        <v>13.552863800417494</v>
      </c>
      <c r="G547" s="62">
        <v>3.6001824121219066</v>
      </c>
      <c r="H547" s="62">
        <v>0.1474588050417476</v>
      </c>
      <c r="I547" s="62">
        <v>0.13157223077132765</v>
      </c>
      <c r="J547" s="62">
        <v>0.86120566416394206</v>
      </c>
      <c r="K547" s="62">
        <v>5.5934988742841076</v>
      </c>
      <c r="L547" s="62">
        <v>2.7656948197730644</v>
      </c>
      <c r="M547" s="62">
        <v>3.0418598487628734E-2</v>
      </c>
      <c r="N547" s="62">
        <v>0.13486575926743782</v>
      </c>
      <c r="O547" s="62">
        <v>100.00000000000003</v>
      </c>
      <c r="P547" s="62">
        <v>2.4826176495163708</v>
      </c>
      <c r="Q547" s="125">
        <f t="shared" ref="Q547:Q550" si="155">100-P547</f>
        <v>97.517382350483629</v>
      </c>
      <c r="S547" s="55">
        <v>41250.673506944397</v>
      </c>
      <c r="U547" s="52"/>
      <c r="V547" s="52"/>
      <c r="W547" s="52"/>
      <c r="X547" s="52"/>
      <c r="Y547" s="52"/>
      <c r="Z547" s="52"/>
      <c r="AA547" s="62">
        <v>72.858435595138445</v>
      </c>
      <c r="AB547" s="62">
        <v>0.35423487410445326</v>
      </c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</row>
    <row r="548" spans="1:49" s="51" customFormat="1">
      <c r="A548" s="48">
        <v>373</v>
      </c>
      <c r="B548" s="237" t="s">
        <v>444</v>
      </c>
      <c r="C548" s="65" t="s">
        <v>252</v>
      </c>
      <c r="D548" s="62">
        <v>71.990775134354251</v>
      </c>
      <c r="E548" s="62">
        <v>0.38211962850571046</v>
      </c>
      <c r="F548" s="62">
        <v>13.693260833882809</v>
      </c>
      <c r="G548" s="62">
        <v>3.5029882275728825</v>
      </c>
      <c r="H548" s="62">
        <v>0.13741914527993235</v>
      </c>
      <c r="I548" s="62">
        <v>0.13988722899632927</v>
      </c>
      <c r="J548" s="62">
        <v>0.85503843897104903</v>
      </c>
      <c r="K548" s="62">
        <v>6.2286789379911784</v>
      </c>
      <c r="L548" s="62">
        <v>2.9443187059679166</v>
      </c>
      <c r="M548" s="62">
        <v>2.9682806377366897E-2</v>
      </c>
      <c r="N548" s="62">
        <v>0.12375537100097539</v>
      </c>
      <c r="O548" s="62">
        <v>99.999999999999986</v>
      </c>
      <c r="P548" s="62">
        <v>0.45744602504640852</v>
      </c>
      <c r="Q548" s="125">
        <f t="shared" si="155"/>
        <v>99.542553974953591</v>
      </c>
      <c r="R548" s="61"/>
      <c r="S548" s="55">
        <v>41250.676446759302</v>
      </c>
      <c r="U548" s="52"/>
      <c r="V548" s="52"/>
      <c r="W548" s="52"/>
      <c r="X548" s="52"/>
      <c r="Y548" s="52"/>
      <c r="Z548" s="52"/>
      <c r="AA548" s="62">
        <v>71.990775134354251</v>
      </c>
      <c r="AB548" s="62">
        <v>0.38211962850571046</v>
      </c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</row>
    <row r="549" spans="1:49" s="51" customFormat="1">
      <c r="A549" s="48">
        <v>374</v>
      </c>
      <c r="B549" s="237" t="s">
        <v>444</v>
      </c>
      <c r="C549" s="65" t="s">
        <v>252</v>
      </c>
      <c r="D549" s="62">
        <v>71.825224148637687</v>
      </c>
      <c r="E549" s="62">
        <v>0.33493142578145185</v>
      </c>
      <c r="F549" s="62">
        <v>13.562715097457554</v>
      </c>
      <c r="G549" s="62">
        <v>3.677878588734945</v>
      </c>
      <c r="H549" s="62">
        <v>0.25093861210774532</v>
      </c>
      <c r="I549" s="62">
        <v>0.11030948632564097</v>
      </c>
      <c r="J549" s="62">
        <v>0.91933738097798712</v>
      </c>
      <c r="K549" s="62">
        <v>6.3058433764499098</v>
      </c>
      <c r="L549" s="62">
        <v>2.9100455902782949</v>
      </c>
      <c r="M549" s="62">
        <v>1.8223263382734362E-2</v>
      </c>
      <c r="N549" s="62">
        <v>0.10919119260130207</v>
      </c>
      <c r="O549" s="62">
        <v>100.00000000000003</v>
      </c>
      <c r="P549" s="62">
        <v>1.9709030459410144</v>
      </c>
      <c r="Q549" s="125">
        <f t="shared" si="155"/>
        <v>98.029096954058986</v>
      </c>
      <c r="R549" s="61"/>
      <c r="S549" s="55">
        <v>41250.680277777799</v>
      </c>
      <c r="U549" s="52"/>
      <c r="V549" s="52"/>
      <c r="W549" s="52"/>
      <c r="X549" s="52"/>
      <c r="Y549" s="52"/>
      <c r="Z549" s="52"/>
      <c r="AA549" s="62">
        <v>71.825224148637687</v>
      </c>
      <c r="AB549" s="62">
        <v>0.33493142578145185</v>
      </c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</row>
    <row r="550" spans="1:49" s="51" customFormat="1">
      <c r="A550" s="48">
        <v>375</v>
      </c>
      <c r="B550" s="237" t="s">
        <v>444</v>
      </c>
      <c r="C550" s="65" t="s">
        <v>252</v>
      </c>
      <c r="D550" s="62">
        <v>72.346596790871544</v>
      </c>
      <c r="E550" s="62">
        <v>0.37635749590324474</v>
      </c>
      <c r="F550" s="62">
        <v>13.587849281461311</v>
      </c>
      <c r="G550" s="62">
        <v>3.6526572518215996</v>
      </c>
      <c r="H550" s="62">
        <v>0.15053099807596473</v>
      </c>
      <c r="I550" s="62">
        <v>0.14054772118613476</v>
      </c>
      <c r="J550" s="62">
        <v>0.85397390732668066</v>
      </c>
      <c r="K550" s="62">
        <v>5.7558028269736523</v>
      </c>
      <c r="L550" s="62">
        <v>3.0062036132016439</v>
      </c>
      <c r="M550" s="62">
        <v>4.7505676941968875E-2</v>
      </c>
      <c r="N550" s="62">
        <v>0.10586121478595803</v>
      </c>
      <c r="O550" s="62">
        <v>99.999999999999986</v>
      </c>
      <c r="P550" s="62">
        <v>1.3686097004444662</v>
      </c>
      <c r="Q550" s="125">
        <f t="shared" si="155"/>
        <v>98.631390299555534</v>
      </c>
      <c r="R550" s="61"/>
      <c r="S550" s="55">
        <v>41250.685324074097</v>
      </c>
      <c r="U550" s="52"/>
      <c r="V550" s="52"/>
      <c r="W550" s="52"/>
      <c r="X550" s="52"/>
      <c r="Y550" s="52"/>
      <c r="Z550" s="52"/>
      <c r="AA550" s="62">
        <v>72.346596790871544</v>
      </c>
      <c r="AB550" s="62">
        <v>0.37635749590324474</v>
      </c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</row>
    <row r="551" spans="1:49" s="51" customFormat="1">
      <c r="A551" s="48"/>
      <c r="B551" s="237"/>
      <c r="C551" s="57" t="s">
        <v>234</v>
      </c>
      <c r="D551" s="58">
        <f t="shared" ref="D551:P551" si="156">AVERAGE(D547:D550)</f>
        <v>72.255257917250489</v>
      </c>
      <c r="E551" s="58">
        <f t="shared" si="156"/>
        <v>0.36191085607371509</v>
      </c>
      <c r="F551" s="58">
        <f t="shared" si="156"/>
        <v>13.599172253304792</v>
      </c>
      <c r="G551" s="58">
        <f t="shared" si="156"/>
        <v>3.6084266200628332</v>
      </c>
      <c r="H551" s="58">
        <f t="shared" si="156"/>
        <v>0.17158689012634751</v>
      </c>
      <c r="I551" s="58">
        <f t="shared" si="156"/>
        <v>0.13057916681985818</v>
      </c>
      <c r="J551" s="58">
        <f t="shared" si="156"/>
        <v>0.87238884785991477</v>
      </c>
      <c r="K551" s="58">
        <f t="shared" si="156"/>
        <v>5.9709560039247123</v>
      </c>
      <c r="L551" s="58">
        <f t="shared" si="156"/>
        <v>2.9065656823052302</v>
      </c>
      <c r="M551" s="58">
        <f t="shared" si="156"/>
        <v>3.1457586297424719E-2</v>
      </c>
      <c r="N551" s="58">
        <f t="shared" si="156"/>
        <v>0.11841838441391833</v>
      </c>
      <c r="O551" s="58">
        <f t="shared" si="156"/>
        <v>100</v>
      </c>
      <c r="P551" s="58">
        <f t="shared" si="156"/>
        <v>1.569894105237065</v>
      </c>
      <c r="Q551" s="58">
        <f t="shared" ref="Q551" si="157">AVERAGE(Q547:Q550)</f>
        <v>98.430105894762931</v>
      </c>
      <c r="R551" s="60">
        <f>COUNT(D547:D550)</f>
        <v>4</v>
      </c>
      <c r="S551" s="55"/>
      <c r="U551" s="52"/>
      <c r="V551" s="52"/>
      <c r="W551" s="62" t="s">
        <v>240</v>
      </c>
      <c r="X551" s="52"/>
      <c r="Y551" s="52"/>
      <c r="Z551" s="52"/>
      <c r="AA551" s="58">
        <f>AVERAGE(AA547:AA550)</f>
        <v>72.255257917250489</v>
      </c>
      <c r="AB551" s="58">
        <f>AVERAGE(AB547:AB550)</f>
        <v>0.36191085607371509</v>
      </c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</row>
    <row r="552" spans="1:49" s="51" customFormat="1">
      <c r="A552" s="48"/>
      <c r="B552" s="237"/>
      <c r="C552" s="57" t="s">
        <v>69</v>
      </c>
      <c r="D552" s="54">
        <f t="shared" ref="D552:P552" si="158">STDEV(D547:D550)</f>
        <v>0.45718205182492205</v>
      </c>
      <c r="E552" s="54">
        <f t="shared" si="158"/>
        <v>2.1632616143683382E-2</v>
      </c>
      <c r="F552" s="54">
        <f t="shared" si="158"/>
        <v>6.4432051309471328E-2</v>
      </c>
      <c r="G552" s="54">
        <f t="shared" si="158"/>
        <v>7.7384637393670755E-2</v>
      </c>
      <c r="H552" s="54">
        <f t="shared" si="158"/>
        <v>5.3196634132840329E-2</v>
      </c>
      <c r="I552" s="54">
        <f t="shared" si="158"/>
        <v>1.4116871950303787E-2</v>
      </c>
      <c r="J552" s="54">
        <f t="shared" si="158"/>
        <v>3.1460955076464674E-2</v>
      </c>
      <c r="K552" s="54">
        <f t="shared" si="158"/>
        <v>0.34992162802991417</v>
      </c>
      <c r="L552" s="54">
        <f t="shared" si="158"/>
        <v>0.10199627074726998</v>
      </c>
      <c r="M552" s="54">
        <f t="shared" si="158"/>
        <v>1.2068110260508183E-2</v>
      </c>
      <c r="N552" s="54">
        <f t="shared" si="158"/>
        <v>1.3439036959727851E-2</v>
      </c>
      <c r="O552" s="54">
        <f t="shared" si="158"/>
        <v>2.5945352296482636E-14</v>
      </c>
      <c r="P552" s="54">
        <f t="shared" si="158"/>
        <v>0.87023532862072639</v>
      </c>
      <c r="Q552" s="54">
        <f t="shared" ref="Q552" si="159">STDEV(Q547:Q550)</f>
        <v>0.87023532862072595</v>
      </c>
      <c r="R552" s="56"/>
      <c r="S552" s="55"/>
      <c r="U552" s="52"/>
      <c r="V552" s="52"/>
      <c r="W552" s="52"/>
      <c r="X552" s="52"/>
      <c r="Y552" s="52"/>
      <c r="Z552" s="52"/>
      <c r="AA552" s="54">
        <f>STDEV(AA547:AA550)</f>
        <v>0.45718205182492205</v>
      </c>
      <c r="AB552" s="54">
        <f>STDEV(AB547:AB550)</f>
        <v>2.1632616143683382E-2</v>
      </c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</row>
    <row r="553" spans="1:49" s="51" customFormat="1">
      <c r="A553" s="48"/>
      <c r="B553" s="237"/>
      <c r="C553" s="65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9"/>
      <c r="P553" s="99"/>
      <c r="Q553" s="99"/>
      <c r="R553" s="98"/>
      <c r="S553" s="55"/>
      <c r="AA553" s="97"/>
      <c r="AB553" s="97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</row>
    <row r="554" spans="1:49" s="51" customFormat="1">
      <c r="A554" s="48">
        <v>367</v>
      </c>
      <c r="B554" s="237" t="s">
        <v>444</v>
      </c>
      <c r="C554" s="95" t="s">
        <v>252</v>
      </c>
      <c r="D554" s="63">
        <v>77.149714153337953</v>
      </c>
      <c r="E554" s="63">
        <v>0.1200299145925111</v>
      </c>
      <c r="F554" s="63">
        <v>13.82857029551173</v>
      </c>
      <c r="G554" s="63">
        <v>0.93435485034680399</v>
      </c>
      <c r="H554" s="63">
        <v>-7.1037104988927171E-3</v>
      </c>
      <c r="I554" s="63">
        <v>0.27469950770678769</v>
      </c>
      <c r="J554" s="63">
        <v>1.6484118435513631</v>
      </c>
      <c r="K554" s="63">
        <v>3.6141009578361665</v>
      </c>
      <c r="L554" s="63">
        <v>2.3611776944527025</v>
      </c>
      <c r="M554" s="63">
        <v>8.6781060949598782E-3</v>
      </c>
      <c r="N554" s="63">
        <v>8.6996482052005761E-2</v>
      </c>
      <c r="O554" s="63">
        <v>99.999999999999972</v>
      </c>
      <c r="P554" s="63">
        <v>4.1429983284490817</v>
      </c>
      <c r="Q554" s="125">
        <f>100-P554</f>
        <v>95.857001671550918</v>
      </c>
      <c r="S554" s="55">
        <v>41250.649675925903</v>
      </c>
      <c r="U554" s="52"/>
      <c r="V554" s="52"/>
      <c r="W554" s="62" t="s">
        <v>240</v>
      </c>
      <c r="X554" s="52"/>
      <c r="Y554" s="52"/>
      <c r="Z554" s="52"/>
      <c r="AA554" s="63">
        <v>77.149714153337953</v>
      </c>
      <c r="AB554" s="63">
        <v>0.1200299145925111</v>
      </c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</row>
    <row r="555" spans="1:49" s="51" customFormat="1">
      <c r="A555" s="48"/>
      <c r="B555" s="237"/>
      <c r="C555" s="95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1"/>
      <c r="S555" s="55"/>
      <c r="U555" s="96"/>
      <c r="V555" s="96"/>
      <c r="W555" s="96"/>
      <c r="X555" s="96"/>
      <c r="Y555" s="96"/>
      <c r="Z555" s="96"/>
      <c r="AA555" s="63"/>
      <c r="AB555" s="63"/>
      <c r="AC555" s="96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</row>
    <row r="556" spans="1:49" s="51" customFormat="1">
      <c r="A556" s="48">
        <v>377</v>
      </c>
      <c r="B556" s="237" t="s">
        <v>444</v>
      </c>
      <c r="C556" s="65" t="s">
        <v>252</v>
      </c>
      <c r="D556" s="62">
        <v>72.784467854902374</v>
      </c>
      <c r="E556" s="62">
        <v>0.48750409459529565</v>
      </c>
      <c r="F556" s="62">
        <v>14.518915299740392</v>
      </c>
      <c r="G556" s="62">
        <v>1.8693267784258054</v>
      </c>
      <c r="H556" s="62">
        <v>3.1956585843451797E-2</v>
      </c>
      <c r="I556" s="62">
        <v>0.55039994539219728</v>
      </c>
      <c r="J556" s="62">
        <v>2.0674081171128735</v>
      </c>
      <c r="K556" s="62">
        <v>4.3998251898235798</v>
      </c>
      <c r="L556" s="62">
        <v>3.0887408082153218</v>
      </c>
      <c r="M556" s="62">
        <v>6.7439471936436499E-2</v>
      </c>
      <c r="N556" s="62">
        <v>0.17306713846046798</v>
      </c>
      <c r="O556" s="62">
        <v>99.999999999999986</v>
      </c>
      <c r="P556" s="62">
        <v>-0.34043627922824271</v>
      </c>
      <c r="Q556" s="125">
        <f>100-P556</f>
        <v>100.34043627922824</v>
      </c>
      <c r="R556" s="61"/>
      <c r="S556" s="55">
        <v>41250.697418981501</v>
      </c>
      <c r="U556" s="52"/>
      <c r="V556" s="52"/>
      <c r="W556" s="52"/>
      <c r="X556" s="52"/>
      <c r="Y556" s="52"/>
      <c r="Z556" s="52"/>
      <c r="AA556" s="62">
        <v>72.784467854902374</v>
      </c>
      <c r="AB556" s="62">
        <v>0.48750409459529565</v>
      </c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</row>
    <row r="557" spans="1:49" s="51" customFormat="1">
      <c r="A557" s="48"/>
      <c r="B557" s="237"/>
      <c r="C557" s="95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1"/>
      <c r="S557" s="55"/>
      <c r="U557" s="52"/>
      <c r="V557" s="52"/>
      <c r="W557" s="52"/>
      <c r="X557" s="52"/>
      <c r="Y557" s="52"/>
      <c r="Z557" s="52"/>
      <c r="AA557" s="63"/>
      <c r="AB557" s="63"/>
      <c r="AC557" s="52"/>
      <c r="AD557" s="96"/>
      <c r="AE557" s="93"/>
      <c r="AF557" s="93"/>
      <c r="AG557" s="93"/>
      <c r="AH557" s="93"/>
      <c r="AI557" s="93"/>
      <c r="AJ557" s="93"/>
      <c r="AK557" s="93"/>
      <c r="AL557" s="93"/>
      <c r="AM557" s="52"/>
      <c r="AN557" s="52"/>
      <c r="AO557" s="52"/>
      <c r="AP557" s="52"/>
      <c r="AQ557" s="52"/>
      <c r="AR557" s="52"/>
    </row>
    <row r="558" spans="1:49" s="51" customFormat="1">
      <c r="A558" s="48"/>
      <c r="B558" s="237"/>
      <c r="C558" s="95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1"/>
      <c r="S558" s="55"/>
      <c r="U558" s="52"/>
      <c r="V558" s="52"/>
      <c r="W558" s="52"/>
      <c r="X558" s="52"/>
      <c r="Y558" s="52"/>
      <c r="Z558" s="52"/>
      <c r="AA558" s="63"/>
      <c r="AB558" s="63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</row>
    <row r="559" spans="1:49" s="51" customFormat="1">
      <c r="A559" s="48"/>
      <c r="B559" s="237"/>
      <c r="C559" s="95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1"/>
      <c r="S559" s="55"/>
      <c r="U559" s="52"/>
      <c r="V559" s="52"/>
      <c r="W559" s="52"/>
      <c r="X559" s="52"/>
      <c r="Y559" s="52"/>
      <c r="Z559" s="52"/>
      <c r="AA559" s="63"/>
      <c r="AB559" s="63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</row>
    <row r="560" spans="1:49" ht="39.950000000000003" customHeight="1">
      <c r="A560" s="33"/>
      <c r="B560" s="33"/>
      <c r="C560" s="73" t="s">
        <v>251</v>
      </c>
      <c r="D560" s="261" t="s">
        <v>249</v>
      </c>
      <c r="E560" s="261"/>
      <c r="F560" s="258"/>
      <c r="G560" s="259"/>
      <c r="H560" s="260"/>
      <c r="I560" s="258" t="s">
        <v>230</v>
      </c>
      <c r="J560" s="259"/>
      <c r="K560" s="259"/>
      <c r="L560" s="259"/>
      <c r="M560" s="259"/>
      <c r="N560" s="260"/>
      <c r="O560" s="258" t="s">
        <v>250</v>
      </c>
      <c r="P560" s="259"/>
      <c r="Q560" s="259"/>
      <c r="R560" s="260"/>
      <c r="S560" s="258"/>
      <c r="T560" s="259"/>
      <c r="U560" s="260"/>
      <c r="W560" s="71"/>
      <c r="X560" s="71"/>
      <c r="Z560" s="74"/>
      <c r="AA560" s="261" t="s">
        <v>249</v>
      </c>
      <c r="AB560" s="261"/>
      <c r="AC560" s="74"/>
      <c r="AD560" s="74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Q560" s="72"/>
      <c r="AR560" s="72"/>
      <c r="AS560" s="72"/>
      <c r="AT560" s="72"/>
      <c r="AU560" s="73"/>
      <c r="AV560" s="72"/>
      <c r="AW560" s="71"/>
    </row>
    <row r="561" spans="1:44" s="51" customFormat="1">
      <c r="A561" s="48"/>
      <c r="B561" s="237"/>
      <c r="C561" s="65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1"/>
      <c r="S561" s="55"/>
      <c r="U561" s="52"/>
      <c r="V561" s="52"/>
      <c r="W561" s="52"/>
      <c r="X561" s="52"/>
      <c r="Y561" s="52"/>
      <c r="Z561" s="52"/>
      <c r="AA561" s="62"/>
      <c r="AB561" s="6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</row>
    <row r="562" spans="1:44" s="51" customFormat="1">
      <c r="A562" s="48">
        <v>380</v>
      </c>
      <c r="B562" s="237" t="s">
        <v>445</v>
      </c>
      <c r="C562" s="65" t="s">
        <v>241</v>
      </c>
      <c r="D562" s="62">
        <v>67.969522807804211</v>
      </c>
      <c r="E562" s="62">
        <v>1.1166642519192702</v>
      </c>
      <c r="F562" s="62">
        <v>14.367018572809378</v>
      </c>
      <c r="G562" s="62">
        <v>4.566884785873369</v>
      </c>
      <c r="H562" s="62">
        <v>8.8778808505889137E-2</v>
      </c>
      <c r="I562" s="62">
        <v>1.2732527540787302</v>
      </c>
      <c r="J562" s="62">
        <v>3.3033065522532739</v>
      </c>
      <c r="K562" s="62">
        <v>3.8561258833152223</v>
      </c>
      <c r="L562" s="62">
        <v>3.154579767942181</v>
      </c>
      <c r="M562" s="62">
        <v>0.24860738838444091</v>
      </c>
      <c r="N562" s="62">
        <v>7.1360347079379577E-2</v>
      </c>
      <c r="O562" s="62">
        <v>100.00000000000003</v>
      </c>
      <c r="P562" s="62">
        <v>-1.0362950340945929</v>
      </c>
      <c r="Q562" s="125">
        <f t="shared" ref="Q562:Q577" si="160">100-P562</f>
        <v>101.03629503409459</v>
      </c>
      <c r="R562" s="61"/>
      <c r="S562" s="55">
        <v>41250.7171759259</v>
      </c>
      <c r="U562" s="52"/>
      <c r="V562" s="52"/>
      <c r="W562" s="94" t="s">
        <v>248</v>
      </c>
      <c r="X562" s="52"/>
      <c r="Y562" s="52"/>
      <c r="Z562" s="52"/>
      <c r="AA562" s="62">
        <v>67.969522807804211</v>
      </c>
      <c r="AB562" s="62">
        <v>1.1166642519192702</v>
      </c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</row>
    <row r="563" spans="1:44" s="51" customFormat="1">
      <c r="A563" s="48">
        <v>381</v>
      </c>
      <c r="B563" s="237" t="s">
        <v>445</v>
      </c>
      <c r="C563" s="65" t="s">
        <v>241</v>
      </c>
      <c r="D563" s="62">
        <v>67.743393571039263</v>
      </c>
      <c r="E563" s="62">
        <v>1.1647924941792882</v>
      </c>
      <c r="F563" s="62">
        <v>14.454990937881821</v>
      </c>
      <c r="G563" s="62">
        <v>4.2941616358146169</v>
      </c>
      <c r="H563" s="62">
        <v>2.2888787971303608E-2</v>
      </c>
      <c r="I563" s="62">
        <v>1.2720138799699658</v>
      </c>
      <c r="J563" s="62">
        <v>3.3268865855697811</v>
      </c>
      <c r="K563" s="62">
        <v>4.3047464416974073</v>
      </c>
      <c r="L563" s="62">
        <v>3.096062916285435</v>
      </c>
      <c r="M563" s="62">
        <v>0.26914980054747484</v>
      </c>
      <c r="N563" s="62">
        <v>6.5748627030084536E-2</v>
      </c>
      <c r="O563" s="62">
        <v>100.00000000000001</v>
      </c>
      <c r="P563" s="62">
        <v>-0.89611543180714648</v>
      </c>
      <c r="Q563" s="125">
        <f t="shared" si="160"/>
        <v>100.89611543180715</v>
      </c>
      <c r="S563" s="55">
        <v>41250.720740740697</v>
      </c>
      <c r="T563" s="42"/>
      <c r="U563" s="52"/>
      <c r="V563" s="52"/>
      <c r="W563" s="52"/>
      <c r="X563" s="52"/>
      <c r="Y563" s="52"/>
      <c r="Z563" s="52"/>
      <c r="AA563" s="62">
        <v>67.743393571039263</v>
      </c>
      <c r="AB563" s="62">
        <v>1.1647924941792882</v>
      </c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93"/>
      <c r="AP563" s="93"/>
      <c r="AQ563" s="93"/>
      <c r="AR563" s="93"/>
    </row>
    <row r="564" spans="1:44" s="51" customFormat="1">
      <c r="A564" s="48">
        <v>382</v>
      </c>
      <c r="B564" s="237" t="s">
        <v>445</v>
      </c>
      <c r="C564" s="65" t="s">
        <v>241</v>
      </c>
      <c r="D564" s="62">
        <v>68.065899645809168</v>
      </c>
      <c r="E564" s="62">
        <v>1.1530363908219128</v>
      </c>
      <c r="F564" s="62">
        <v>14.394290200974238</v>
      </c>
      <c r="G564" s="62">
        <v>4.3062177996957285</v>
      </c>
      <c r="H564" s="62">
        <v>0.30166905636762492</v>
      </c>
      <c r="I564" s="62">
        <v>1.3306493212482058</v>
      </c>
      <c r="J564" s="62">
        <v>3.2478115137843799</v>
      </c>
      <c r="K564" s="62">
        <v>3.9124509219682189</v>
      </c>
      <c r="L564" s="62">
        <v>2.9376874727373488</v>
      </c>
      <c r="M564" s="62">
        <v>0.31128622628189878</v>
      </c>
      <c r="N564" s="62">
        <v>5.0366200707565069E-2</v>
      </c>
      <c r="O564" s="62">
        <v>99.999999999999986</v>
      </c>
      <c r="P564" s="62">
        <v>-1.1377051965638287</v>
      </c>
      <c r="Q564" s="125">
        <f t="shared" si="160"/>
        <v>101.13770519656383</v>
      </c>
      <c r="R564" s="61"/>
      <c r="S564" s="55">
        <v>41250.724432870396</v>
      </c>
      <c r="U564" s="52"/>
      <c r="V564" s="52"/>
      <c r="W564" s="52"/>
      <c r="X564" s="52"/>
      <c r="Y564" s="52"/>
      <c r="Z564" s="52"/>
      <c r="AA564" s="62">
        <v>68.065899645809168</v>
      </c>
      <c r="AB564" s="62">
        <v>1.1530363908219128</v>
      </c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93"/>
    </row>
    <row r="565" spans="1:44" s="51" customFormat="1">
      <c r="A565" s="48">
        <v>383</v>
      </c>
      <c r="B565" s="237" t="s">
        <v>445</v>
      </c>
      <c r="C565" s="65" t="s">
        <v>241</v>
      </c>
      <c r="D565" s="62">
        <v>67.843850751732631</v>
      </c>
      <c r="E565" s="62">
        <v>1.1497633303729276</v>
      </c>
      <c r="F565" s="62">
        <v>13.885655617498314</v>
      </c>
      <c r="G565" s="62">
        <v>4.2465958213162969</v>
      </c>
      <c r="H565" s="62">
        <v>0.14485216914613383</v>
      </c>
      <c r="I565" s="62">
        <v>1.4310244469528948</v>
      </c>
      <c r="J565" s="62">
        <v>3.3097132464197774</v>
      </c>
      <c r="K565" s="62">
        <v>4.3279300734626087</v>
      </c>
      <c r="L565" s="62">
        <v>3.4045053421031901</v>
      </c>
      <c r="M565" s="62">
        <v>0.22397441993802666</v>
      </c>
      <c r="N565" s="62">
        <v>4.149863196122236E-2</v>
      </c>
      <c r="O565" s="62">
        <v>100</v>
      </c>
      <c r="P565" s="62">
        <v>-1.8995803989045328</v>
      </c>
      <c r="Q565" s="125">
        <f t="shared" si="160"/>
        <v>101.89958039890453</v>
      </c>
      <c r="R565" s="61"/>
      <c r="S565" s="55">
        <v>41250.728287037004</v>
      </c>
      <c r="U565" s="52"/>
      <c r="V565" s="52"/>
      <c r="W565" s="52"/>
      <c r="X565" s="52"/>
      <c r="Y565" s="52"/>
      <c r="Z565" s="52"/>
      <c r="AA565" s="62">
        <v>67.843850751732631</v>
      </c>
      <c r="AB565" s="62">
        <v>1.1497633303729276</v>
      </c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93"/>
      <c r="AO565" s="52"/>
      <c r="AP565" s="52"/>
      <c r="AQ565" s="52"/>
      <c r="AR565" s="53"/>
    </row>
    <row r="566" spans="1:44" s="51" customFormat="1">
      <c r="A566" s="48">
        <v>384</v>
      </c>
      <c r="B566" s="237" t="s">
        <v>445</v>
      </c>
      <c r="C566" s="65" t="s">
        <v>241</v>
      </c>
      <c r="D566" s="62">
        <v>68.292140176744553</v>
      </c>
      <c r="E566" s="62">
        <v>1.1989434392267582</v>
      </c>
      <c r="F566" s="62">
        <v>14.095112331741996</v>
      </c>
      <c r="G566" s="62">
        <v>4.4181893727861441</v>
      </c>
      <c r="H566" s="62">
        <v>0.12500695716740831</v>
      </c>
      <c r="I566" s="62">
        <v>1.3389056453806039</v>
      </c>
      <c r="J566" s="62">
        <v>3.2986208703122197</v>
      </c>
      <c r="K566" s="62">
        <v>3.7676906384883657</v>
      </c>
      <c r="L566" s="62">
        <v>3.2055403540067333</v>
      </c>
      <c r="M566" s="62">
        <v>0.22402363945966683</v>
      </c>
      <c r="N566" s="62">
        <v>4.626618848465007E-2</v>
      </c>
      <c r="O566" s="62">
        <v>99.999999999999972</v>
      </c>
      <c r="P566" s="62">
        <v>-0.66666276915586309</v>
      </c>
      <c r="Q566" s="125">
        <f t="shared" si="160"/>
        <v>100.66666276915586</v>
      </c>
      <c r="R566" s="61"/>
      <c r="S566" s="55">
        <v>41250.731168981503</v>
      </c>
      <c r="T566" s="81"/>
      <c r="U566" s="52"/>
      <c r="V566" s="52"/>
      <c r="W566" s="52"/>
      <c r="X566" s="52"/>
      <c r="Y566" s="52"/>
      <c r="Z566" s="52"/>
      <c r="AA566" s="62">
        <v>68.292140176744553</v>
      </c>
      <c r="AB566" s="62">
        <v>1.1989434392267582</v>
      </c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3"/>
    </row>
    <row r="567" spans="1:44" s="51" customFormat="1">
      <c r="A567" s="48">
        <v>386</v>
      </c>
      <c r="B567" s="237" t="s">
        <v>445</v>
      </c>
      <c r="C567" s="65" t="s">
        <v>241</v>
      </c>
      <c r="D567" s="62">
        <v>68.484431673714866</v>
      </c>
      <c r="E567" s="62">
        <v>1.1882807306119412</v>
      </c>
      <c r="F567" s="62">
        <v>14.356864823205109</v>
      </c>
      <c r="G567" s="62">
        <v>4.2819996199025132</v>
      </c>
      <c r="H567" s="62">
        <v>5.4708565023867659E-2</v>
      </c>
      <c r="I567" s="62">
        <v>1.175706061345978</v>
      </c>
      <c r="J567" s="62">
        <v>3.1862089131958449</v>
      </c>
      <c r="K567" s="62">
        <v>3.8853869289492367</v>
      </c>
      <c r="L567" s="62">
        <v>3.0331907918256826</v>
      </c>
      <c r="M567" s="62">
        <v>0.29338720517287725</v>
      </c>
      <c r="N567" s="62">
        <v>7.7270097221725134E-2</v>
      </c>
      <c r="O567" s="62">
        <v>99.999999999999986</v>
      </c>
      <c r="P567" s="62">
        <v>-0.56021192823072852</v>
      </c>
      <c r="Q567" s="125">
        <f t="shared" si="160"/>
        <v>100.56021192823073</v>
      </c>
      <c r="R567" s="61"/>
      <c r="S567" s="55">
        <v>41250.738159722197</v>
      </c>
      <c r="U567" s="52"/>
      <c r="V567" s="52"/>
      <c r="W567" s="52"/>
      <c r="X567" s="52"/>
      <c r="Y567" s="52"/>
      <c r="Z567" s="52"/>
      <c r="AA567" s="62">
        <v>68.484431673714866</v>
      </c>
      <c r="AB567" s="62">
        <v>1.1882807306119412</v>
      </c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3"/>
    </row>
    <row r="568" spans="1:44" s="51" customFormat="1">
      <c r="A568" s="48">
        <v>387</v>
      </c>
      <c r="B568" s="237" t="s">
        <v>445</v>
      </c>
      <c r="C568" s="65" t="s">
        <v>241</v>
      </c>
      <c r="D568" s="62">
        <v>67.825537912553699</v>
      </c>
      <c r="E568" s="62">
        <v>1.1795007424461039</v>
      </c>
      <c r="F568" s="62">
        <v>14.179041357977255</v>
      </c>
      <c r="G568" s="62">
        <v>4.2201489795240326</v>
      </c>
      <c r="H568" s="62">
        <v>0.1110906066802662</v>
      </c>
      <c r="I568" s="62">
        <v>1.1481831614478779</v>
      </c>
      <c r="J568" s="62">
        <v>3.1035855536694394</v>
      </c>
      <c r="K568" s="62">
        <v>4.5706119037953536</v>
      </c>
      <c r="L568" s="62">
        <v>3.3024997482223069</v>
      </c>
      <c r="M568" s="62">
        <v>0.3099494365641785</v>
      </c>
      <c r="N568" s="62">
        <v>6.4376713170293864E-2</v>
      </c>
      <c r="O568" s="62">
        <v>100</v>
      </c>
      <c r="P568" s="62">
        <v>-0.63506276311973409</v>
      </c>
      <c r="Q568" s="125">
        <f t="shared" si="160"/>
        <v>100.63506276311973</v>
      </c>
      <c r="R568" s="61"/>
      <c r="S568" s="55">
        <v>41250.741574074098</v>
      </c>
      <c r="U568" s="52"/>
      <c r="V568" s="52"/>
      <c r="W568" s="52"/>
      <c r="X568" s="52"/>
      <c r="Y568" s="52"/>
      <c r="Z568" s="52"/>
      <c r="AA568" s="62">
        <v>67.825537912553699</v>
      </c>
      <c r="AB568" s="62">
        <v>1.1795007424461039</v>
      </c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93"/>
      <c r="AN568" s="52"/>
      <c r="AO568" s="52"/>
      <c r="AP568" s="52"/>
      <c r="AQ568" s="52"/>
      <c r="AR568" s="53"/>
    </row>
    <row r="569" spans="1:44" s="51" customFormat="1">
      <c r="A569" s="48">
        <v>388</v>
      </c>
      <c r="B569" s="237" t="s">
        <v>445</v>
      </c>
      <c r="C569" s="65" t="s">
        <v>241</v>
      </c>
      <c r="D569" s="62">
        <v>67.916096189905488</v>
      </c>
      <c r="E569" s="62">
        <v>1.2252154888666944</v>
      </c>
      <c r="F569" s="62">
        <v>13.989752000623017</v>
      </c>
      <c r="G569" s="62">
        <v>4.4862936704827971</v>
      </c>
      <c r="H569" s="62">
        <v>8.3759184725692923E-2</v>
      </c>
      <c r="I569" s="62">
        <v>1.1747060489135197</v>
      </c>
      <c r="J569" s="62">
        <v>3.1673318464507481</v>
      </c>
      <c r="K569" s="62">
        <v>4.5895869169750414</v>
      </c>
      <c r="L569" s="62">
        <v>3.0845403331350578</v>
      </c>
      <c r="M569" s="62">
        <v>0.21794631066170672</v>
      </c>
      <c r="N569" s="62">
        <v>8.3646120659549156E-2</v>
      </c>
      <c r="O569" s="62">
        <v>99.999999999999972</v>
      </c>
      <c r="P569" s="62">
        <v>-0.90502560972510082</v>
      </c>
      <c r="Q569" s="125">
        <f t="shared" si="160"/>
        <v>100.9050256097251</v>
      </c>
      <c r="R569" s="61"/>
      <c r="S569" s="55">
        <v>41250.745393518497</v>
      </c>
      <c r="U569" s="52"/>
      <c r="V569" s="52"/>
      <c r="W569" s="52"/>
      <c r="X569" s="52"/>
      <c r="Y569" s="52"/>
      <c r="Z569" s="52"/>
      <c r="AA569" s="62">
        <v>67.916096189905488</v>
      </c>
      <c r="AB569" s="62">
        <v>1.2252154888666944</v>
      </c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3"/>
    </row>
    <row r="570" spans="1:44" s="51" customFormat="1">
      <c r="A570" s="48">
        <v>395</v>
      </c>
      <c r="B570" s="237" t="s">
        <v>445</v>
      </c>
      <c r="C570" s="65" t="s">
        <v>241</v>
      </c>
      <c r="D570" s="62">
        <v>67.872063519848652</v>
      </c>
      <c r="E570" s="62">
        <v>1.1636853317356655</v>
      </c>
      <c r="F570" s="62">
        <v>13.996288830301411</v>
      </c>
      <c r="G570" s="62">
        <v>4.4804268222336869</v>
      </c>
      <c r="H570" s="62">
        <v>0.11082312042241188</v>
      </c>
      <c r="I570" s="62">
        <v>1.2325504811716304</v>
      </c>
      <c r="J570" s="62">
        <v>3.1877567781925276</v>
      </c>
      <c r="K570" s="62">
        <v>4.4942551972771785</v>
      </c>
      <c r="L570" s="62">
        <v>3.1622484187352611</v>
      </c>
      <c r="M570" s="62">
        <v>0.24302782873081302</v>
      </c>
      <c r="N570" s="62">
        <v>7.3446262212477312E-2</v>
      </c>
      <c r="O570" s="62">
        <v>99.999999999999957</v>
      </c>
      <c r="P570" s="62">
        <v>-1.2211489127252122</v>
      </c>
      <c r="Q570" s="125">
        <f t="shared" si="160"/>
        <v>101.22114891272521</v>
      </c>
      <c r="R570" s="61"/>
      <c r="S570" s="55">
        <v>41250.774039351898</v>
      </c>
      <c r="U570" s="52"/>
      <c r="V570" s="52"/>
      <c r="W570" s="52"/>
      <c r="X570" s="52"/>
      <c r="Y570" s="52"/>
      <c r="Z570" s="52"/>
      <c r="AA570" s="62">
        <v>67.872063519848652</v>
      </c>
      <c r="AB570" s="62">
        <v>1.1636853317356655</v>
      </c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3"/>
    </row>
    <row r="571" spans="1:44" s="51" customFormat="1">
      <c r="A571" s="48">
        <v>396</v>
      </c>
      <c r="B571" s="237" t="s">
        <v>445</v>
      </c>
      <c r="C571" s="65" t="s">
        <v>241</v>
      </c>
      <c r="D571" s="62">
        <v>68.031808701340069</v>
      </c>
      <c r="E571" s="62">
        <v>1.1239137748603709</v>
      </c>
      <c r="F571" s="62">
        <v>14.305352855414821</v>
      </c>
      <c r="G571" s="62">
        <v>4.4535701996771007</v>
      </c>
      <c r="H571" s="62">
        <v>8.35122570764123E-2</v>
      </c>
      <c r="I571" s="62">
        <v>1.3708031100060947</v>
      </c>
      <c r="J571" s="62">
        <v>3.3039505714867272</v>
      </c>
      <c r="K571" s="62">
        <v>3.9416403968452736</v>
      </c>
      <c r="L571" s="62">
        <v>3.1378816372312297</v>
      </c>
      <c r="M571" s="62">
        <v>0.19515384192644614</v>
      </c>
      <c r="N571" s="62">
        <v>6.768533571789416E-2</v>
      </c>
      <c r="O571" s="62">
        <v>99.999999999999986</v>
      </c>
      <c r="P571" s="62">
        <v>-1.0598704201841116</v>
      </c>
      <c r="Q571" s="125">
        <f t="shared" si="160"/>
        <v>101.05987042018411</v>
      </c>
      <c r="R571" s="61"/>
      <c r="S571" s="55">
        <v>41250.777534722198</v>
      </c>
      <c r="U571" s="52"/>
      <c r="V571" s="52"/>
      <c r="W571" s="52"/>
      <c r="X571" s="52"/>
      <c r="Y571" s="52"/>
      <c r="Z571" s="52"/>
      <c r="AA571" s="62">
        <v>68.031808701340069</v>
      </c>
      <c r="AB571" s="62">
        <v>1.1239137748603709</v>
      </c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3"/>
    </row>
    <row r="572" spans="1:44" s="51" customFormat="1">
      <c r="A572" s="48">
        <v>401</v>
      </c>
      <c r="B572" s="237" t="s">
        <v>445</v>
      </c>
      <c r="C572" s="65" t="s">
        <v>241</v>
      </c>
      <c r="D572" s="62">
        <v>68.324091759808866</v>
      </c>
      <c r="E572" s="62">
        <v>1.1139345108163035</v>
      </c>
      <c r="F572" s="62">
        <v>14.64709987458788</v>
      </c>
      <c r="G572" s="62">
        <v>4.0984977961000508</v>
      </c>
      <c r="H572" s="62">
        <v>0.12092057845346363</v>
      </c>
      <c r="I572" s="62">
        <v>1.0553234808404111</v>
      </c>
      <c r="J572" s="62">
        <v>3.1841664236754585</v>
      </c>
      <c r="K572" s="62">
        <v>4.8108014171964877</v>
      </c>
      <c r="L572" s="62">
        <v>2.4386658257861087</v>
      </c>
      <c r="M572" s="62">
        <v>0.15471920421501545</v>
      </c>
      <c r="N572" s="62">
        <v>6.6867205159956061E-2</v>
      </c>
      <c r="O572" s="62">
        <v>99.999999999999986</v>
      </c>
      <c r="P572" s="62">
        <v>-2.1368904306247458</v>
      </c>
      <c r="Q572" s="125">
        <f t="shared" si="160"/>
        <v>102.13689043062475</v>
      </c>
      <c r="R572" s="61"/>
      <c r="S572" s="55">
        <v>41250.794699074097</v>
      </c>
      <c r="U572" s="52"/>
      <c r="V572" s="52"/>
      <c r="W572" s="52"/>
      <c r="X572" s="52"/>
      <c r="Y572" s="52"/>
      <c r="Z572" s="52"/>
      <c r="AA572" s="62">
        <v>68.324091759808866</v>
      </c>
      <c r="AB572" s="62">
        <v>1.1139345108163035</v>
      </c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3"/>
    </row>
    <row r="573" spans="1:44" s="51" customFormat="1">
      <c r="A573" s="48">
        <v>402</v>
      </c>
      <c r="B573" s="237" t="s">
        <v>445</v>
      </c>
      <c r="C573" s="65" t="s">
        <v>241</v>
      </c>
      <c r="D573" s="62">
        <v>68.205078722989271</v>
      </c>
      <c r="E573" s="62">
        <v>1.1742239774861061</v>
      </c>
      <c r="F573" s="62">
        <v>14.385528820461365</v>
      </c>
      <c r="G573" s="62">
        <v>4.6505696330206074</v>
      </c>
      <c r="H573" s="62">
        <v>8.261401857756602E-2</v>
      </c>
      <c r="I573" s="62">
        <v>1.101409148347408</v>
      </c>
      <c r="J573" s="62">
        <v>2.787302227829255</v>
      </c>
      <c r="K573" s="62">
        <v>4.6695075662187868</v>
      </c>
      <c r="L573" s="62">
        <v>2.6250258110743192</v>
      </c>
      <c r="M573" s="62">
        <v>0.26136896533117648</v>
      </c>
      <c r="N573" s="62">
        <v>7.4088649286973229E-2</v>
      </c>
      <c r="O573" s="62">
        <v>100.00000000000003</v>
      </c>
      <c r="P573" s="62">
        <v>-4.1830178099786508E-2</v>
      </c>
      <c r="Q573" s="125">
        <f t="shared" si="160"/>
        <v>100.04183017809979</v>
      </c>
      <c r="R573" s="61"/>
      <c r="S573" s="55">
        <v>41250.7977314815</v>
      </c>
      <c r="U573" s="52"/>
      <c r="V573" s="52"/>
      <c r="W573" s="52"/>
      <c r="X573" s="52"/>
      <c r="Y573" s="52"/>
      <c r="Z573" s="52"/>
      <c r="AA573" s="62">
        <v>68.205078722989271</v>
      </c>
      <c r="AB573" s="62">
        <v>1.1742239774861061</v>
      </c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3"/>
    </row>
    <row r="574" spans="1:44" s="51" customFormat="1">
      <c r="A574" s="48">
        <v>403</v>
      </c>
      <c r="B574" s="237" t="s">
        <v>445</v>
      </c>
      <c r="C574" s="65" t="s">
        <v>241</v>
      </c>
      <c r="D574" s="62">
        <v>68.967085612863428</v>
      </c>
      <c r="E574" s="62">
        <v>1.2233822070535654</v>
      </c>
      <c r="F574" s="62">
        <v>14.04589193521856</v>
      </c>
      <c r="G574" s="62">
        <v>4.1670051436719753</v>
      </c>
      <c r="H574" s="62">
        <v>9.2368396815907264E-2</v>
      </c>
      <c r="I574" s="62">
        <v>1.1324485026699049</v>
      </c>
      <c r="J574" s="62">
        <v>3.1755804228679545</v>
      </c>
      <c r="K574" s="62">
        <v>4.8674863908474926</v>
      </c>
      <c r="L574" s="62">
        <v>2.021965461838473</v>
      </c>
      <c r="M574" s="62">
        <v>0.2652696003156983</v>
      </c>
      <c r="N574" s="62">
        <v>5.361389340809853E-2</v>
      </c>
      <c r="O574" s="62">
        <v>100</v>
      </c>
      <c r="P574" s="62">
        <v>-2.1423050267250119</v>
      </c>
      <c r="Q574" s="125">
        <f t="shared" si="160"/>
        <v>102.14230502672501</v>
      </c>
      <c r="R574" s="61"/>
      <c r="S574" s="55">
        <v>41250.800173611096</v>
      </c>
      <c r="U574" s="52"/>
      <c r="V574" s="52"/>
      <c r="W574" s="52"/>
      <c r="X574" s="52"/>
      <c r="Y574" s="52"/>
      <c r="Z574" s="52"/>
      <c r="AA574" s="62">
        <v>68.967085612863428</v>
      </c>
      <c r="AB574" s="62">
        <v>1.2233822070535654</v>
      </c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3"/>
    </row>
    <row r="575" spans="1:44" s="51" customFormat="1">
      <c r="A575" s="48">
        <v>404</v>
      </c>
      <c r="B575" s="237" t="s">
        <v>445</v>
      </c>
      <c r="C575" s="65" t="s">
        <v>241</v>
      </c>
      <c r="D575" s="62">
        <v>68.547612888147668</v>
      </c>
      <c r="E575" s="62">
        <v>1.2307588305658745</v>
      </c>
      <c r="F575" s="62">
        <v>13.961833815401798</v>
      </c>
      <c r="G575" s="62">
        <v>4.3313882177456868</v>
      </c>
      <c r="H575" s="62">
        <v>5.1810789072107163E-2</v>
      </c>
      <c r="I575" s="62">
        <v>1.3245375647882136</v>
      </c>
      <c r="J575" s="62">
        <v>3.1172968366171068</v>
      </c>
      <c r="K575" s="62">
        <v>4.0161888804938011</v>
      </c>
      <c r="L575" s="62">
        <v>3.1270535608934691</v>
      </c>
      <c r="M575" s="62">
        <v>0.22802504142666086</v>
      </c>
      <c r="N575" s="62">
        <v>8.1995159382393087E-2</v>
      </c>
      <c r="O575" s="62">
        <v>100</v>
      </c>
      <c r="P575" s="62">
        <v>-0.58096572351706754</v>
      </c>
      <c r="Q575" s="125">
        <f t="shared" si="160"/>
        <v>100.58096572351707</v>
      </c>
      <c r="R575" s="61"/>
      <c r="S575" s="55">
        <v>41250.804212962998</v>
      </c>
      <c r="U575" s="52"/>
      <c r="V575" s="52"/>
      <c r="W575" s="52"/>
      <c r="X575" s="52"/>
      <c r="Y575" s="52"/>
      <c r="Z575" s="52"/>
      <c r="AA575" s="62">
        <v>68.547612888147668</v>
      </c>
      <c r="AB575" s="62">
        <v>1.2307588305658745</v>
      </c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3"/>
    </row>
    <row r="576" spans="1:44" s="51" customFormat="1">
      <c r="A576" s="48">
        <v>407</v>
      </c>
      <c r="B576" s="237" t="s">
        <v>445</v>
      </c>
      <c r="C576" s="65" t="s">
        <v>247</v>
      </c>
      <c r="D576" s="62">
        <v>67.981209223410559</v>
      </c>
      <c r="E576" s="62">
        <v>1.1837825277310894</v>
      </c>
      <c r="F576" s="62">
        <v>14.709564714119219</v>
      </c>
      <c r="G576" s="62">
        <v>4.6004028426106638</v>
      </c>
      <c r="H576" s="62">
        <v>5.3299550884457453E-2</v>
      </c>
      <c r="I576" s="62">
        <v>1.3255233271063602</v>
      </c>
      <c r="J576" s="62">
        <v>3.3834250215908481</v>
      </c>
      <c r="K576" s="62">
        <v>3.3698151562817018</v>
      </c>
      <c r="L576" s="62">
        <v>3.0386243322808566</v>
      </c>
      <c r="M576" s="62">
        <v>0.29146904787397343</v>
      </c>
      <c r="N576" s="62">
        <v>8.1208289417905366E-2</v>
      </c>
      <c r="O576" s="62">
        <v>99.999999999999972</v>
      </c>
      <c r="P576" s="62">
        <v>-0.33216212043620885</v>
      </c>
      <c r="Q576" s="125">
        <f t="shared" si="160"/>
        <v>100.33216212043621</v>
      </c>
      <c r="R576" s="61"/>
      <c r="S576" s="55">
        <v>41250.814236111102</v>
      </c>
      <c r="U576" s="52"/>
      <c r="V576" s="52"/>
      <c r="W576" s="52"/>
      <c r="X576" s="52"/>
      <c r="Y576" s="52"/>
      <c r="Z576" s="52"/>
      <c r="AA576" s="62">
        <v>67.981209223410559</v>
      </c>
      <c r="AB576" s="62">
        <v>1.1837825277310894</v>
      </c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3"/>
    </row>
    <row r="577" spans="1:44" s="51" customFormat="1">
      <c r="A577" s="48">
        <v>408</v>
      </c>
      <c r="B577" s="237" t="s">
        <v>445</v>
      </c>
      <c r="C577" s="65" t="s">
        <v>247</v>
      </c>
      <c r="D577" s="62">
        <v>67.824236049821437</v>
      </c>
      <c r="E577" s="62">
        <v>1.1973777844951834</v>
      </c>
      <c r="F577" s="62">
        <v>14.457576512353555</v>
      </c>
      <c r="G577" s="62">
        <v>4.5887198788577264</v>
      </c>
      <c r="H577" s="62">
        <v>-2.5276618894836306E-2</v>
      </c>
      <c r="I577" s="62">
        <v>1.3033501390422055</v>
      </c>
      <c r="J577" s="62">
        <v>3.3766675265061439</v>
      </c>
      <c r="K577" s="62">
        <v>3.6483391332228408</v>
      </c>
      <c r="L577" s="62">
        <v>3.092941601121459</v>
      </c>
      <c r="M577" s="62">
        <v>0.46517694723119457</v>
      </c>
      <c r="N577" s="62">
        <v>9.1548202309270299E-2</v>
      </c>
      <c r="O577" s="62">
        <v>100.00000000000003</v>
      </c>
      <c r="P577" s="62">
        <v>-1.2062412836684615</v>
      </c>
      <c r="Q577" s="125">
        <f t="shared" si="160"/>
        <v>101.20624128366846</v>
      </c>
      <c r="R577" s="61"/>
      <c r="S577" s="55">
        <v>41250.819178240701</v>
      </c>
      <c r="U577" s="52"/>
      <c r="V577" s="52"/>
      <c r="W577" s="52"/>
      <c r="X577" s="52"/>
      <c r="Y577" s="52"/>
      <c r="Z577" s="52"/>
      <c r="AA577" s="62">
        <v>67.824236049821437</v>
      </c>
      <c r="AB577" s="62">
        <v>1.1973777844951834</v>
      </c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3"/>
    </row>
    <row r="578" spans="1:44" s="51" customFormat="1" ht="15.75">
      <c r="A578" s="48"/>
      <c r="B578" s="237"/>
      <c r="C578" s="57" t="s">
        <v>234</v>
      </c>
      <c r="D578" s="58">
        <f t="shared" ref="D578:P578" si="161">AVERAGE(D562:D577)</f>
        <v>68.118378700470871</v>
      </c>
      <c r="E578" s="58">
        <f t="shared" si="161"/>
        <v>1.1742034883243162</v>
      </c>
      <c r="F578" s="58">
        <f t="shared" si="161"/>
        <v>14.264491450035607</v>
      </c>
      <c r="G578" s="58">
        <f t="shared" si="161"/>
        <v>4.3869420137070625</v>
      </c>
      <c r="H578" s="58">
        <f t="shared" si="161"/>
        <v>9.3926639249729757E-2</v>
      </c>
      <c r="I578" s="58">
        <f t="shared" si="161"/>
        <v>1.2493991920818752</v>
      </c>
      <c r="J578" s="58">
        <f t="shared" si="161"/>
        <v>3.216225680651343</v>
      </c>
      <c r="K578" s="58">
        <f t="shared" si="161"/>
        <v>4.1895352404396888</v>
      </c>
      <c r="L578" s="58">
        <f t="shared" si="161"/>
        <v>2.9914383359511945</v>
      </c>
      <c r="M578" s="58">
        <f t="shared" si="161"/>
        <v>0.26265843150382806</v>
      </c>
      <c r="N578" s="58">
        <f t="shared" si="161"/>
        <v>6.8186620200589854E-2</v>
      </c>
      <c r="O578" s="58">
        <f t="shared" si="161"/>
        <v>100</v>
      </c>
      <c r="P578" s="58">
        <f t="shared" si="161"/>
        <v>-1.0286295767238833</v>
      </c>
      <c r="Q578" s="58">
        <f t="shared" ref="Q578" si="162">AVERAGE(Q562:Q577)</f>
        <v>101.02862957672389</v>
      </c>
      <c r="R578" s="60">
        <f>COUNT(D562:D577)</f>
        <v>16</v>
      </c>
      <c r="S578" s="55"/>
      <c r="U578" s="52"/>
      <c r="V578" s="52"/>
      <c r="W578" s="79" t="s">
        <v>246</v>
      </c>
      <c r="X578" s="52"/>
      <c r="Y578" s="52"/>
      <c r="Z578" s="52"/>
      <c r="AA578" s="58">
        <f>AVERAGE(AA562:AA577)</f>
        <v>68.118378700470871</v>
      </c>
      <c r="AB578" s="58">
        <f>AVERAGE(AB562:AB577)</f>
        <v>1.1742034883243162</v>
      </c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3"/>
    </row>
    <row r="579" spans="1:44" s="51" customFormat="1">
      <c r="A579" s="48"/>
      <c r="B579" s="237"/>
      <c r="C579" s="57" t="s">
        <v>69</v>
      </c>
      <c r="D579" s="54">
        <f t="shared" ref="D579:P579" si="163">STDEV(D562:D577)</f>
        <v>0.33262936389943049</v>
      </c>
      <c r="E579" s="54">
        <f t="shared" si="163"/>
        <v>3.6880991467821554E-2</v>
      </c>
      <c r="F579" s="54">
        <f t="shared" si="163"/>
        <v>0.24987633918225621</v>
      </c>
      <c r="G579" s="54">
        <f t="shared" si="163"/>
        <v>0.16743110423102228</v>
      </c>
      <c r="H579" s="54">
        <f t="shared" si="163"/>
        <v>6.9575843004789265E-2</v>
      </c>
      <c r="I579" s="54">
        <f t="shared" si="163"/>
        <v>0.10725471828667166</v>
      </c>
      <c r="J579" s="54">
        <f t="shared" si="163"/>
        <v>0.14398618003440128</v>
      </c>
      <c r="K579" s="54">
        <f t="shared" si="163"/>
        <v>0.44879366213963545</v>
      </c>
      <c r="L579" s="54">
        <f t="shared" si="163"/>
        <v>0.34883816185716304</v>
      </c>
      <c r="M579" s="54">
        <f t="shared" si="163"/>
        <v>6.8516695233948335E-2</v>
      </c>
      <c r="N579" s="54">
        <f t="shared" si="163"/>
        <v>1.4248312834720453E-2</v>
      </c>
      <c r="O579" s="54">
        <f t="shared" si="163"/>
        <v>2.2618633742985749E-14</v>
      </c>
      <c r="P579" s="54">
        <f t="shared" si="163"/>
        <v>0.60586153819349176</v>
      </c>
      <c r="Q579" s="54">
        <f t="shared" ref="Q579" si="164">STDEV(Q562:Q577)</f>
        <v>0.60586153819349187</v>
      </c>
      <c r="R579" s="56"/>
      <c r="S579" s="55"/>
      <c r="U579" s="52"/>
      <c r="V579" s="52"/>
      <c r="W579" s="52"/>
      <c r="X579" s="52"/>
      <c r="Y579" s="52"/>
      <c r="Z579" s="52"/>
      <c r="AA579" s="54">
        <f>STDEV(AA562:AA577)</f>
        <v>0.33262936389943049</v>
      </c>
      <c r="AB579" s="54">
        <f>STDEV(AB562:AB577)</f>
        <v>3.6880991467821554E-2</v>
      </c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3"/>
    </row>
    <row r="580" spans="1:44" s="51" customFormat="1">
      <c r="A580" s="48"/>
      <c r="B580" s="237"/>
      <c r="C580" s="65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78"/>
      <c r="P580" s="62"/>
      <c r="Q580" s="62"/>
      <c r="R580" s="61"/>
      <c r="S580" s="55"/>
      <c r="U580" s="52"/>
      <c r="V580" s="52"/>
      <c r="W580" s="52"/>
      <c r="X580" s="52"/>
      <c r="Y580" s="52"/>
      <c r="Z580" s="52"/>
      <c r="AA580" s="62"/>
      <c r="AB580" s="6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3"/>
    </row>
    <row r="581" spans="1:44" s="51" customFormat="1">
      <c r="A581" s="48">
        <v>389</v>
      </c>
      <c r="B581" s="237" t="s">
        <v>445</v>
      </c>
      <c r="C581" s="65" t="s">
        <v>241</v>
      </c>
      <c r="D581" s="62">
        <v>75.880123464645763</v>
      </c>
      <c r="E581" s="62">
        <v>0.32356476446445903</v>
      </c>
      <c r="F581" s="62">
        <v>13.481891835831542</v>
      </c>
      <c r="G581" s="62">
        <v>1.4128393179871033</v>
      </c>
      <c r="H581" s="62">
        <v>4.608905613778784E-2</v>
      </c>
      <c r="I581" s="62">
        <v>0.36521121719404331</v>
      </c>
      <c r="J581" s="62">
        <v>1.3396373935741324</v>
      </c>
      <c r="K581" s="62">
        <v>3.8971007977648924</v>
      </c>
      <c r="L581" s="62">
        <v>3.0703119046466121</v>
      </c>
      <c r="M581" s="62">
        <v>4.8314688522174021E-2</v>
      </c>
      <c r="N581" s="62">
        <v>0.17422901150075629</v>
      </c>
      <c r="O581" s="62">
        <v>100.00000000000001</v>
      </c>
      <c r="P581" s="62">
        <v>-0.52751492339442052</v>
      </c>
      <c r="Q581" s="125">
        <f t="shared" ref="Q581:Q585" si="165">100-P581</f>
        <v>100.52751492339442</v>
      </c>
      <c r="S581" s="55">
        <v>41250.748495370397</v>
      </c>
      <c r="U581" s="52"/>
      <c r="V581" s="52"/>
      <c r="X581" s="52"/>
      <c r="Y581" s="52"/>
      <c r="Z581" s="52"/>
      <c r="AA581" s="62">
        <v>75.880123464645763</v>
      </c>
      <c r="AB581" s="62">
        <v>0.32356476446445903</v>
      </c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3"/>
    </row>
    <row r="582" spans="1:44" s="51" customFormat="1">
      <c r="A582" s="48">
        <v>390</v>
      </c>
      <c r="B582" s="237" t="s">
        <v>445</v>
      </c>
      <c r="C582" s="65" t="s">
        <v>241</v>
      </c>
      <c r="D582" s="62">
        <v>74.947844210157456</v>
      </c>
      <c r="E582" s="62">
        <v>0.32429067137685191</v>
      </c>
      <c r="F582" s="62">
        <v>13.905330596120569</v>
      </c>
      <c r="G582" s="62">
        <v>1.3900696401446917</v>
      </c>
      <c r="H582" s="62">
        <v>-3.6063661090761374E-2</v>
      </c>
      <c r="I582" s="62">
        <v>0.34422594225735365</v>
      </c>
      <c r="J582" s="62">
        <v>1.5221415821245445</v>
      </c>
      <c r="K582" s="62">
        <v>4.4099807380198044</v>
      </c>
      <c r="L582" s="62">
        <v>3.0362490978382364</v>
      </c>
      <c r="M582" s="62">
        <v>1.046357141753463E-2</v>
      </c>
      <c r="N582" s="62">
        <v>0.18785585832121948</v>
      </c>
      <c r="O582" s="62">
        <v>99.999999999999986</v>
      </c>
      <c r="P582" s="62">
        <v>-2.403327121730257</v>
      </c>
      <c r="Q582" s="125">
        <f t="shared" si="165"/>
        <v>102.40332712173026</v>
      </c>
      <c r="S582" s="55">
        <v>41250.752094907402</v>
      </c>
      <c r="U582" s="52"/>
      <c r="V582" s="52"/>
      <c r="W582" s="61"/>
      <c r="X582" s="52"/>
      <c r="Y582" s="52"/>
      <c r="Z582" s="52"/>
      <c r="AA582" s="62">
        <v>74.947844210157456</v>
      </c>
      <c r="AB582" s="62">
        <v>0.32429067137685191</v>
      </c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3"/>
    </row>
    <row r="583" spans="1:44" s="51" customFormat="1">
      <c r="A583" s="48">
        <v>392</v>
      </c>
      <c r="B583" s="237" t="s">
        <v>445</v>
      </c>
      <c r="C583" s="65" t="s">
        <v>241</v>
      </c>
      <c r="D583" s="62">
        <v>74.430363286230161</v>
      </c>
      <c r="E583" s="62">
        <v>0.36436327773949723</v>
      </c>
      <c r="F583" s="62">
        <v>13.782766891286119</v>
      </c>
      <c r="G583" s="62">
        <v>1.6830602850920866</v>
      </c>
      <c r="H583" s="62">
        <v>4.734492940326876E-2</v>
      </c>
      <c r="I583" s="62">
        <v>0.43494302193901174</v>
      </c>
      <c r="J583" s="62">
        <v>1.7789493406425878</v>
      </c>
      <c r="K583" s="62">
        <v>4.4690793380875542</v>
      </c>
      <c r="L583" s="62">
        <v>2.8229429627586655</v>
      </c>
      <c r="M583" s="62">
        <v>6.4922522721328396E-2</v>
      </c>
      <c r="N583" s="62">
        <v>0.15659966928443605</v>
      </c>
      <c r="O583" s="62">
        <v>99.999999999999943</v>
      </c>
      <c r="P583" s="62">
        <v>-1.1956243305356224</v>
      </c>
      <c r="Q583" s="125">
        <f t="shared" si="165"/>
        <v>101.19562433053562</v>
      </c>
      <c r="S583" s="55">
        <v>41250.761446759301</v>
      </c>
      <c r="U583" s="52"/>
      <c r="V583" s="52"/>
      <c r="W583" s="61" t="s">
        <v>245</v>
      </c>
      <c r="X583" s="52"/>
      <c r="Y583" s="52"/>
      <c r="Z583" s="52"/>
      <c r="AA583" s="62">
        <v>74.430363286230161</v>
      </c>
      <c r="AB583" s="62">
        <v>0.36436327773949723</v>
      </c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3"/>
    </row>
    <row r="584" spans="1:44" s="51" customFormat="1">
      <c r="A584" s="48">
        <v>393</v>
      </c>
      <c r="B584" s="237" t="s">
        <v>445</v>
      </c>
      <c r="C584" s="65" t="s">
        <v>241</v>
      </c>
      <c r="D584" s="62">
        <v>74.336292221119706</v>
      </c>
      <c r="E584" s="62">
        <v>0.326164653631344</v>
      </c>
      <c r="F584" s="62">
        <v>13.653329751143856</v>
      </c>
      <c r="G584" s="62">
        <v>1.8120744426617146</v>
      </c>
      <c r="H584" s="62">
        <v>-3.8071874317215999E-3</v>
      </c>
      <c r="I584" s="62">
        <v>0.37601365944228937</v>
      </c>
      <c r="J584" s="62">
        <v>1.6557006946020989</v>
      </c>
      <c r="K584" s="62">
        <v>4.5468577307509328</v>
      </c>
      <c r="L584" s="62">
        <v>3.0648325495423792</v>
      </c>
      <c r="M584" s="62">
        <v>8.4932995886479554E-2</v>
      </c>
      <c r="N584" s="62">
        <v>0.19062057195823229</v>
      </c>
      <c r="O584" s="62">
        <v>99.999999999999986</v>
      </c>
      <c r="P584" s="62">
        <v>5.6239109271613472</v>
      </c>
      <c r="Q584" s="125">
        <f t="shared" si="165"/>
        <v>94.376089072838653</v>
      </c>
      <c r="R584" s="61"/>
      <c r="S584" s="55">
        <v>41250.764293981498</v>
      </c>
      <c r="U584" s="52"/>
      <c r="V584" s="52"/>
      <c r="W584" s="52"/>
      <c r="X584" s="52"/>
      <c r="Y584" s="52"/>
      <c r="Z584" s="52"/>
      <c r="AA584" s="62">
        <v>74.336292221119706</v>
      </c>
      <c r="AB584" s="62">
        <v>0.326164653631344</v>
      </c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3"/>
    </row>
    <row r="585" spans="1:44" s="51" customFormat="1">
      <c r="A585" s="48">
        <v>394</v>
      </c>
      <c r="B585" s="237" t="s">
        <v>445</v>
      </c>
      <c r="C585" s="65" t="s">
        <v>241</v>
      </c>
      <c r="D585" s="62">
        <v>74.594142689674186</v>
      </c>
      <c r="E585" s="62">
        <v>0.44088587711981797</v>
      </c>
      <c r="F585" s="62">
        <v>13.608152546124666</v>
      </c>
      <c r="G585" s="62">
        <v>1.75806301328185</v>
      </c>
      <c r="H585" s="62">
        <v>3.1495478239781688E-2</v>
      </c>
      <c r="I585" s="62">
        <v>0.40571570563525344</v>
      </c>
      <c r="J585" s="62">
        <v>1.8718819740695749</v>
      </c>
      <c r="K585" s="62">
        <v>4.1158256609747017</v>
      </c>
      <c r="L585" s="62">
        <v>2.9910420014266346</v>
      </c>
      <c r="M585" s="62">
        <v>2.0497630605610345E-3</v>
      </c>
      <c r="N585" s="62">
        <v>0.23341320643793939</v>
      </c>
      <c r="O585" s="62">
        <v>100.00000000000003</v>
      </c>
      <c r="P585" s="62">
        <v>11.757399110601881</v>
      </c>
      <c r="Q585" s="125">
        <f t="shared" si="165"/>
        <v>88.242600889398119</v>
      </c>
      <c r="R585" s="61"/>
      <c r="S585" s="55">
        <v>41250.768657407403</v>
      </c>
      <c r="U585" s="52"/>
      <c r="V585" s="52"/>
      <c r="W585" s="52"/>
      <c r="X585" s="52"/>
      <c r="Y585" s="52"/>
      <c r="Z585" s="52"/>
      <c r="AA585" s="62">
        <v>74.594142689674186</v>
      </c>
      <c r="AB585" s="62">
        <v>0.44088587711981797</v>
      </c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3"/>
    </row>
    <row r="586" spans="1:44" s="51" customFormat="1">
      <c r="A586" s="48"/>
      <c r="B586" s="237"/>
      <c r="C586" s="57" t="s">
        <v>234</v>
      </c>
      <c r="D586" s="58">
        <f t="shared" ref="D586:P586" si="166">AVERAGE(D581:D585)</f>
        <v>74.83775317436546</v>
      </c>
      <c r="E586" s="58">
        <f t="shared" si="166"/>
        <v>0.35585384886639398</v>
      </c>
      <c r="F586" s="58">
        <f t="shared" si="166"/>
        <v>13.68629432410135</v>
      </c>
      <c r="G586" s="58">
        <f t="shared" si="166"/>
        <v>1.6112213398334891</v>
      </c>
      <c r="H586" s="58">
        <f t="shared" si="166"/>
        <v>1.7011723051671063E-2</v>
      </c>
      <c r="I586" s="58">
        <f t="shared" si="166"/>
        <v>0.38522190929359029</v>
      </c>
      <c r="J586" s="58">
        <f t="shared" si="166"/>
        <v>1.6336621970025877</v>
      </c>
      <c r="K586" s="58">
        <f t="shared" si="166"/>
        <v>4.2877688531195775</v>
      </c>
      <c r="L586" s="58">
        <f t="shared" si="166"/>
        <v>2.9970757032425057</v>
      </c>
      <c r="M586" s="58">
        <f t="shared" si="166"/>
        <v>4.2136708321615521E-2</v>
      </c>
      <c r="N586" s="58">
        <f t="shared" si="166"/>
        <v>0.18854366350051668</v>
      </c>
      <c r="O586" s="58">
        <f t="shared" si="166"/>
        <v>100</v>
      </c>
      <c r="P586" s="58">
        <f t="shared" si="166"/>
        <v>2.6509687324205857</v>
      </c>
      <c r="Q586" s="58">
        <f t="shared" ref="Q586" si="167">AVERAGE(Q581:Q585)</f>
        <v>97.349031267579406</v>
      </c>
      <c r="R586" s="60">
        <f>COUNT(D581:D585)</f>
        <v>5</v>
      </c>
      <c r="S586" s="55"/>
      <c r="U586" s="52"/>
      <c r="V586" s="52"/>
      <c r="W586" s="62" t="s">
        <v>244</v>
      </c>
      <c r="X586" s="52"/>
      <c r="Y586" s="52"/>
      <c r="Z586" s="52"/>
      <c r="AA586" s="58">
        <f>AVERAGE(AA581:AA585)</f>
        <v>74.83775317436546</v>
      </c>
      <c r="AB586" s="58">
        <f>AVERAGE(AB581:AB585)</f>
        <v>0.35585384886639398</v>
      </c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3"/>
    </row>
    <row r="587" spans="1:44" s="51" customFormat="1">
      <c r="A587" s="48"/>
      <c r="B587" s="237"/>
      <c r="C587" s="57" t="s">
        <v>69</v>
      </c>
      <c r="D587" s="54">
        <f t="shared" ref="D587:P587" si="168">STDEV(D581:D585)</f>
        <v>0.62758097785412259</v>
      </c>
      <c r="E587" s="54">
        <f t="shared" si="168"/>
        <v>5.05547318930041E-2</v>
      </c>
      <c r="F587" s="54">
        <f t="shared" si="168"/>
        <v>0.16298544599581088</v>
      </c>
      <c r="G587" s="54">
        <f t="shared" si="168"/>
        <v>0.19705886233547906</v>
      </c>
      <c r="H587" s="54">
        <f t="shared" si="168"/>
        <v>3.6144838175391637E-2</v>
      </c>
      <c r="I587" s="54">
        <f t="shared" si="168"/>
        <v>3.5560067871333263E-2</v>
      </c>
      <c r="J587" s="54">
        <f t="shared" si="168"/>
        <v>0.21049355348993165</v>
      </c>
      <c r="K587" s="54">
        <f t="shared" si="168"/>
        <v>0.27254461748585568</v>
      </c>
      <c r="L587" s="54">
        <f t="shared" si="168"/>
        <v>0.10228355577361349</v>
      </c>
      <c r="M587" s="54">
        <f t="shared" si="168"/>
        <v>3.5351922819906914E-2</v>
      </c>
      <c r="N587" s="54">
        <f t="shared" si="168"/>
        <v>2.8475386461253287E-2</v>
      </c>
      <c r="O587" s="54">
        <f t="shared" si="168"/>
        <v>3.4076432508191481E-14</v>
      </c>
      <c r="P587" s="54">
        <f t="shared" si="168"/>
        <v>5.9626001595253202</v>
      </c>
      <c r="Q587" s="54">
        <f t="shared" ref="Q587" si="169">STDEV(Q581:Q585)</f>
        <v>5.9626001595253202</v>
      </c>
      <c r="R587" s="56"/>
      <c r="S587" s="55"/>
      <c r="U587" s="52"/>
      <c r="V587" s="52"/>
      <c r="W587" s="52"/>
      <c r="X587" s="52"/>
      <c r="Y587" s="52"/>
      <c r="Z587" s="52"/>
      <c r="AA587" s="54">
        <f>STDEV(AA581:AA585)</f>
        <v>0.62758097785412259</v>
      </c>
      <c r="AB587" s="54">
        <f>STDEV(AB581:AB585)</f>
        <v>5.05547318930041E-2</v>
      </c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3"/>
    </row>
    <row r="588" spans="1:44" s="51" customFormat="1" ht="29.1" customHeight="1">
      <c r="A588" s="48"/>
      <c r="B588" s="237"/>
      <c r="C588" s="92" t="s">
        <v>243</v>
      </c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90" t="s">
        <v>242</v>
      </c>
      <c r="S588" s="91"/>
      <c r="T588" s="90"/>
      <c r="U588" s="89"/>
      <c r="V588" s="89"/>
      <c r="W588" s="89"/>
      <c r="X588" s="87"/>
      <c r="Y588" s="87"/>
      <c r="Z588" s="87"/>
      <c r="AA588" s="88"/>
      <c r="AB588" s="88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</row>
    <row r="589" spans="1:44" s="51" customFormat="1">
      <c r="A589" s="48"/>
      <c r="B589" s="237"/>
      <c r="C589" s="65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1"/>
      <c r="S589" s="55"/>
      <c r="U589" s="52"/>
      <c r="V589" s="52"/>
      <c r="W589" s="52"/>
      <c r="X589" s="52"/>
      <c r="Y589" s="52"/>
      <c r="Z589" s="52"/>
      <c r="AA589" s="62"/>
      <c r="AB589" s="6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3"/>
    </row>
    <row r="590" spans="1:44" s="51" customFormat="1">
      <c r="A590" s="48">
        <v>397</v>
      </c>
      <c r="B590" s="237" t="s">
        <v>445</v>
      </c>
      <c r="C590" s="65" t="s">
        <v>241</v>
      </c>
      <c r="D590" s="62">
        <v>69.965348096793306</v>
      </c>
      <c r="E590" s="62">
        <v>1.3377132619927294</v>
      </c>
      <c r="F590" s="62">
        <v>13.408026695388187</v>
      </c>
      <c r="G590" s="62">
        <v>4.3979115939380105</v>
      </c>
      <c r="H590" s="62">
        <v>0.100814083980846</v>
      </c>
      <c r="I590" s="62">
        <v>0.74067556584928762</v>
      </c>
      <c r="J590" s="62">
        <v>2.2954378146153527</v>
      </c>
      <c r="K590" s="62">
        <v>3.9826948578736534</v>
      </c>
      <c r="L590" s="62">
        <v>3.4149773941814425</v>
      </c>
      <c r="M590" s="62">
        <v>0.28361546625040518</v>
      </c>
      <c r="N590" s="62">
        <v>9.3994259393485699E-2</v>
      </c>
      <c r="O590" s="62">
        <v>100.00000000000004</v>
      </c>
      <c r="P590" s="62">
        <v>-2.2538983507660646</v>
      </c>
      <c r="Q590" s="125">
        <f t="shared" ref="Q590:Q591" si="170">100-P590</f>
        <v>102.25389835076606</v>
      </c>
      <c r="S590" s="55">
        <v>41250.780729166698</v>
      </c>
      <c r="U590" s="52"/>
      <c r="V590" s="52"/>
      <c r="W590" s="52"/>
      <c r="X590" s="52"/>
      <c r="Y590" s="52"/>
      <c r="Z590" s="52"/>
      <c r="AA590" s="62">
        <v>69.965348096793306</v>
      </c>
      <c r="AB590" s="62">
        <v>1.3377132619927294</v>
      </c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3"/>
    </row>
    <row r="591" spans="1:44" s="51" customFormat="1">
      <c r="A591" s="48">
        <v>398</v>
      </c>
      <c r="B591" s="237" t="s">
        <v>445</v>
      </c>
      <c r="C591" s="65" t="s">
        <v>241</v>
      </c>
      <c r="D591" s="62">
        <v>70.144507076111779</v>
      </c>
      <c r="E591" s="62">
        <v>1.2787107738770787</v>
      </c>
      <c r="F591" s="62">
        <v>13.210880083763346</v>
      </c>
      <c r="G591" s="62">
        <v>4.2093689998717938</v>
      </c>
      <c r="H591" s="62">
        <v>6.8347998765257337E-2</v>
      </c>
      <c r="I591" s="62">
        <v>0.82324634488033932</v>
      </c>
      <c r="J591" s="62">
        <v>2.4195519229803284</v>
      </c>
      <c r="K591" s="62">
        <v>4.0485278016278752</v>
      </c>
      <c r="L591" s="62">
        <v>3.3927576970322066</v>
      </c>
      <c r="M591" s="62">
        <v>0.33607937235170354</v>
      </c>
      <c r="N591" s="62">
        <v>8.7843043989559416E-2</v>
      </c>
      <c r="O591" s="62">
        <v>100.00000000000001</v>
      </c>
      <c r="P591" s="62">
        <v>-1.7868056993271608</v>
      </c>
      <c r="Q591" s="125">
        <f t="shared" si="170"/>
        <v>101.78680569932716</v>
      </c>
      <c r="R591" s="61"/>
      <c r="S591" s="55">
        <v>41250.783703703702</v>
      </c>
      <c r="U591" s="52"/>
      <c r="V591" s="52"/>
      <c r="W591" s="52"/>
      <c r="X591" s="52"/>
      <c r="Y591" s="52"/>
      <c r="Z591" s="52"/>
      <c r="AA591" s="62">
        <v>70.144507076111779</v>
      </c>
      <c r="AB591" s="62">
        <v>1.2787107738770787</v>
      </c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3"/>
    </row>
    <row r="592" spans="1:44" s="51" customFormat="1">
      <c r="A592" s="48"/>
      <c r="B592" s="237"/>
      <c r="C592" s="57" t="s">
        <v>234</v>
      </c>
      <c r="D592" s="58">
        <f t="shared" ref="D592:Q592" si="171">AVERAGE(D590:D591)</f>
        <v>70.05492758645255</v>
      </c>
      <c r="E592" s="58">
        <f t="shared" si="171"/>
        <v>1.3082120179349039</v>
      </c>
      <c r="F592" s="58">
        <f t="shared" si="171"/>
        <v>13.309453389575767</v>
      </c>
      <c r="G592" s="58">
        <f t="shared" si="171"/>
        <v>4.3036402969049021</v>
      </c>
      <c r="H592" s="58">
        <f t="shared" si="171"/>
        <v>8.4581041373051669E-2</v>
      </c>
      <c r="I592" s="58">
        <f t="shared" si="171"/>
        <v>0.78196095536481347</v>
      </c>
      <c r="J592" s="58">
        <f t="shared" si="171"/>
        <v>2.3574948687978408</v>
      </c>
      <c r="K592" s="58">
        <f t="shared" si="171"/>
        <v>4.0156113297507643</v>
      </c>
      <c r="L592" s="58">
        <f t="shared" si="171"/>
        <v>3.4038675456068246</v>
      </c>
      <c r="M592" s="58">
        <f t="shared" si="171"/>
        <v>0.30984741930105436</v>
      </c>
      <c r="N592" s="58">
        <f t="shared" si="171"/>
        <v>9.0918651691522551E-2</v>
      </c>
      <c r="O592" s="58">
        <f t="shared" si="171"/>
        <v>100.00000000000003</v>
      </c>
      <c r="P592" s="58">
        <f t="shared" si="171"/>
        <v>-2.0203520250466127</v>
      </c>
      <c r="Q592" s="58">
        <f t="shared" si="171"/>
        <v>102.02035202504661</v>
      </c>
      <c r="R592" s="60">
        <f>COUNT(D590:D591)</f>
        <v>2</v>
      </c>
      <c r="S592" s="55"/>
      <c r="U592" s="52"/>
      <c r="V592" s="52"/>
      <c r="W592" s="62" t="s">
        <v>240</v>
      </c>
      <c r="X592" s="52"/>
      <c r="Y592" s="52"/>
      <c r="Z592" s="52"/>
      <c r="AA592" s="58">
        <f>AVERAGE(AA590:AA591)</f>
        <v>70.05492758645255</v>
      </c>
      <c r="AB592" s="58">
        <f>AVERAGE(AB590:AB591)</f>
        <v>1.3082120179349039</v>
      </c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3"/>
    </row>
    <row r="593" spans="1:49" s="51" customFormat="1">
      <c r="A593" s="48"/>
      <c r="B593" s="237"/>
      <c r="C593" s="65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1"/>
      <c r="S593" s="55"/>
      <c r="U593" s="52"/>
      <c r="V593" s="52"/>
      <c r="W593" s="52"/>
      <c r="X593" s="52"/>
      <c r="Y593" s="52"/>
      <c r="Z593" s="52"/>
      <c r="AA593" s="62"/>
      <c r="AB593" s="6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3"/>
    </row>
    <row r="594" spans="1:49" s="51" customFormat="1">
      <c r="A594" s="48">
        <v>391</v>
      </c>
      <c r="B594" s="237" t="s">
        <v>445</v>
      </c>
      <c r="C594" s="65" t="s">
        <v>241</v>
      </c>
      <c r="D594" s="62">
        <v>63.510524749557938</v>
      </c>
      <c r="E594" s="62">
        <v>1.1463366679623046</v>
      </c>
      <c r="F594" s="62">
        <v>12.44639664993718</v>
      </c>
      <c r="G594" s="62">
        <v>6.5271590960378187</v>
      </c>
      <c r="H594" s="62">
        <v>0.30990639772801015</v>
      </c>
      <c r="I594" s="62">
        <v>4.9347059266159663</v>
      </c>
      <c r="J594" s="62">
        <v>4.9282697654717005</v>
      </c>
      <c r="K594" s="62">
        <v>3.6614781310507092</v>
      </c>
      <c r="L594" s="62">
        <v>2.2911384378594386</v>
      </c>
      <c r="M594" s="62">
        <v>0.18708073446242202</v>
      </c>
      <c r="N594" s="62">
        <v>7.3613848823327277E-2</v>
      </c>
      <c r="O594" s="62">
        <v>100.00000000000006</v>
      </c>
      <c r="P594" s="62">
        <v>-0.71494340685609359</v>
      </c>
      <c r="Q594" s="62"/>
      <c r="S594" s="55">
        <v>41250.756840277798</v>
      </c>
      <c r="U594" s="52"/>
      <c r="V594" s="52"/>
      <c r="W594" s="62" t="s">
        <v>240</v>
      </c>
      <c r="X594" s="52"/>
      <c r="Y594" s="52"/>
      <c r="Z594" s="52"/>
      <c r="AA594" s="62">
        <v>63.510524749557938</v>
      </c>
      <c r="AB594" s="62">
        <v>1.1463366679623046</v>
      </c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3"/>
    </row>
    <row r="595" spans="1:49" s="51" customFormat="1">
      <c r="A595" s="48"/>
      <c r="B595" s="237"/>
      <c r="C595" s="65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78"/>
      <c r="P595" s="62"/>
      <c r="Q595" s="62"/>
      <c r="R595" s="61"/>
      <c r="S595" s="55"/>
      <c r="U595" s="52"/>
      <c r="V595" s="52"/>
      <c r="W595" s="52"/>
      <c r="X595" s="52"/>
      <c r="Y595" s="52"/>
      <c r="Z595" s="52"/>
      <c r="AA595" s="62"/>
      <c r="AB595" s="6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3"/>
    </row>
    <row r="596" spans="1:49" s="51" customFormat="1">
      <c r="A596" s="48"/>
      <c r="B596" s="237"/>
      <c r="C596" s="65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78"/>
      <c r="P596" s="62"/>
      <c r="Q596" s="62"/>
      <c r="R596" s="61"/>
      <c r="S596" s="55"/>
      <c r="U596" s="52"/>
      <c r="V596" s="52"/>
      <c r="W596" s="52"/>
      <c r="X596" s="52"/>
      <c r="Y596" s="52"/>
      <c r="Z596" s="52"/>
      <c r="AA596" s="62"/>
      <c r="AB596" s="6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3"/>
      <c r="AP596" s="53"/>
      <c r="AQ596" s="53"/>
      <c r="AR596" s="53"/>
    </row>
    <row r="597" spans="1:49" s="51" customFormat="1">
      <c r="A597" s="48"/>
      <c r="B597" s="237"/>
      <c r="C597" s="65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78"/>
      <c r="P597" s="62"/>
      <c r="Q597" s="62"/>
      <c r="R597" s="61"/>
      <c r="S597" s="55"/>
      <c r="U597" s="52"/>
      <c r="V597" s="52"/>
      <c r="W597" s="52"/>
      <c r="X597" s="52"/>
      <c r="Y597" s="52"/>
      <c r="Z597" s="52"/>
      <c r="AA597" s="62"/>
      <c r="AB597" s="62"/>
      <c r="AC597" s="52"/>
      <c r="AD597" s="52"/>
      <c r="AE597" s="52"/>
      <c r="AF597" s="52"/>
      <c r="AG597" s="52"/>
      <c r="AH597" s="52"/>
      <c r="AI597" s="53"/>
      <c r="AJ597" s="53"/>
      <c r="AK597" s="53"/>
      <c r="AL597" s="53"/>
      <c r="AM597" s="52"/>
      <c r="AN597" s="52"/>
      <c r="AO597" s="52"/>
      <c r="AP597" s="52"/>
      <c r="AQ597" s="52"/>
      <c r="AR597" s="53"/>
    </row>
    <row r="598" spans="1:49" s="51" customFormat="1">
      <c r="A598" s="48"/>
      <c r="B598" s="237"/>
      <c r="C598" s="65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78"/>
      <c r="P598" s="62"/>
      <c r="Q598" s="62"/>
      <c r="R598" s="61"/>
      <c r="S598" s="55"/>
      <c r="U598" s="52"/>
      <c r="V598" s="52"/>
      <c r="W598" s="52"/>
      <c r="X598" s="52"/>
      <c r="Y598" s="52"/>
      <c r="Z598" s="52"/>
      <c r="AA598" s="62"/>
      <c r="AB598" s="6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3"/>
      <c r="AO598" s="52"/>
      <c r="AP598" s="52"/>
      <c r="AQ598" s="52"/>
      <c r="AR598" s="53"/>
    </row>
    <row r="599" spans="1:49" ht="39.950000000000003" customHeight="1">
      <c r="A599" s="33"/>
      <c r="B599" s="33"/>
      <c r="C599" s="73" t="s">
        <v>239</v>
      </c>
      <c r="D599" s="261" t="s">
        <v>237</v>
      </c>
      <c r="E599" s="261"/>
      <c r="F599" s="258"/>
      <c r="G599" s="259"/>
      <c r="H599" s="260"/>
      <c r="I599" s="258" t="s">
        <v>230</v>
      </c>
      <c r="J599" s="259"/>
      <c r="K599" s="259"/>
      <c r="L599" s="259"/>
      <c r="M599" s="259"/>
      <c r="N599" s="260"/>
      <c r="O599" s="258" t="s">
        <v>238</v>
      </c>
      <c r="P599" s="259"/>
      <c r="Q599" s="259"/>
      <c r="R599" s="260"/>
      <c r="S599" s="258"/>
      <c r="T599" s="259"/>
      <c r="U599" s="260"/>
      <c r="W599" s="71"/>
      <c r="X599" s="71"/>
      <c r="Z599" s="74"/>
      <c r="AA599" s="261" t="s">
        <v>237</v>
      </c>
      <c r="AB599" s="261"/>
      <c r="AC599" s="74"/>
      <c r="AD599" s="74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Q599" s="72"/>
      <c r="AR599" s="72"/>
      <c r="AS599" s="72"/>
      <c r="AT599" s="72"/>
      <c r="AU599" s="73"/>
      <c r="AV599" s="72"/>
      <c r="AW599" s="71"/>
    </row>
    <row r="600" spans="1:49" s="51" customFormat="1">
      <c r="A600" s="86"/>
      <c r="B600" s="86"/>
      <c r="C600" s="85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4"/>
      <c r="S600" s="83"/>
      <c r="U600" s="52"/>
      <c r="V600" s="52"/>
      <c r="W600" s="52"/>
      <c r="X600" s="52"/>
      <c r="Y600" s="52"/>
      <c r="Z600" s="52"/>
      <c r="AA600" s="82"/>
      <c r="AB600" s="8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3"/>
      <c r="AN600" s="52"/>
      <c r="AO600" s="52"/>
      <c r="AP600" s="52"/>
      <c r="AQ600" s="52"/>
      <c r="AR600" s="53"/>
    </row>
    <row r="601" spans="1:49">
      <c r="A601" s="48">
        <v>412</v>
      </c>
      <c r="B601" s="245" t="s">
        <v>446</v>
      </c>
      <c r="C601" s="65" t="s">
        <v>236</v>
      </c>
      <c r="D601" s="62">
        <v>76.87729617714848</v>
      </c>
      <c r="E601" s="62">
        <v>0.4048165313893724</v>
      </c>
      <c r="F601" s="62">
        <v>12.786497747653513</v>
      </c>
      <c r="G601" s="62">
        <v>1.670967496001996</v>
      </c>
      <c r="H601" s="62">
        <v>6.1917147842921398E-2</v>
      </c>
      <c r="I601" s="62">
        <v>0.2732748327888907</v>
      </c>
      <c r="J601" s="62">
        <v>1.939550122502447</v>
      </c>
      <c r="K601" s="62">
        <v>3.9746677157668655</v>
      </c>
      <c r="L601" s="62">
        <v>1.8396005762843775</v>
      </c>
      <c r="M601" s="62">
        <v>1.9921739974714421E-2</v>
      </c>
      <c r="N601" s="62">
        <v>0.19563301581425252</v>
      </c>
      <c r="O601" s="62">
        <v>100</v>
      </c>
      <c r="P601" s="62">
        <v>-0.32024133960821644</v>
      </c>
      <c r="Q601" s="125">
        <f t="shared" ref="Q601:Q616" si="172">100-P601</f>
        <v>100.32024133960822</v>
      </c>
      <c r="R601" s="61"/>
      <c r="S601" s="55">
        <v>41250.836238425902</v>
      </c>
      <c r="T601" s="51"/>
      <c r="U601" s="52"/>
      <c r="V601" s="52"/>
      <c r="W601" s="52"/>
      <c r="X601" s="52"/>
      <c r="Y601" s="52"/>
      <c r="Z601" s="52"/>
      <c r="AA601" s="62">
        <v>76.87729617714848</v>
      </c>
      <c r="AB601" s="62">
        <v>0.4048165313893724</v>
      </c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3"/>
    </row>
    <row r="602" spans="1:49" s="51" customFormat="1">
      <c r="A602" s="48">
        <v>413</v>
      </c>
      <c r="B602" s="245" t="s">
        <v>446</v>
      </c>
      <c r="C602" s="65" t="s">
        <v>236</v>
      </c>
      <c r="D602" s="62">
        <v>77.376005904889851</v>
      </c>
      <c r="E602" s="62">
        <v>0.34722804476135144</v>
      </c>
      <c r="F602" s="62">
        <v>12.365797908191995</v>
      </c>
      <c r="G602" s="62">
        <v>1.6510563457726299</v>
      </c>
      <c r="H602" s="62">
        <v>0.11379356189773844</v>
      </c>
      <c r="I602" s="62">
        <v>0.34804652244797607</v>
      </c>
      <c r="J602" s="62">
        <v>1.7889305296058939</v>
      </c>
      <c r="K602" s="62">
        <v>3.99132760348945</v>
      </c>
      <c r="L602" s="62">
        <v>1.9071924867321777</v>
      </c>
      <c r="M602" s="62">
        <v>-1.4934047940009496E-2</v>
      </c>
      <c r="N602" s="62">
        <v>0.16214103163446172</v>
      </c>
      <c r="O602" s="62">
        <v>99.999999999999957</v>
      </c>
      <c r="P602" s="62">
        <v>-0.29304064689509346</v>
      </c>
      <c r="Q602" s="125">
        <f t="shared" si="172"/>
        <v>100.29304064689509</v>
      </c>
      <c r="R602" s="61"/>
      <c r="S602" s="55">
        <v>41250.839826388903</v>
      </c>
      <c r="U602" s="52"/>
      <c r="V602" s="52"/>
      <c r="W602" s="52"/>
      <c r="X602" s="52"/>
      <c r="Y602" s="52"/>
      <c r="Z602" s="52"/>
      <c r="AA602" s="62">
        <v>77.376005904889851</v>
      </c>
      <c r="AB602" s="62">
        <v>0.34722804476135144</v>
      </c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3"/>
    </row>
    <row r="603" spans="1:49" s="51" customFormat="1">
      <c r="A603" s="48">
        <v>414</v>
      </c>
      <c r="B603" s="245" t="s">
        <v>446</v>
      </c>
      <c r="C603" s="65" t="s">
        <v>236</v>
      </c>
      <c r="D603" s="62">
        <v>77.630591792143193</v>
      </c>
      <c r="E603" s="62">
        <v>0.3257874890155748</v>
      </c>
      <c r="F603" s="62">
        <v>12.347489216543611</v>
      </c>
      <c r="G603" s="62">
        <v>1.5461661045841675</v>
      </c>
      <c r="H603" s="62">
        <v>1.3604192013056619E-2</v>
      </c>
      <c r="I603" s="62">
        <v>0.3640464532092626</v>
      </c>
      <c r="J603" s="62">
        <v>1.8171005245092287</v>
      </c>
      <c r="K603" s="62">
        <v>3.9198002900103717</v>
      </c>
      <c r="L603" s="62">
        <v>1.858073697539421</v>
      </c>
      <c r="M603" s="62">
        <v>3.4525494747222774E-2</v>
      </c>
      <c r="N603" s="62">
        <v>0.18442996575150764</v>
      </c>
      <c r="O603" s="62">
        <v>100.00000000000001</v>
      </c>
      <c r="P603" s="62">
        <v>-0.9416853971255108</v>
      </c>
      <c r="Q603" s="125">
        <f t="shared" si="172"/>
        <v>100.94168539712551</v>
      </c>
      <c r="R603" s="61"/>
      <c r="S603" s="55">
        <v>41250.8426736111</v>
      </c>
      <c r="U603" s="52"/>
      <c r="V603" s="52"/>
      <c r="W603" s="52"/>
      <c r="X603" s="52"/>
      <c r="Y603" s="52"/>
      <c r="Z603" s="52"/>
      <c r="AA603" s="62">
        <v>77.630591792143193</v>
      </c>
      <c r="AB603" s="62">
        <v>0.3257874890155748</v>
      </c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3"/>
    </row>
    <row r="604" spans="1:49" s="51" customFormat="1">
      <c r="A604" s="48">
        <v>415</v>
      </c>
      <c r="B604" s="245" t="s">
        <v>446</v>
      </c>
      <c r="C604" s="65" t="s">
        <v>236</v>
      </c>
      <c r="D604" s="62">
        <v>77.204958444684252</v>
      </c>
      <c r="E604" s="62">
        <v>0.31465161932688079</v>
      </c>
      <c r="F604" s="62">
        <v>12.165518875868308</v>
      </c>
      <c r="G604" s="62">
        <v>1.5433044260732167</v>
      </c>
      <c r="H604" s="62">
        <v>7.8933479576682702E-2</v>
      </c>
      <c r="I604" s="62">
        <v>0.38434676312413252</v>
      </c>
      <c r="J604" s="62">
        <v>1.8100752243940725</v>
      </c>
      <c r="K604" s="62">
        <v>4.4508036240399296</v>
      </c>
      <c r="L604" s="62">
        <v>1.9014088002591096</v>
      </c>
      <c r="M604" s="62">
        <v>1.4430751299261552E-2</v>
      </c>
      <c r="N604" s="62">
        <v>0.16990598570950347</v>
      </c>
      <c r="O604" s="62">
        <v>99.999999999999972</v>
      </c>
      <c r="P604" s="62">
        <v>0.50997202279819476</v>
      </c>
      <c r="Q604" s="125">
        <f t="shared" si="172"/>
        <v>99.490027977201805</v>
      </c>
      <c r="R604" s="61"/>
      <c r="S604" s="55">
        <v>41250.845949074101</v>
      </c>
      <c r="T604" s="42"/>
      <c r="U604" s="52"/>
      <c r="V604" s="52"/>
      <c r="W604" s="52"/>
      <c r="X604" s="52"/>
      <c r="Y604" s="52"/>
      <c r="Z604" s="52"/>
      <c r="AA604" s="62">
        <v>77.204958444684252</v>
      </c>
      <c r="AB604" s="62">
        <v>0.31465161932688079</v>
      </c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3"/>
    </row>
    <row r="605" spans="1:49" s="51" customFormat="1">
      <c r="A605" s="48">
        <v>416</v>
      </c>
      <c r="B605" s="245" t="s">
        <v>446</v>
      </c>
      <c r="C605" s="65" t="s">
        <v>236</v>
      </c>
      <c r="D605" s="62">
        <v>77.640479358863118</v>
      </c>
      <c r="E605" s="62">
        <v>0.31829671597890746</v>
      </c>
      <c r="F605" s="62">
        <v>12.450389095354501</v>
      </c>
      <c r="G605" s="62">
        <v>1.4364439041006882</v>
      </c>
      <c r="H605" s="62">
        <v>5.3778520578793738E-2</v>
      </c>
      <c r="I605" s="62">
        <v>0.32813565631768532</v>
      </c>
      <c r="J605" s="62">
        <v>1.680053392231889</v>
      </c>
      <c r="K605" s="62">
        <v>4.1097191507113209</v>
      </c>
      <c r="L605" s="62">
        <v>1.8186616952070789</v>
      </c>
      <c r="M605" s="62">
        <v>1.1536690203397541E-2</v>
      </c>
      <c r="N605" s="62">
        <v>0.19694495206428533</v>
      </c>
      <c r="O605" s="62">
        <v>99.999999999999986</v>
      </c>
      <c r="P605" s="62">
        <v>-0.80298705788767677</v>
      </c>
      <c r="Q605" s="125">
        <f t="shared" si="172"/>
        <v>100.80298705788768</v>
      </c>
      <c r="R605" s="61"/>
      <c r="S605" s="55">
        <v>41250.849166666703</v>
      </c>
      <c r="U605" s="52"/>
      <c r="V605" s="52"/>
      <c r="W605" s="52"/>
      <c r="X605" s="52"/>
      <c r="Y605" s="52"/>
      <c r="Z605" s="52"/>
      <c r="AA605" s="62">
        <v>77.640479358863118</v>
      </c>
      <c r="AB605" s="62">
        <v>0.31829671597890746</v>
      </c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3"/>
    </row>
    <row r="606" spans="1:49" s="51" customFormat="1">
      <c r="A606" s="48">
        <v>418</v>
      </c>
      <c r="B606" s="245" t="s">
        <v>446</v>
      </c>
      <c r="C606" s="65" t="s">
        <v>236</v>
      </c>
      <c r="D606" s="62">
        <v>77.562447898114911</v>
      </c>
      <c r="E606" s="62">
        <v>0.2907492548236712</v>
      </c>
      <c r="F606" s="62">
        <v>12.318148330186961</v>
      </c>
      <c r="G606" s="62">
        <v>1.5434634807944576</v>
      </c>
      <c r="H606" s="62">
        <v>5.8112955871899005E-2</v>
      </c>
      <c r="I606" s="62">
        <v>0.32581621186913334</v>
      </c>
      <c r="J606" s="62">
        <v>1.7863917553136179</v>
      </c>
      <c r="K606" s="62">
        <v>4.1085410834972009</v>
      </c>
      <c r="L606" s="62">
        <v>1.8387848706595882</v>
      </c>
      <c r="M606" s="62">
        <v>4.3111302388918589E-2</v>
      </c>
      <c r="N606" s="62">
        <v>0.16069172233475912</v>
      </c>
      <c r="O606" s="62">
        <v>100.00000000000001</v>
      </c>
      <c r="P606" s="62">
        <v>-1.3864619257361142</v>
      </c>
      <c r="Q606" s="125">
        <f t="shared" si="172"/>
        <v>101.38646192573611</v>
      </c>
      <c r="R606" s="61"/>
      <c r="S606" s="55">
        <v>41250.856203703697</v>
      </c>
      <c r="U606" s="52"/>
      <c r="V606" s="52"/>
      <c r="W606" s="52"/>
      <c r="X606" s="52"/>
      <c r="Y606" s="52"/>
      <c r="Z606" s="52"/>
      <c r="AA606" s="62">
        <v>77.562447898114911</v>
      </c>
      <c r="AB606" s="62">
        <v>0.2907492548236712</v>
      </c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3"/>
    </row>
    <row r="607" spans="1:49" s="51" customFormat="1">
      <c r="A607" s="48">
        <v>419</v>
      </c>
      <c r="B607" s="245" t="s">
        <v>446</v>
      </c>
      <c r="C607" s="65" t="s">
        <v>236</v>
      </c>
      <c r="D607" s="62">
        <v>77.398356861850502</v>
      </c>
      <c r="E607" s="62">
        <v>0.29776902613371126</v>
      </c>
      <c r="F607" s="62">
        <v>12.196906071038164</v>
      </c>
      <c r="G607" s="62">
        <v>1.4970634251284967</v>
      </c>
      <c r="H607" s="62">
        <v>7.4082986206069151E-2</v>
      </c>
      <c r="I607" s="62">
        <v>0.33315837009328536</v>
      </c>
      <c r="J607" s="62">
        <v>1.8078972770356607</v>
      </c>
      <c r="K607" s="62">
        <v>4.3432571408467107</v>
      </c>
      <c r="L607" s="62">
        <v>1.903470508260598</v>
      </c>
      <c r="M607" s="62">
        <v>2.3008193239987731E-2</v>
      </c>
      <c r="N607" s="62">
        <v>0.16146305031940644</v>
      </c>
      <c r="O607" s="62">
        <v>100.00000000000001</v>
      </c>
      <c r="P607" s="62">
        <v>-0.88498214360539862</v>
      </c>
      <c r="Q607" s="125">
        <f t="shared" si="172"/>
        <v>100.8849821436054</v>
      </c>
      <c r="R607" s="61"/>
      <c r="S607" s="55">
        <v>41250.859027777798</v>
      </c>
      <c r="U607" s="52"/>
      <c r="V607" s="52"/>
      <c r="W607" s="52"/>
      <c r="X607" s="52"/>
      <c r="Y607" s="52"/>
      <c r="Z607" s="52"/>
      <c r="AA607" s="62">
        <v>77.398356861850502</v>
      </c>
      <c r="AB607" s="62">
        <v>0.29776902613371126</v>
      </c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3"/>
    </row>
    <row r="608" spans="1:49" s="51" customFormat="1">
      <c r="A608" s="48">
        <v>422</v>
      </c>
      <c r="B608" s="245" t="s">
        <v>446</v>
      </c>
      <c r="C608" s="65" t="s">
        <v>236</v>
      </c>
      <c r="D608" s="62">
        <v>77.290567218558223</v>
      </c>
      <c r="E608" s="62">
        <v>0.30002296516388771</v>
      </c>
      <c r="F608" s="62">
        <v>12.298302851181083</v>
      </c>
      <c r="G608" s="62">
        <v>1.5529332836085545</v>
      </c>
      <c r="H608" s="62">
        <v>5.4507172996534549E-2</v>
      </c>
      <c r="I608" s="62">
        <v>0.36289141450965062</v>
      </c>
      <c r="J608" s="62">
        <v>1.812210750285655</v>
      </c>
      <c r="K608" s="62">
        <v>4.255608590603897</v>
      </c>
      <c r="L608" s="62">
        <v>1.9050340774019636</v>
      </c>
      <c r="M608" s="62">
        <v>4.6197602766182365E-2</v>
      </c>
      <c r="N608" s="62">
        <v>0.15719361815838095</v>
      </c>
      <c r="O608" s="62">
        <v>100</v>
      </c>
      <c r="P608" s="62">
        <v>-0.93849070300112203</v>
      </c>
      <c r="Q608" s="125">
        <f t="shared" si="172"/>
        <v>100.93849070300112</v>
      </c>
      <c r="R608" s="61"/>
      <c r="S608" s="55">
        <v>41250.874166666697</v>
      </c>
      <c r="U608" s="52"/>
      <c r="V608" s="52"/>
      <c r="W608" s="52"/>
      <c r="X608" s="52"/>
      <c r="Y608" s="52"/>
      <c r="Z608" s="52"/>
      <c r="AA608" s="62">
        <v>77.290567218558223</v>
      </c>
      <c r="AB608" s="62">
        <v>0.30002296516388771</v>
      </c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3"/>
    </row>
    <row r="609" spans="1:49" s="51" customFormat="1">
      <c r="A609" s="48">
        <v>423</v>
      </c>
      <c r="B609" s="245" t="s">
        <v>446</v>
      </c>
      <c r="C609" s="65" t="s">
        <v>236</v>
      </c>
      <c r="D609" s="62">
        <v>77.696290586375866</v>
      </c>
      <c r="E609" s="62">
        <v>0.27353989017484676</v>
      </c>
      <c r="F609" s="62">
        <v>12.408401345691237</v>
      </c>
      <c r="G609" s="62">
        <v>1.4210320533285716</v>
      </c>
      <c r="H609" s="62">
        <v>5.598864649802833E-2</v>
      </c>
      <c r="I609" s="62">
        <v>0.33950795701834463</v>
      </c>
      <c r="J609" s="62">
        <v>1.8608879802471854</v>
      </c>
      <c r="K609" s="62">
        <v>3.9011234104530517</v>
      </c>
      <c r="L609" s="62">
        <v>1.8548152096556332</v>
      </c>
      <c r="M609" s="62">
        <v>4.3837638585319798E-2</v>
      </c>
      <c r="N609" s="62">
        <v>0.18670351002432614</v>
      </c>
      <c r="O609" s="62">
        <v>100</v>
      </c>
      <c r="P609" s="62">
        <v>-1.0674461597346863E-2</v>
      </c>
      <c r="Q609" s="125">
        <f t="shared" si="172"/>
        <v>100.01067446159735</v>
      </c>
      <c r="R609" s="61"/>
      <c r="S609" s="55">
        <v>41250.878159722197</v>
      </c>
      <c r="U609" s="52"/>
      <c r="V609" s="52"/>
      <c r="W609" s="52"/>
      <c r="X609" s="52"/>
      <c r="Y609" s="52"/>
      <c r="Z609" s="52"/>
      <c r="AA609" s="62">
        <v>77.696290586375866</v>
      </c>
      <c r="AB609" s="62">
        <v>0.27353989017484676</v>
      </c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3"/>
    </row>
    <row r="610" spans="1:49" s="51" customFormat="1">
      <c r="A610" s="48">
        <v>424</v>
      </c>
      <c r="B610" s="245" t="s">
        <v>446</v>
      </c>
      <c r="C610" s="65" t="s">
        <v>236</v>
      </c>
      <c r="D610" s="62">
        <v>77.473618678268366</v>
      </c>
      <c r="E610" s="62">
        <v>0.28238099543530215</v>
      </c>
      <c r="F610" s="62">
        <v>12.299909611881741</v>
      </c>
      <c r="G610" s="62">
        <v>1.5321270388307593</v>
      </c>
      <c r="H610" s="62">
        <v>1.1226095813618976E-2</v>
      </c>
      <c r="I610" s="62">
        <v>0.33439304531687208</v>
      </c>
      <c r="J610" s="62">
        <v>1.662989037747663</v>
      </c>
      <c r="K610" s="62">
        <v>4.2098963099779088</v>
      </c>
      <c r="L610" s="62">
        <v>2.0102909940196856</v>
      </c>
      <c r="M610" s="62">
        <v>3.2387468231756034E-2</v>
      </c>
      <c r="N610" s="62">
        <v>0.19471717516142836</v>
      </c>
      <c r="O610" s="62">
        <v>100.00000000000001</v>
      </c>
      <c r="P610" s="62">
        <v>0.88969393018642506</v>
      </c>
      <c r="Q610" s="125">
        <f t="shared" si="172"/>
        <v>99.110306069813575</v>
      </c>
      <c r="R610" s="61"/>
      <c r="S610" s="55">
        <v>41250.880682870396</v>
      </c>
      <c r="U610" s="52"/>
      <c r="V610" s="52"/>
      <c r="W610" s="52"/>
      <c r="X610" s="52"/>
      <c r="Y610" s="52"/>
      <c r="Z610" s="52"/>
      <c r="AA610" s="62">
        <v>77.473618678268366</v>
      </c>
      <c r="AB610" s="62">
        <v>0.28238099543530215</v>
      </c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3"/>
    </row>
    <row r="611" spans="1:49" s="51" customFormat="1">
      <c r="A611" s="48">
        <v>425</v>
      </c>
      <c r="B611" s="245" t="s">
        <v>446</v>
      </c>
      <c r="C611" s="65" t="s">
        <v>236</v>
      </c>
      <c r="D611" s="62">
        <v>76.636154175205803</v>
      </c>
      <c r="E611" s="62">
        <v>0.33824767242535125</v>
      </c>
      <c r="F611" s="62">
        <v>12.898371377764182</v>
      </c>
      <c r="G611" s="62">
        <v>1.6076367185572107</v>
      </c>
      <c r="H611" s="62">
        <v>4.3757345583521165E-2</v>
      </c>
      <c r="I611" s="62">
        <v>0.3966366102914195</v>
      </c>
      <c r="J611" s="62">
        <v>1.6498081526363926</v>
      </c>
      <c r="K611" s="62">
        <v>3.8492888532992082</v>
      </c>
      <c r="L611" s="62">
        <v>1.8879346273654352</v>
      </c>
      <c r="M611" s="62">
        <v>0.55631858864843098</v>
      </c>
      <c r="N611" s="62">
        <v>0.17543041895295911</v>
      </c>
      <c r="O611" s="62">
        <v>100.00000000000001</v>
      </c>
      <c r="P611" s="62">
        <v>-1.893351738920984</v>
      </c>
      <c r="Q611" s="125">
        <f t="shared" si="172"/>
        <v>101.89335173892098</v>
      </c>
      <c r="R611" s="61"/>
      <c r="S611" s="55">
        <v>41250.884166666699</v>
      </c>
      <c r="U611" s="52"/>
      <c r="V611" s="52"/>
      <c r="W611" s="52"/>
      <c r="X611" s="52"/>
      <c r="Y611" s="52"/>
      <c r="Z611" s="52"/>
      <c r="AA611" s="62">
        <v>76.636154175205803</v>
      </c>
      <c r="AB611" s="62">
        <v>0.33824767242535125</v>
      </c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3"/>
    </row>
    <row r="612" spans="1:49" s="51" customFormat="1">
      <c r="A612" s="48">
        <v>427</v>
      </c>
      <c r="B612" s="245" t="s">
        <v>446</v>
      </c>
      <c r="C612" s="65" t="s">
        <v>236</v>
      </c>
      <c r="D612" s="62">
        <v>77.518408318940175</v>
      </c>
      <c r="E612" s="62">
        <v>0.29658284887460162</v>
      </c>
      <c r="F612" s="62">
        <v>12.517750197680908</v>
      </c>
      <c r="G612" s="62">
        <v>1.5763611713788026</v>
      </c>
      <c r="H612" s="62">
        <v>3.2847120907866234E-2</v>
      </c>
      <c r="I612" s="62">
        <v>0.32333806701614781</v>
      </c>
      <c r="J612" s="62">
        <v>1.8233879837887712</v>
      </c>
      <c r="K612" s="62">
        <v>4.0114930529905592</v>
      </c>
      <c r="L612" s="62">
        <v>1.7587303295017509</v>
      </c>
      <c r="M612" s="62"/>
      <c r="N612" s="62">
        <v>0.16369403631262586</v>
      </c>
      <c r="O612" s="62">
        <v>100</v>
      </c>
      <c r="P612" s="62">
        <v>-1.8644163295767129</v>
      </c>
      <c r="Q612" s="125">
        <f t="shared" si="172"/>
        <v>101.86441632957671</v>
      </c>
      <c r="R612" s="61"/>
      <c r="S612" s="55">
        <v>41250.891770833303</v>
      </c>
      <c r="U612" s="52"/>
      <c r="V612" s="52"/>
      <c r="W612" s="52"/>
      <c r="X612" s="52"/>
      <c r="Y612" s="52"/>
      <c r="Z612" s="52"/>
      <c r="AA612" s="62">
        <v>77.518408318940175</v>
      </c>
      <c r="AB612" s="62">
        <v>0.29658284887460162</v>
      </c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3"/>
    </row>
    <row r="613" spans="1:49" s="51" customFormat="1">
      <c r="A613" s="48">
        <v>597</v>
      </c>
      <c r="B613" s="245" t="s">
        <v>446</v>
      </c>
      <c r="C613" s="65" t="s">
        <v>235</v>
      </c>
      <c r="D613" s="62">
        <v>77.81666529113501</v>
      </c>
      <c r="E613" s="62">
        <v>0.31470024736468882</v>
      </c>
      <c r="F613" s="62">
        <v>12.386243380041424</v>
      </c>
      <c r="G613" s="62">
        <v>1.6674580395699916</v>
      </c>
      <c r="H613" s="62">
        <v>7.5847959532903464E-2</v>
      </c>
      <c r="I613" s="62">
        <v>0.33222218300954853</v>
      </c>
      <c r="J613" s="62">
        <v>1.8417838618191074</v>
      </c>
      <c r="K613" s="62">
        <v>3.3331605572895198</v>
      </c>
      <c r="L613" s="62">
        <v>2.0559589866275281</v>
      </c>
      <c r="M613" s="62">
        <v>3.5333052537225594E-2</v>
      </c>
      <c r="N613" s="62">
        <v>0.1816040044498439</v>
      </c>
      <c r="O613" s="62">
        <v>99.999999999999986</v>
      </c>
      <c r="P613" s="62">
        <v>-0.66728457362187044</v>
      </c>
      <c r="Q613" s="125">
        <f t="shared" si="172"/>
        <v>100.66728457362187</v>
      </c>
      <c r="R613" s="61"/>
      <c r="S613" s="55">
        <v>41251.8418171296</v>
      </c>
      <c r="U613" s="52"/>
      <c r="V613" s="52"/>
      <c r="W613" s="52"/>
      <c r="X613" s="52"/>
      <c r="Y613" s="52"/>
      <c r="Z613" s="52"/>
      <c r="AA613" s="62">
        <v>77.81666529113501</v>
      </c>
      <c r="AB613" s="62">
        <v>0.31470024736468882</v>
      </c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3"/>
    </row>
    <row r="614" spans="1:49" s="51" customFormat="1">
      <c r="A614" s="48">
        <v>599</v>
      </c>
      <c r="B614" s="245" t="s">
        <v>446</v>
      </c>
      <c r="C614" s="65" t="s">
        <v>235</v>
      </c>
      <c r="D614" s="62">
        <v>76.727768738830108</v>
      </c>
      <c r="E614" s="62">
        <v>0.3174773867726412</v>
      </c>
      <c r="F614" s="62">
        <v>12.59130909702702</v>
      </c>
      <c r="G614" s="62">
        <v>1.4510466372628308</v>
      </c>
      <c r="H614" s="62">
        <v>0.17882251202119837</v>
      </c>
      <c r="I614" s="62">
        <v>0.34933654722969387</v>
      </c>
      <c r="J614" s="62">
        <v>1.7088546100438993</v>
      </c>
      <c r="K614" s="62">
        <v>4.4740553549804947</v>
      </c>
      <c r="L614" s="62">
        <v>1.8388521090917838</v>
      </c>
      <c r="M614" s="62"/>
      <c r="N614" s="62">
        <v>0.13260572312572405</v>
      </c>
      <c r="O614" s="62">
        <v>100.00000000000001</v>
      </c>
      <c r="P614" s="62">
        <v>-1.5551089695079838</v>
      </c>
      <c r="Q614" s="125">
        <f t="shared" si="172"/>
        <v>101.55510896950798</v>
      </c>
      <c r="R614" s="61"/>
      <c r="S614" s="55">
        <v>41251.850555555597</v>
      </c>
      <c r="U614" s="52"/>
      <c r="V614" s="52"/>
      <c r="W614" s="52"/>
      <c r="X614" s="52"/>
      <c r="Y614" s="52"/>
      <c r="Z614" s="52"/>
      <c r="AA614" s="62">
        <v>76.727768738830108</v>
      </c>
      <c r="AB614" s="62">
        <v>0.3174773867726412</v>
      </c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3"/>
      <c r="AP614" s="53"/>
      <c r="AQ614" s="53"/>
      <c r="AR614" s="53"/>
    </row>
    <row r="615" spans="1:49" s="51" customFormat="1">
      <c r="A615" s="48">
        <v>600</v>
      </c>
      <c r="B615" s="245" t="s">
        <v>446</v>
      </c>
      <c r="C615" s="65" t="s">
        <v>235</v>
      </c>
      <c r="D615" s="62">
        <v>76.60579545859261</v>
      </c>
      <c r="E615" s="62">
        <v>0.33695892963204288</v>
      </c>
      <c r="F615" s="62">
        <v>12.622239243276725</v>
      </c>
      <c r="G615" s="62">
        <v>1.6438792118718324</v>
      </c>
      <c r="H615" s="62">
        <v>8.5937496502225486E-2</v>
      </c>
      <c r="I615" s="62">
        <v>0.34432084151064329</v>
      </c>
      <c r="J615" s="62">
        <v>1.8967425001250875</v>
      </c>
      <c r="K615" s="62">
        <v>4.294419637671492</v>
      </c>
      <c r="L615" s="62">
        <v>1.9655000810045298</v>
      </c>
      <c r="M615" s="62">
        <v>6.3903780022232737E-2</v>
      </c>
      <c r="N615" s="62">
        <v>0.18118608218450252</v>
      </c>
      <c r="O615" s="62">
        <v>100</v>
      </c>
      <c r="P615" s="62">
        <v>-0.12754144392836508</v>
      </c>
      <c r="Q615" s="125">
        <f t="shared" si="172"/>
        <v>100.12754144392837</v>
      </c>
      <c r="R615" s="61"/>
      <c r="S615" s="55">
        <v>41251.853564814803</v>
      </c>
      <c r="U615" s="52"/>
      <c r="V615" s="52"/>
      <c r="W615" s="52"/>
      <c r="X615" s="52"/>
      <c r="Y615" s="52"/>
      <c r="Z615" s="52"/>
      <c r="AA615" s="62">
        <v>76.60579545859261</v>
      </c>
      <c r="AB615" s="62">
        <v>0.33695892963204288</v>
      </c>
      <c r="AC615" s="52"/>
      <c r="AD615" s="52"/>
      <c r="AE615" s="52"/>
      <c r="AF615" s="52"/>
      <c r="AG615" s="52"/>
      <c r="AH615" s="52"/>
      <c r="AI615" s="52"/>
      <c r="AJ615" s="52"/>
      <c r="AK615" s="52"/>
      <c r="AL615" s="53"/>
      <c r="AM615" s="52"/>
      <c r="AN615" s="52"/>
      <c r="AO615" s="52"/>
      <c r="AP615" s="52"/>
      <c r="AQ615" s="52"/>
      <c r="AR615" s="53"/>
    </row>
    <row r="616" spans="1:49" s="51" customFormat="1">
      <c r="A616" s="48">
        <v>601</v>
      </c>
      <c r="B616" s="245" t="s">
        <v>446</v>
      </c>
      <c r="C616" s="65" t="s">
        <v>235</v>
      </c>
      <c r="D616" s="62">
        <v>77.332216078720393</v>
      </c>
      <c r="E616" s="62">
        <v>0.28249463181296314</v>
      </c>
      <c r="F616" s="62">
        <v>12.850709163646211</v>
      </c>
      <c r="G616" s="62">
        <v>1.4297772646051385</v>
      </c>
      <c r="H616" s="62">
        <v>2.807104268245612E-2</v>
      </c>
      <c r="I616" s="62">
        <v>0.32290940782195748</v>
      </c>
      <c r="J616" s="62">
        <v>1.7437735448700082</v>
      </c>
      <c r="K616" s="62">
        <v>3.8638370491326972</v>
      </c>
      <c r="L616" s="62">
        <v>1.9604231523508522</v>
      </c>
      <c r="M616" s="62">
        <v>4.0571471317753238E-2</v>
      </c>
      <c r="N616" s="62">
        <v>0.18753246949662553</v>
      </c>
      <c r="O616" s="62">
        <v>100</v>
      </c>
      <c r="P616" s="62">
        <v>-0.95134950833057985</v>
      </c>
      <c r="Q616" s="125">
        <f t="shared" si="172"/>
        <v>100.95134950833058</v>
      </c>
      <c r="R616" s="61"/>
      <c r="S616" s="55">
        <v>41251.857118055603</v>
      </c>
      <c r="U616" s="52"/>
      <c r="V616" s="52"/>
      <c r="W616" s="52"/>
      <c r="X616" s="52"/>
      <c r="Y616" s="52"/>
      <c r="Z616" s="52"/>
      <c r="AA616" s="62">
        <v>77.332216078720393</v>
      </c>
      <c r="AB616" s="62">
        <v>0.28249463181296314</v>
      </c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3"/>
      <c r="AO616" s="52"/>
      <c r="AP616" s="52"/>
      <c r="AQ616" s="52"/>
      <c r="AR616" s="53"/>
    </row>
    <row r="617" spans="1:49" s="51" customFormat="1" ht="15.75">
      <c r="A617" s="48"/>
      <c r="B617" s="237"/>
      <c r="C617" s="57" t="s">
        <v>234</v>
      </c>
      <c r="D617" s="58">
        <f t="shared" ref="D617:P617" si="173">AVERAGE(D601:D616)</f>
        <v>77.299226311395046</v>
      </c>
      <c r="E617" s="58">
        <f t="shared" si="173"/>
        <v>0.31510651556786212</v>
      </c>
      <c r="F617" s="58">
        <f t="shared" si="173"/>
        <v>12.468998969564224</v>
      </c>
      <c r="G617" s="58">
        <f t="shared" si="173"/>
        <v>1.5481697875918341</v>
      </c>
      <c r="H617" s="58">
        <f t="shared" si="173"/>
        <v>6.3826764782844617E-2</v>
      </c>
      <c r="I617" s="58">
        <f t="shared" si="173"/>
        <v>0.3413988052234152</v>
      </c>
      <c r="J617" s="58">
        <f t="shared" si="173"/>
        <v>1.7894023279472862</v>
      </c>
      <c r="K617" s="58">
        <f t="shared" si="173"/>
        <v>4.0681874640475417</v>
      </c>
      <c r="L617" s="58">
        <f t="shared" si="173"/>
        <v>1.8940457626225944</v>
      </c>
      <c r="M617" s="58">
        <f t="shared" si="173"/>
        <v>6.7867837573028139E-2</v>
      </c>
      <c r="N617" s="58">
        <f t="shared" si="173"/>
        <v>0.17449229759341203</v>
      </c>
      <c r="O617" s="58">
        <f t="shared" si="173"/>
        <v>100</v>
      </c>
      <c r="P617" s="58">
        <f t="shared" si="173"/>
        <v>-0.70237189289739721</v>
      </c>
      <c r="Q617" s="58">
        <f t="shared" ref="Q617" si="174">AVERAGE(Q601:Q616)</f>
        <v>100.70237189289739</v>
      </c>
      <c r="R617" s="60">
        <f>COUNT(D601:D616)</f>
        <v>16</v>
      </c>
      <c r="S617" s="55"/>
      <c r="U617" s="52"/>
      <c r="V617" s="52"/>
      <c r="W617" s="79" t="s">
        <v>233</v>
      </c>
      <c r="X617" s="79"/>
      <c r="Y617" s="79"/>
      <c r="Z617" s="52"/>
      <c r="AA617" s="58">
        <f>AVERAGE(AA601:AA616)</f>
        <v>77.299226311395046</v>
      </c>
      <c r="AB617" s="58">
        <f>AVERAGE(AB601:AB616)</f>
        <v>0.31510651556786212</v>
      </c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3"/>
    </row>
    <row r="618" spans="1:49" s="51" customFormat="1" ht="18.75">
      <c r="A618" s="48"/>
      <c r="B618" s="237"/>
      <c r="C618" s="57" t="s">
        <v>69</v>
      </c>
      <c r="D618" s="54">
        <f t="shared" ref="D618:P618" si="175">STDEV(D601:D616)</f>
        <v>0.38732160817651079</v>
      </c>
      <c r="E618" s="54">
        <f t="shared" si="175"/>
        <v>3.2197057518423507E-2</v>
      </c>
      <c r="F618" s="54">
        <f t="shared" si="175"/>
        <v>0.22428981434460168</v>
      </c>
      <c r="G618" s="54">
        <f t="shared" si="175"/>
        <v>8.5019253161517649E-2</v>
      </c>
      <c r="H618" s="54">
        <f t="shared" si="175"/>
        <v>4.0745699415722592E-2</v>
      </c>
      <c r="I618" s="54">
        <f t="shared" si="175"/>
        <v>2.8188356673359019E-2</v>
      </c>
      <c r="J618" s="54">
        <f t="shared" si="175"/>
        <v>8.2111881994743063E-2</v>
      </c>
      <c r="K618" s="54">
        <f t="shared" si="175"/>
        <v>0.28216621605258724</v>
      </c>
      <c r="L618" s="54">
        <f t="shared" si="175"/>
        <v>7.5544654633874955E-2</v>
      </c>
      <c r="M618" s="54">
        <f t="shared" si="175"/>
        <v>0.14186397775468901</v>
      </c>
      <c r="N618" s="54">
        <f t="shared" si="175"/>
        <v>1.7470765368263492E-2</v>
      </c>
      <c r="O618" s="54">
        <f t="shared" si="175"/>
        <v>1.6814510056234485E-14</v>
      </c>
      <c r="P618" s="54">
        <f t="shared" si="175"/>
        <v>0.78784670506996946</v>
      </c>
      <c r="Q618" s="54">
        <f t="shared" ref="Q618" si="176">STDEV(Q601:Q616)</f>
        <v>0.78784670506996912</v>
      </c>
      <c r="R618" s="56"/>
      <c r="S618" s="55"/>
      <c r="U618" s="52"/>
      <c r="V618" s="52"/>
      <c r="W618" s="52"/>
      <c r="X618" s="52"/>
      <c r="Y618" s="52"/>
      <c r="Z618" s="52"/>
      <c r="AA618" s="54">
        <f>STDEV(AA601:AA616)</f>
        <v>0.38732160817651079</v>
      </c>
      <c r="AB618" s="54">
        <f>STDEV(AB601:AB616)</f>
        <v>3.2197057518423507E-2</v>
      </c>
      <c r="AC618" s="52"/>
      <c r="AD618" s="52"/>
      <c r="AE618" s="67" t="s">
        <v>232</v>
      </c>
      <c r="AF618" s="52"/>
      <c r="AG618" s="52"/>
      <c r="AH618" s="52"/>
      <c r="AI618" s="53"/>
      <c r="AJ618" s="53"/>
      <c r="AK618" s="53"/>
      <c r="AL618" s="52"/>
      <c r="AM618" s="52"/>
      <c r="AN618" s="52"/>
      <c r="AO618" s="52"/>
      <c r="AP618" s="52"/>
      <c r="AQ618" s="52"/>
      <c r="AR618" s="53"/>
    </row>
    <row r="619" spans="1:49" s="51" customFormat="1">
      <c r="A619" s="48"/>
      <c r="B619" s="237"/>
      <c r="C619" s="65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1"/>
      <c r="S619" s="55"/>
      <c r="U619" s="52"/>
      <c r="V619" s="52"/>
      <c r="W619" s="52"/>
      <c r="X619" s="52"/>
      <c r="Y619" s="52"/>
      <c r="Z619" s="52"/>
      <c r="AA619" s="62"/>
      <c r="AB619" s="6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3"/>
    </row>
    <row r="620" spans="1:49" s="51" customFormat="1">
      <c r="A620" s="48"/>
      <c r="B620" s="237"/>
      <c r="C620" s="65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1"/>
      <c r="S620" s="55"/>
      <c r="U620" s="52"/>
      <c r="V620" s="52"/>
      <c r="W620" s="52"/>
      <c r="X620" s="52"/>
      <c r="Y620" s="52"/>
      <c r="Z620" s="52"/>
      <c r="AA620" s="62"/>
      <c r="AB620" s="62"/>
      <c r="AC620" s="52"/>
      <c r="AD620" s="52"/>
      <c r="AE620" s="53"/>
      <c r="AF620" s="53"/>
      <c r="AG620" s="53"/>
      <c r="AH620" s="53"/>
      <c r="AI620" s="52"/>
      <c r="AJ620" s="52"/>
      <c r="AK620" s="52"/>
      <c r="AL620" s="52"/>
      <c r="AM620" s="53"/>
      <c r="AN620" s="52"/>
      <c r="AO620" s="52"/>
      <c r="AP620" s="52"/>
      <c r="AQ620" s="52"/>
      <c r="AR620" s="53"/>
    </row>
    <row r="621" spans="1:49" s="51" customFormat="1">
      <c r="A621" s="48"/>
      <c r="B621" s="237"/>
      <c r="C621" s="65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1"/>
      <c r="S621" s="59"/>
      <c r="U621" s="52"/>
      <c r="V621" s="52"/>
      <c r="W621" s="52"/>
      <c r="X621" s="52"/>
      <c r="Y621" s="52"/>
      <c r="Z621" s="52"/>
      <c r="AA621" s="62"/>
      <c r="AB621" s="6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3"/>
    </row>
    <row r="622" spans="1:49" s="51" customFormat="1">
      <c r="A622" s="48"/>
      <c r="B622" s="237"/>
      <c r="C622" s="65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1"/>
      <c r="S622" s="59"/>
      <c r="U622" s="52"/>
      <c r="V622" s="52"/>
      <c r="W622" s="52"/>
      <c r="X622" s="52"/>
      <c r="Y622" s="52"/>
      <c r="Z622" s="52"/>
      <c r="AA622" s="62"/>
      <c r="AB622" s="6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3"/>
    </row>
    <row r="623" spans="1:49" s="51" customFormat="1">
      <c r="A623" s="48"/>
      <c r="B623" s="237"/>
      <c r="C623" s="65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1"/>
      <c r="S623" s="59"/>
      <c r="U623" s="52"/>
      <c r="V623" s="52"/>
      <c r="W623" s="52"/>
      <c r="X623" s="52"/>
      <c r="Y623" s="52"/>
      <c r="Z623" s="52"/>
      <c r="AA623" s="62"/>
      <c r="AB623" s="6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3"/>
    </row>
    <row r="624" spans="1:49" ht="39.950000000000003" customHeight="1">
      <c r="A624" s="33"/>
      <c r="B624" s="33"/>
      <c r="C624" s="73" t="s">
        <v>231</v>
      </c>
      <c r="D624" s="261" t="s">
        <v>228</v>
      </c>
      <c r="E624" s="261"/>
      <c r="F624" s="258"/>
      <c r="G624" s="259"/>
      <c r="H624" s="260"/>
      <c r="I624" s="258" t="s">
        <v>230</v>
      </c>
      <c r="J624" s="259"/>
      <c r="K624" s="259"/>
      <c r="L624" s="259"/>
      <c r="M624" s="259"/>
      <c r="N624" s="260"/>
      <c r="O624" s="258" t="s">
        <v>229</v>
      </c>
      <c r="P624" s="259"/>
      <c r="Q624" s="259"/>
      <c r="R624" s="260"/>
      <c r="S624" s="258"/>
      <c r="T624" s="259"/>
      <c r="U624" s="260"/>
      <c r="W624" s="71"/>
      <c r="X624" s="71"/>
      <c r="Z624" s="74"/>
      <c r="AA624" s="261" t="s">
        <v>228</v>
      </c>
      <c r="AB624" s="261"/>
      <c r="AC624" s="74"/>
      <c r="AD624" s="74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Q624" s="72"/>
      <c r="AR624" s="72"/>
      <c r="AS624" s="72"/>
      <c r="AT624" s="72"/>
      <c r="AU624" s="73"/>
      <c r="AV624" s="72"/>
      <c r="AW624" s="71"/>
    </row>
    <row r="625" spans="1:44" s="51" customFormat="1">
      <c r="A625" s="48"/>
      <c r="B625" s="237"/>
      <c r="C625" s="65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1"/>
      <c r="S625" s="59"/>
      <c r="U625" s="52"/>
      <c r="V625" s="52"/>
      <c r="W625" s="52"/>
      <c r="X625" s="52"/>
      <c r="Y625" s="52"/>
      <c r="Z625" s="52"/>
      <c r="AA625" s="62"/>
      <c r="AB625" s="6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3"/>
    </row>
    <row r="626" spans="1:44" s="51" customFormat="1">
      <c r="A626" s="48">
        <v>608</v>
      </c>
      <c r="B626" s="237" t="s">
        <v>447</v>
      </c>
      <c r="C626" s="65" t="s">
        <v>225</v>
      </c>
      <c r="D626" s="62">
        <v>70.363380349853031</v>
      </c>
      <c r="E626" s="62">
        <v>0.64007371628542276</v>
      </c>
      <c r="F626" s="62">
        <v>14.728436434525918</v>
      </c>
      <c r="G626" s="62">
        <v>3.3260157224334246</v>
      </c>
      <c r="H626" s="62">
        <v>0.10333876151021495</v>
      </c>
      <c r="I626" s="62">
        <v>0.85972715805170064</v>
      </c>
      <c r="J626" s="62">
        <v>3.1920742510486848</v>
      </c>
      <c r="K626" s="62">
        <v>4.1181896345631106</v>
      </c>
      <c r="L626" s="62">
        <v>2.3800689701515947</v>
      </c>
      <c r="M626" s="62">
        <v>0.15083412523406176</v>
      </c>
      <c r="N626" s="62">
        <v>0.17803257346046877</v>
      </c>
      <c r="O626" s="62">
        <v>99.999999999999986</v>
      </c>
      <c r="P626" s="62">
        <v>0.21392957745082697</v>
      </c>
      <c r="Q626" s="125">
        <f t="shared" ref="Q626:Q651" si="177">100-P626</f>
        <v>99.786070422549173</v>
      </c>
      <c r="S626" s="59">
        <v>41251.908298611103</v>
      </c>
      <c r="U626" s="52"/>
      <c r="V626" s="52"/>
      <c r="W626" s="52"/>
      <c r="X626" s="52"/>
      <c r="Y626" s="52"/>
      <c r="Z626" s="52"/>
      <c r="AA626" s="62">
        <v>70.363380349853031</v>
      </c>
      <c r="AB626" s="62">
        <v>0.64007371628542276</v>
      </c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3"/>
    </row>
    <row r="627" spans="1:44" s="51" customFormat="1">
      <c r="A627" s="48">
        <v>609</v>
      </c>
      <c r="B627" s="237" t="s">
        <v>447</v>
      </c>
      <c r="C627" s="65" t="s">
        <v>225</v>
      </c>
      <c r="D627" s="62">
        <v>69.903863860612773</v>
      </c>
      <c r="E627" s="62">
        <v>0.66926333490393153</v>
      </c>
      <c r="F627" s="62">
        <v>14.467146411989889</v>
      </c>
      <c r="G627" s="62">
        <v>3.5556188109023674</v>
      </c>
      <c r="H627" s="62">
        <v>9.3237192950612433E-2</v>
      </c>
      <c r="I627" s="62">
        <v>0.94513651205388038</v>
      </c>
      <c r="J627" s="62">
        <v>3.4591588299038438</v>
      </c>
      <c r="K627" s="62">
        <v>4.201533653610225</v>
      </c>
      <c r="L627" s="62">
        <v>2.3288580879051737</v>
      </c>
      <c r="M627" s="62">
        <v>0.21962734863067448</v>
      </c>
      <c r="N627" s="62">
        <v>0.20217526953383103</v>
      </c>
      <c r="O627" s="62">
        <v>100</v>
      </c>
      <c r="P627" s="62">
        <v>1.5706182064327265</v>
      </c>
      <c r="Q627" s="125">
        <f t="shared" si="177"/>
        <v>98.429381793567273</v>
      </c>
      <c r="S627" s="59">
        <v>41251.913726851897</v>
      </c>
      <c r="U627" s="52"/>
      <c r="V627" s="52"/>
      <c r="W627" s="61" t="s">
        <v>227</v>
      </c>
      <c r="X627" s="52"/>
      <c r="Y627" s="52"/>
      <c r="Z627" s="52"/>
      <c r="AA627" s="62">
        <v>69.903863860612773</v>
      </c>
      <c r="AB627" s="62">
        <v>0.66926333490393153</v>
      </c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3"/>
    </row>
    <row r="628" spans="1:44" s="51" customFormat="1">
      <c r="A628" s="48">
        <v>610</v>
      </c>
      <c r="B628" s="237" t="s">
        <v>447</v>
      </c>
      <c r="C628" s="65" t="s">
        <v>225</v>
      </c>
      <c r="D628" s="62">
        <v>73.673460281673925</v>
      </c>
      <c r="E628" s="62">
        <v>0.43434695994387679</v>
      </c>
      <c r="F628" s="62">
        <v>14.254000505813893</v>
      </c>
      <c r="G628" s="62">
        <v>2.0842788268766732</v>
      </c>
      <c r="H628" s="62">
        <v>0.11418081516582121</v>
      </c>
      <c r="I628" s="62">
        <v>0.48909114181585794</v>
      </c>
      <c r="J628" s="62">
        <v>2.0437638591967695</v>
      </c>
      <c r="K628" s="62">
        <v>4.1103247626191441</v>
      </c>
      <c r="L628" s="62">
        <v>2.5855443573219374</v>
      </c>
      <c r="M628" s="62">
        <v>6.2145602583485712E-2</v>
      </c>
      <c r="N628" s="62">
        <v>0.19224049321599398</v>
      </c>
      <c r="O628" s="62">
        <v>99.999999999999986</v>
      </c>
      <c r="P628" s="62">
        <v>-0.82801553074182266</v>
      </c>
      <c r="Q628" s="125">
        <f t="shared" si="177"/>
        <v>100.82801553074182</v>
      </c>
      <c r="R628" s="61"/>
      <c r="S628" s="59">
        <v>41251.921412037002</v>
      </c>
      <c r="U628" s="52"/>
      <c r="V628" s="52"/>
      <c r="W628" s="52"/>
      <c r="X628" s="52"/>
      <c r="Y628" s="52"/>
      <c r="Z628" s="52"/>
      <c r="AA628" s="62">
        <v>73.673460281673925</v>
      </c>
      <c r="AB628" s="62">
        <v>0.43434695994387679</v>
      </c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3"/>
    </row>
    <row r="629" spans="1:44" s="51" customFormat="1">
      <c r="A629" s="48">
        <v>615</v>
      </c>
      <c r="B629" s="237" t="s">
        <v>447</v>
      </c>
      <c r="C629" s="65" t="s">
        <v>225</v>
      </c>
      <c r="D629" s="62">
        <v>69.631250872601925</v>
      </c>
      <c r="E629" s="62">
        <v>0.59228345408264138</v>
      </c>
      <c r="F629" s="62">
        <v>14.792119883307114</v>
      </c>
      <c r="G629" s="62">
        <v>3.2139868538179504</v>
      </c>
      <c r="H629" s="62">
        <v>0.13830598294970733</v>
      </c>
      <c r="I629" s="62">
        <v>1.098732167075215</v>
      </c>
      <c r="J629" s="62">
        <v>3.2848728250402024</v>
      </c>
      <c r="K629" s="62">
        <v>4.6478692584611911</v>
      </c>
      <c r="L629" s="62">
        <v>2.2884826746800671</v>
      </c>
      <c r="M629" s="62">
        <v>0.16009470998691885</v>
      </c>
      <c r="N629" s="62">
        <v>0.19629344111454899</v>
      </c>
      <c r="O629" s="62">
        <v>99.999999999999986</v>
      </c>
      <c r="P629" s="62">
        <v>-1.3691947257958788</v>
      </c>
      <c r="Q629" s="125">
        <f t="shared" si="177"/>
        <v>101.36919472579588</v>
      </c>
      <c r="R629" s="61"/>
      <c r="S629" s="59">
        <v>41251.957326388903</v>
      </c>
      <c r="U629" s="52"/>
      <c r="V629" s="52"/>
      <c r="W629" s="52"/>
      <c r="X629" s="52"/>
      <c r="Y629" s="52"/>
      <c r="Z629" s="52"/>
      <c r="AA629" s="62">
        <v>69.631250872601925</v>
      </c>
      <c r="AB629" s="62">
        <v>0.59228345408264138</v>
      </c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3"/>
    </row>
    <row r="630" spans="1:44" s="51" customFormat="1">
      <c r="A630" s="48">
        <v>617</v>
      </c>
      <c r="B630" s="237" t="s">
        <v>447</v>
      </c>
      <c r="C630" s="65" t="s">
        <v>225</v>
      </c>
      <c r="D630" s="62">
        <v>71.217738079568164</v>
      </c>
      <c r="E630" s="62">
        <v>0.5916038290798078</v>
      </c>
      <c r="F630" s="62">
        <v>15.016106360427278</v>
      </c>
      <c r="G630" s="62">
        <v>3.3157991972607799</v>
      </c>
      <c r="H630" s="62">
        <v>0.13161774214018179</v>
      </c>
      <c r="I630" s="62">
        <v>0.98675742373541631</v>
      </c>
      <c r="J630" s="62">
        <v>3.392850517547727</v>
      </c>
      <c r="K630" s="62">
        <v>2.7084857849861357</v>
      </c>
      <c r="L630" s="62">
        <v>2.3166589907847164</v>
      </c>
      <c r="M630" s="62">
        <v>0.16827279058107042</v>
      </c>
      <c r="N630" s="62">
        <v>0.19901565355374651</v>
      </c>
      <c r="O630" s="62">
        <v>99.999999999999986</v>
      </c>
      <c r="P630" s="62">
        <v>-0.93734735218995979</v>
      </c>
      <c r="Q630" s="125">
        <f t="shared" si="177"/>
        <v>100.93734735218996</v>
      </c>
      <c r="R630" s="61"/>
      <c r="S630" s="59">
        <v>41251.9639930556</v>
      </c>
      <c r="U630" s="52"/>
      <c r="V630" s="52"/>
      <c r="W630" s="52"/>
      <c r="X630" s="52"/>
      <c r="Y630" s="52"/>
      <c r="Z630" s="52"/>
      <c r="AA630" s="62">
        <v>71.217738079568164</v>
      </c>
      <c r="AB630" s="62">
        <v>0.5916038290798078</v>
      </c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3"/>
    </row>
    <row r="631" spans="1:44" s="51" customFormat="1">
      <c r="A631" s="48">
        <v>623</v>
      </c>
      <c r="B631" s="237" t="s">
        <v>447</v>
      </c>
      <c r="C631" s="65" t="s">
        <v>225</v>
      </c>
      <c r="D631" s="62">
        <v>71.597123717472215</v>
      </c>
      <c r="E631" s="62">
        <v>0.51678162559325747</v>
      </c>
      <c r="F631" s="62">
        <v>14.342309014443396</v>
      </c>
      <c r="G631" s="62">
        <v>2.705965209694301</v>
      </c>
      <c r="H631" s="62">
        <v>0.13619656746468969</v>
      </c>
      <c r="I631" s="62">
        <v>0.8480400490992076</v>
      </c>
      <c r="J631" s="62">
        <v>2.7386986258017143</v>
      </c>
      <c r="K631" s="62">
        <v>4.3339295259111941</v>
      </c>
      <c r="L631" s="62">
        <v>2.5430632156236475</v>
      </c>
      <c r="M631" s="62">
        <v>7.9336897036147908E-2</v>
      </c>
      <c r="N631" s="62">
        <v>0.20475753297784688</v>
      </c>
      <c r="O631" s="62">
        <v>100</v>
      </c>
      <c r="P631" s="62">
        <v>0.35123607099282594</v>
      </c>
      <c r="Q631" s="125">
        <f t="shared" si="177"/>
        <v>99.648763929007174</v>
      </c>
      <c r="R631" s="61"/>
      <c r="S631" s="59">
        <v>41251.990439814799</v>
      </c>
      <c r="T631" s="42"/>
      <c r="U631" s="52"/>
      <c r="V631" s="52"/>
      <c r="W631" s="52"/>
      <c r="X631" s="52"/>
      <c r="Y631" s="52"/>
      <c r="Z631" s="52"/>
      <c r="AA631" s="62">
        <v>71.597123717472215</v>
      </c>
      <c r="AB631" s="62">
        <v>0.51678162559325747</v>
      </c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3"/>
    </row>
    <row r="632" spans="1:44" s="51" customFormat="1">
      <c r="A632" s="48">
        <v>624</v>
      </c>
      <c r="B632" s="237" t="s">
        <v>447</v>
      </c>
      <c r="C632" s="65" t="s">
        <v>225</v>
      </c>
      <c r="D632" s="62">
        <v>72.290388202358599</v>
      </c>
      <c r="E632" s="62">
        <v>0.50341405820886054</v>
      </c>
      <c r="F632" s="62">
        <v>14.319093033729011</v>
      </c>
      <c r="G632" s="62">
        <v>2.6797809786358493</v>
      </c>
      <c r="H632" s="62">
        <v>0.11202627592996328</v>
      </c>
      <c r="I632" s="62">
        <v>0.75596884866770431</v>
      </c>
      <c r="J632" s="62">
        <v>2.6505571472323304</v>
      </c>
      <c r="K632" s="62">
        <v>3.921739597238163</v>
      </c>
      <c r="L632" s="62">
        <v>2.536078453448253</v>
      </c>
      <c r="M632" s="62">
        <v>8.3822318724117245E-2</v>
      </c>
      <c r="N632" s="62">
        <v>0.19000405728383818</v>
      </c>
      <c r="O632" s="62">
        <v>100.00000000000001</v>
      </c>
      <c r="P632" s="62">
        <v>-0.4806628391711314</v>
      </c>
      <c r="Q632" s="125">
        <f t="shared" si="177"/>
        <v>100.48066283917113</v>
      </c>
      <c r="R632" s="61"/>
      <c r="S632" s="59">
        <v>41251.994201388901</v>
      </c>
      <c r="U632" s="52"/>
      <c r="V632" s="52"/>
      <c r="W632" s="52"/>
      <c r="X632" s="52"/>
      <c r="Y632" s="52"/>
      <c r="Z632" s="52"/>
      <c r="AA632" s="62">
        <v>72.290388202358599</v>
      </c>
      <c r="AB632" s="62">
        <v>0.50341405820886054</v>
      </c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3"/>
    </row>
    <row r="633" spans="1:44" s="51" customFormat="1">
      <c r="A633" s="48">
        <v>625</v>
      </c>
      <c r="B633" s="237" t="s">
        <v>447</v>
      </c>
      <c r="C633" s="65" t="s">
        <v>225</v>
      </c>
      <c r="D633" s="62">
        <v>71.947553455026707</v>
      </c>
      <c r="E633" s="62">
        <v>0.56731892306836806</v>
      </c>
      <c r="F633" s="62">
        <v>15.026476346123449</v>
      </c>
      <c r="G633" s="62">
        <v>2.7319592538518802</v>
      </c>
      <c r="H633" s="62">
        <v>0.10790646862215197</v>
      </c>
      <c r="I633" s="62">
        <v>0.73917997765758059</v>
      </c>
      <c r="J633" s="62">
        <v>2.7886529677327512</v>
      </c>
      <c r="K633" s="62">
        <v>3.4272291322128772</v>
      </c>
      <c r="L633" s="62">
        <v>2.39902516243655</v>
      </c>
      <c r="M633" s="62">
        <v>9.9050752099622968E-2</v>
      </c>
      <c r="N633" s="62">
        <v>0.2139161042968041</v>
      </c>
      <c r="O633" s="62">
        <v>99.999999999999986</v>
      </c>
      <c r="P633" s="62">
        <v>-0.24010445130019775</v>
      </c>
      <c r="Q633" s="125">
        <f t="shared" si="177"/>
        <v>100.2401044513002</v>
      </c>
      <c r="R633" s="61"/>
      <c r="S633" s="59">
        <v>41251.9972569444</v>
      </c>
      <c r="U633" s="52"/>
      <c r="V633" s="52"/>
      <c r="W633" s="52"/>
      <c r="X633" s="52"/>
      <c r="Y633" s="52"/>
      <c r="Z633" s="52"/>
      <c r="AA633" s="62">
        <v>71.947553455026707</v>
      </c>
      <c r="AB633" s="62">
        <v>0.56731892306836806</v>
      </c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3"/>
    </row>
    <row r="634" spans="1:44" s="51" customFormat="1">
      <c r="A634" s="48">
        <v>634</v>
      </c>
      <c r="B634" s="237" t="s">
        <v>447</v>
      </c>
      <c r="C634" s="65" t="s">
        <v>225</v>
      </c>
      <c r="D634" s="62">
        <v>72.341709846796249</v>
      </c>
      <c r="E634" s="62">
        <v>0.41479735632417869</v>
      </c>
      <c r="F634" s="62">
        <v>13.93536422205243</v>
      </c>
      <c r="G634" s="62">
        <v>2.7277117844976706</v>
      </c>
      <c r="H634" s="62">
        <v>8.8917543248969499E-2</v>
      </c>
      <c r="I634" s="62">
        <v>0.79613297081871237</v>
      </c>
      <c r="J634" s="62">
        <v>2.7532414925882893</v>
      </c>
      <c r="K634" s="62">
        <v>4.3057249846376591</v>
      </c>
      <c r="L634" s="62">
        <v>2.4399548081514992</v>
      </c>
      <c r="M634" s="62">
        <v>7.9629254933038254E-2</v>
      </c>
      <c r="N634" s="62">
        <v>0.15085502605084111</v>
      </c>
      <c r="O634" s="62">
        <v>99.999999999999986</v>
      </c>
      <c r="P634" s="62">
        <v>1.0021680974444536</v>
      </c>
      <c r="Q634" s="125">
        <f t="shared" si="177"/>
        <v>98.997831902555546</v>
      </c>
      <c r="R634" s="61"/>
      <c r="S634" s="59">
        <v>41252.040833333303</v>
      </c>
      <c r="U634" s="52"/>
      <c r="V634" s="52"/>
      <c r="W634" s="52"/>
      <c r="X634" s="52"/>
      <c r="Y634" s="52"/>
      <c r="Z634" s="52"/>
      <c r="AA634" s="62">
        <v>72.341709846796249</v>
      </c>
      <c r="AB634" s="62">
        <v>0.41479735632417869</v>
      </c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3"/>
    </row>
    <row r="635" spans="1:44" s="51" customFormat="1">
      <c r="A635" s="48">
        <v>635</v>
      </c>
      <c r="B635" s="237" t="s">
        <v>447</v>
      </c>
      <c r="C635" s="65" t="s">
        <v>225</v>
      </c>
      <c r="D635" s="62">
        <v>72.116574939543398</v>
      </c>
      <c r="E635" s="62">
        <v>0.41711285559391731</v>
      </c>
      <c r="F635" s="62">
        <v>14.20065481046484</v>
      </c>
      <c r="G635" s="62">
        <v>2.8770745918074327</v>
      </c>
      <c r="H635" s="62">
        <v>0.13148565526158854</v>
      </c>
      <c r="I635" s="62">
        <v>0.77373944339149325</v>
      </c>
      <c r="J635" s="62">
        <v>2.7900792496394486</v>
      </c>
      <c r="K635" s="62">
        <v>4.0633469712151564</v>
      </c>
      <c r="L635" s="62">
        <v>2.4076378114571049</v>
      </c>
      <c r="M635" s="62">
        <v>8.0223856489235579E-2</v>
      </c>
      <c r="N635" s="62">
        <v>0.18346796764068013</v>
      </c>
      <c r="O635" s="62">
        <v>99.999999999999986</v>
      </c>
      <c r="P635" s="62">
        <v>1.9160204337087663</v>
      </c>
      <c r="Q635" s="125">
        <f t="shared" si="177"/>
        <v>98.083979566291234</v>
      </c>
      <c r="R635" s="61"/>
      <c r="S635" s="59">
        <v>41252.043611111098</v>
      </c>
      <c r="T635" s="81"/>
      <c r="U635" s="52"/>
      <c r="V635" s="52"/>
      <c r="W635" s="52"/>
      <c r="X635" s="52"/>
      <c r="Y635" s="52"/>
      <c r="Z635" s="52"/>
      <c r="AA635" s="62">
        <v>72.116574939543398</v>
      </c>
      <c r="AB635" s="62">
        <v>0.41711285559391731</v>
      </c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3"/>
    </row>
    <row r="636" spans="1:44" s="51" customFormat="1">
      <c r="A636" s="48">
        <v>637</v>
      </c>
      <c r="B636" s="237" t="s">
        <v>447</v>
      </c>
      <c r="C636" s="65" t="s">
        <v>224</v>
      </c>
      <c r="D636" s="62">
        <v>69.416070948018003</v>
      </c>
      <c r="E636" s="62">
        <v>0.64651386256731391</v>
      </c>
      <c r="F636" s="62">
        <v>14.828682444230134</v>
      </c>
      <c r="G636" s="62">
        <v>3.5691281675804833</v>
      </c>
      <c r="H636" s="62">
        <v>0.10730906359759906</v>
      </c>
      <c r="I636" s="62">
        <v>1.1064248632370102</v>
      </c>
      <c r="J636" s="62">
        <v>3.4641510115533909</v>
      </c>
      <c r="K636" s="62">
        <v>4.2421060846873999</v>
      </c>
      <c r="L636" s="62">
        <v>2.2593244127056336</v>
      </c>
      <c r="M636" s="62">
        <v>0.19657472962014239</v>
      </c>
      <c r="N636" s="62">
        <v>0.21141964921626513</v>
      </c>
      <c r="O636" s="62">
        <v>100.00000000000001</v>
      </c>
      <c r="P636" s="62">
        <v>2.0396596545413814</v>
      </c>
      <c r="Q636" s="125">
        <f t="shared" si="177"/>
        <v>97.960340345458619</v>
      </c>
      <c r="R636" s="61"/>
      <c r="S636" s="59">
        <v>41252.054293981499</v>
      </c>
      <c r="U636" s="52"/>
      <c r="V636" s="52"/>
      <c r="W636" s="52"/>
      <c r="X636" s="52"/>
      <c r="Y636" s="52"/>
      <c r="Z636" s="52"/>
      <c r="AA636" s="62">
        <v>69.416070948018003</v>
      </c>
      <c r="AB636" s="62">
        <v>0.64651386256731391</v>
      </c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</row>
    <row r="637" spans="1:44" s="51" customFormat="1">
      <c r="A637" s="48">
        <v>638</v>
      </c>
      <c r="B637" s="237" t="s">
        <v>447</v>
      </c>
      <c r="C637" s="65" t="s">
        <v>224</v>
      </c>
      <c r="D637" s="62">
        <v>68.859217644528613</v>
      </c>
      <c r="E637" s="62">
        <v>0.57861602184326011</v>
      </c>
      <c r="F637" s="62">
        <v>15.02298970101239</v>
      </c>
      <c r="G637" s="62">
        <v>3.2685007820135956</v>
      </c>
      <c r="H637" s="62">
        <v>0.21184768693906691</v>
      </c>
      <c r="I637" s="62">
        <v>1.080596496471119</v>
      </c>
      <c r="J637" s="62">
        <v>3.2997853031970523</v>
      </c>
      <c r="K637" s="62">
        <v>5.0849229615664768</v>
      </c>
      <c r="L637" s="62">
        <v>2.2510467427977776</v>
      </c>
      <c r="M637" s="62">
        <v>0.18449124900310007</v>
      </c>
      <c r="N637" s="62">
        <v>0.20402125656947454</v>
      </c>
      <c r="O637" s="62">
        <v>100.00000000000001</v>
      </c>
      <c r="P637" s="62">
        <v>0.97151613571945461</v>
      </c>
      <c r="Q637" s="125">
        <f t="shared" si="177"/>
        <v>99.028483864280545</v>
      </c>
      <c r="R637" s="61"/>
      <c r="S637" s="59">
        <v>41252.057662036997</v>
      </c>
      <c r="U637" s="52"/>
      <c r="V637" s="52"/>
      <c r="W637" s="52"/>
      <c r="X637" s="52"/>
      <c r="Y637" s="52"/>
      <c r="Z637" s="52"/>
      <c r="AA637" s="62">
        <v>68.859217644528613</v>
      </c>
      <c r="AB637" s="62">
        <v>0.57861602184326011</v>
      </c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</row>
    <row r="638" spans="1:44" s="51" customFormat="1">
      <c r="A638" s="48">
        <v>639</v>
      </c>
      <c r="B638" s="237" t="s">
        <v>447</v>
      </c>
      <c r="C638" s="65" t="s">
        <v>224</v>
      </c>
      <c r="D638" s="62">
        <v>70.394897227698408</v>
      </c>
      <c r="E638" s="62">
        <v>0.55577203526106966</v>
      </c>
      <c r="F638" s="62">
        <v>14.865297942834173</v>
      </c>
      <c r="G638" s="62">
        <v>3.170213481026809</v>
      </c>
      <c r="H638" s="62">
        <v>0.10570257825794306</v>
      </c>
      <c r="I638" s="62">
        <v>0.95496013477090091</v>
      </c>
      <c r="J638" s="62">
        <v>3.17793407320038</v>
      </c>
      <c r="K638" s="62">
        <v>4.1120217182321968</v>
      </c>
      <c r="L638" s="62">
        <v>2.3132300135886972</v>
      </c>
      <c r="M638" s="62">
        <v>0.19819705438622937</v>
      </c>
      <c r="N638" s="62">
        <v>0.19599954943735914</v>
      </c>
      <c r="O638" s="62">
        <v>100</v>
      </c>
      <c r="P638" s="62">
        <v>1.3586999810719647</v>
      </c>
      <c r="Q638" s="125">
        <f t="shared" si="177"/>
        <v>98.641300018928035</v>
      </c>
      <c r="R638" s="61"/>
      <c r="S638" s="59">
        <v>41252.062303240702</v>
      </c>
      <c r="U638" s="52"/>
      <c r="V638" s="52"/>
      <c r="W638" s="52"/>
      <c r="X638" s="52"/>
      <c r="Y638" s="52"/>
      <c r="Z638" s="52"/>
      <c r="AA638" s="62">
        <v>70.394897227698408</v>
      </c>
      <c r="AB638" s="62">
        <v>0.55577203526106966</v>
      </c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</row>
    <row r="639" spans="1:44" s="51" customFormat="1">
      <c r="A639" s="48">
        <v>640</v>
      </c>
      <c r="B639" s="237" t="s">
        <v>447</v>
      </c>
      <c r="C639" s="65" t="s">
        <v>224</v>
      </c>
      <c r="D639" s="62">
        <v>70.677539535016138</v>
      </c>
      <c r="E639" s="62">
        <v>0.58861605186825638</v>
      </c>
      <c r="F639" s="62">
        <v>14.728461237982332</v>
      </c>
      <c r="G639" s="62">
        <v>3.397468120558758</v>
      </c>
      <c r="H639" s="62">
        <v>3.3099815561669466E-2</v>
      </c>
      <c r="I639" s="62">
        <v>0.93800835803363147</v>
      </c>
      <c r="J639" s="62">
        <v>3.0446536993749427</v>
      </c>
      <c r="K639" s="62">
        <v>3.9154293920658985</v>
      </c>
      <c r="L639" s="62">
        <v>2.3942743965481337</v>
      </c>
      <c r="M639" s="62">
        <v>0.13357768673558534</v>
      </c>
      <c r="N639" s="62">
        <v>0.19225188235462931</v>
      </c>
      <c r="O639" s="62">
        <v>100</v>
      </c>
      <c r="P639" s="62">
        <v>2.3530878861243281</v>
      </c>
      <c r="Q639" s="125">
        <f t="shared" si="177"/>
        <v>97.646912113875672</v>
      </c>
      <c r="R639" s="61"/>
      <c r="S639" s="59">
        <v>41252.065914351901</v>
      </c>
      <c r="U639" s="52"/>
      <c r="V639" s="52"/>
      <c r="W639" s="52"/>
      <c r="X639" s="52"/>
      <c r="Y639" s="52"/>
      <c r="Z639" s="52"/>
      <c r="AA639" s="62">
        <v>70.677539535016138</v>
      </c>
      <c r="AB639" s="62">
        <v>0.58861605186825638</v>
      </c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</row>
    <row r="640" spans="1:44" s="51" customFormat="1">
      <c r="A640" s="48">
        <v>641</v>
      </c>
      <c r="B640" s="237" t="s">
        <v>447</v>
      </c>
      <c r="C640" s="65" t="s">
        <v>224</v>
      </c>
      <c r="D640" s="62">
        <v>70.219464646326273</v>
      </c>
      <c r="E640" s="62">
        <v>0.57223309526544186</v>
      </c>
      <c r="F640" s="62">
        <v>14.515539235042201</v>
      </c>
      <c r="G640" s="62">
        <v>3.2657768747456175</v>
      </c>
      <c r="H640" s="62">
        <v>0.13289707084681723</v>
      </c>
      <c r="I640" s="62">
        <v>0.97443746404178111</v>
      </c>
      <c r="J640" s="62">
        <v>3.0289212580977511</v>
      </c>
      <c r="K640" s="62">
        <v>4.5850325617994541</v>
      </c>
      <c r="L640" s="62">
        <v>2.3697036173786348</v>
      </c>
      <c r="M640" s="62">
        <v>0.17060093527252085</v>
      </c>
      <c r="N640" s="62">
        <v>0.21358767724388894</v>
      </c>
      <c r="O640" s="62">
        <v>100.00000000000003</v>
      </c>
      <c r="P640" s="62">
        <v>1.7249794488611769</v>
      </c>
      <c r="Q640" s="125">
        <f t="shared" si="177"/>
        <v>98.275020551138823</v>
      </c>
      <c r="R640" s="61"/>
      <c r="S640" s="59">
        <v>41252.075937499998</v>
      </c>
      <c r="U640" s="52"/>
      <c r="V640" s="52"/>
      <c r="W640" s="52"/>
      <c r="X640" s="52"/>
      <c r="Y640" s="52"/>
      <c r="Z640" s="52"/>
      <c r="AA640" s="62">
        <v>70.219464646326273</v>
      </c>
      <c r="AB640" s="62">
        <v>0.57223309526544186</v>
      </c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</row>
    <row r="641" spans="1:44" s="51" customFormat="1">
      <c r="A641" s="48">
        <v>642</v>
      </c>
      <c r="B641" s="237" t="s">
        <v>447</v>
      </c>
      <c r="C641" s="65" t="s">
        <v>224</v>
      </c>
      <c r="D641" s="62">
        <v>70.551460441662542</v>
      </c>
      <c r="E641" s="62">
        <v>0.58675747186634741</v>
      </c>
      <c r="F641" s="62">
        <v>14.930030072566705</v>
      </c>
      <c r="G641" s="62">
        <v>3.2091970965079009</v>
      </c>
      <c r="H641" s="62">
        <v>0.20741279056830431</v>
      </c>
      <c r="I641" s="62">
        <v>0.838570612108271</v>
      </c>
      <c r="J641" s="62">
        <v>2.9609336615784039</v>
      </c>
      <c r="K641" s="62">
        <v>3.9228306305252878</v>
      </c>
      <c r="L641" s="62">
        <v>2.4686767663668654</v>
      </c>
      <c r="M641" s="62">
        <v>0.14604845919046067</v>
      </c>
      <c r="N641" s="62">
        <v>0.22997384801573695</v>
      </c>
      <c r="O641" s="62">
        <v>100.00000000000003</v>
      </c>
      <c r="P641" s="62">
        <v>2.3045407136032594</v>
      </c>
      <c r="Q641" s="125">
        <f t="shared" si="177"/>
        <v>97.695459286396741</v>
      </c>
      <c r="R641" s="61"/>
      <c r="S641" s="59">
        <v>41252.079907407402</v>
      </c>
      <c r="U641" s="52"/>
      <c r="V641" s="52"/>
      <c r="W641" s="52"/>
      <c r="X641" s="52"/>
      <c r="Y641" s="52"/>
      <c r="Z641" s="52"/>
      <c r="AA641" s="62">
        <v>70.551460441662542</v>
      </c>
      <c r="AB641" s="62">
        <v>0.58675747186634741</v>
      </c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</row>
    <row r="642" spans="1:44" s="51" customFormat="1">
      <c r="A642" s="48">
        <v>643</v>
      </c>
      <c r="B642" s="237" t="s">
        <v>447</v>
      </c>
      <c r="C642" s="65" t="s">
        <v>224</v>
      </c>
      <c r="D642" s="62">
        <v>70.577449929492019</v>
      </c>
      <c r="E642" s="62">
        <v>0.55568347395742357</v>
      </c>
      <c r="F642" s="62">
        <v>14.46230029138148</v>
      </c>
      <c r="G642" s="62">
        <v>3.1807998079496587</v>
      </c>
      <c r="H642" s="62">
        <v>0.19694275896159721</v>
      </c>
      <c r="I642" s="62">
        <v>0.84656468745471602</v>
      </c>
      <c r="J642" s="62">
        <v>2.8778824626748767</v>
      </c>
      <c r="K642" s="62">
        <v>4.5880101704042424</v>
      </c>
      <c r="L642" s="62">
        <v>2.3998148757659004</v>
      </c>
      <c r="M642" s="62">
        <v>0.15922332021312283</v>
      </c>
      <c r="N642" s="62">
        <v>0.20058978139325775</v>
      </c>
      <c r="O642" s="62">
        <v>100</v>
      </c>
      <c r="P642" s="62">
        <v>1.0617959554848539</v>
      </c>
      <c r="Q642" s="125">
        <f t="shared" si="177"/>
        <v>98.938204044515146</v>
      </c>
      <c r="R642" s="61"/>
      <c r="S642" s="59">
        <v>41252.0918634259</v>
      </c>
      <c r="U642" s="52"/>
      <c r="V642" s="52"/>
      <c r="W642" s="52"/>
      <c r="X642" s="52"/>
      <c r="Y642" s="52"/>
      <c r="Z642" s="52"/>
      <c r="AA642" s="62">
        <v>70.577449929492019</v>
      </c>
      <c r="AB642" s="62">
        <v>0.55568347395742357</v>
      </c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</row>
    <row r="643" spans="1:44" s="51" customFormat="1">
      <c r="A643" s="48">
        <v>644</v>
      </c>
      <c r="B643" s="237" t="s">
        <v>447</v>
      </c>
      <c r="C643" s="65" t="s">
        <v>224</v>
      </c>
      <c r="D643" s="62">
        <v>70.942263448873518</v>
      </c>
      <c r="E643" s="62">
        <v>0.62176021079269084</v>
      </c>
      <c r="F643" s="62">
        <v>14.419537192728912</v>
      </c>
      <c r="G643" s="62">
        <v>3.3261874123702415</v>
      </c>
      <c r="H643" s="62">
        <v>0.14165098508006732</v>
      </c>
      <c r="I643" s="62">
        <v>0.83368567700779317</v>
      </c>
      <c r="J643" s="62">
        <v>2.9584059890374093</v>
      </c>
      <c r="K643" s="62">
        <v>4.0637726090105906</v>
      </c>
      <c r="L643" s="62">
        <v>2.4311160818796926</v>
      </c>
      <c r="M643" s="62">
        <v>0.10933680389403985</v>
      </c>
      <c r="N643" s="62">
        <v>0.19665796433728588</v>
      </c>
      <c r="O643" s="62">
        <v>99.999999999999986</v>
      </c>
      <c r="P643" s="62">
        <v>1.5991020613622879</v>
      </c>
      <c r="Q643" s="125">
        <f t="shared" si="177"/>
        <v>98.400897938637712</v>
      </c>
      <c r="R643" s="61"/>
      <c r="S643" s="59">
        <v>41252.095787036997</v>
      </c>
      <c r="U643" s="52"/>
      <c r="V643" s="52"/>
      <c r="W643" s="52"/>
      <c r="X643" s="52"/>
      <c r="Y643" s="52"/>
      <c r="Z643" s="52"/>
      <c r="AA643" s="62">
        <v>70.942263448873518</v>
      </c>
      <c r="AB643" s="62">
        <v>0.62176021079269084</v>
      </c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</row>
    <row r="644" spans="1:44" s="51" customFormat="1">
      <c r="A644" s="48">
        <v>819</v>
      </c>
      <c r="B644" s="237" t="s">
        <v>447</v>
      </c>
      <c r="C644" s="65" t="s">
        <v>225</v>
      </c>
      <c r="D644" s="62">
        <v>72.097623570316756</v>
      </c>
      <c r="E644" s="62">
        <v>0.53963918325246396</v>
      </c>
      <c r="F644" s="62">
        <v>14.455718272485619</v>
      </c>
      <c r="G644" s="62">
        <v>2.7377634261436965</v>
      </c>
      <c r="H644" s="62">
        <v>5.9874972050381045E-2</v>
      </c>
      <c r="I644" s="62">
        <v>0.72779960815342315</v>
      </c>
      <c r="J644" s="62">
        <v>2.6888654543753785</v>
      </c>
      <c r="K644" s="62">
        <v>3.9882499182442182</v>
      </c>
      <c r="L644" s="62">
        <v>2.472450976783612</v>
      </c>
      <c r="M644" s="62">
        <v>7.8824623928858806E-2</v>
      </c>
      <c r="N644" s="62">
        <v>0.19782848935095387</v>
      </c>
      <c r="O644" s="62">
        <v>100</v>
      </c>
      <c r="P644" s="62">
        <v>3.5780151286773645</v>
      </c>
      <c r="Q644" s="125">
        <f t="shared" si="177"/>
        <v>96.421984871322636</v>
      </c>
      <c r="R644" s="61"/>
      <c r="S644" s="59">
        <v>41252.908761574101</v>
      </c>
      <c r="U644" s="52"/>
      <c r="V644" s="52"/>
      <c r="W644" s="52"/>
      <c r="X644" s="52"/>
      <c r="Y644" s="52"/>
      <c r="Z644" s="52"/>
      <c r="AA644" s="62">
        <v>72.097623570316756</v>
      </c>
      <c r="AB644" s="62">
        <v>0.53963918325246396</v>
      </c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</row>
    <row r="645" spans="1:44" s="51" customFormat="1">
      <c r="A645" s="48">
        <v>830</v>
      </c>
      <c r="B645" s="237" t="s">
        <v>447</v>
      </c>
      <c r="C645" s="65" t="s">
        <v>224</v>
      </c>
      <c r="D645" s="62">
        <v>69.080708008324294</v>
      </c>
      <c r="E645" s="62">
        <v>0.56304705176429182</v>
      </c>
      <c r="F645" s="62">
        <v>14.957352453741231</v>
      </c>
      <c r="G645" s="62">
        <v>3.1958714825152299</v>
      </c>
      <c r="H645" s="62">
        <v>5.539716197647019E-2</v>
      </c>
      <c r="I645" s="62">
        <v>0.8679446369439795</v>
      </c>
      <c r="J645" s="62">
        <v>3.1205638582783815</v>
      </c>
      <c r="K645" s="62">
        <v>5.5253807365248493</v>
      </c>
      <c r="L645" s="62">
        <v>2.3175672692080918</v>
      </c>
      <c r="M645" s="62">
        <v>0.15961850697057287</v>
      </c>
      <c r="N645" s="62">
        <v>0.20216607122024438</v>
      </c>
      <c r="O645" s="62">
        <v>100</v>
      </c>
      <c r="P645" s="62">
        <v>0.71657679801302265</v>
      </c>
      <c r="Q645" s="125">
        <f t="shared" si="177"/>
        <v>99.283423201986977</v>
      </c>
      <c r="R645" s="61"/>
      <c r="S645" s="59">
        <v>41252.954976851899</v>
      </c>
      <c r="U645" s="52"/>
      <c r="V645" s="52"/>
      <c r="W645" s="52"/>
      <c r="X645" s="52"/>
      <c r="Y645" s="52"/>
      <c r="Z645" s="52"/>
      <c r="AA645" s="62">
        <v>69.080708008324294</v>
      </c>
      <c r="AB645" s="62">
        <v>0.56304705176429182</v>
      </c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</row>
    <row r="646" spans="1:44" s="51" customFormat="1">
      <c r="A646" s="48">
        <v>831</v>
      </c>
      <c r="B646" s="237" t="s">
        <v>447</v>
      </c>
      <c r="C646" s="65" t="s">
        <v>224</v>
      </c>
      <c r="D646" s="62">
        <v>69.627315589222391</v>
      </c>
      <c r="E646" s="62">
        <v>0.61191351651919312</v>
      </c>
      <c r="F646" s="62">
        <v>14.952769845996222</v>
      </c>
      <c r="G646" s="62">
        <v>3.1412389921432262</v>
      </c>
      <c r="H646" s="62">
        <v>0.1363138870356595</v>
      </c>
      <c r="I646" s="62">
        <v>0.80345717583320198</v>
      </c>
      <c r="J646" s="62">
        <v>3.1385048020894852</v>
      </c>
      <c r="K646" s="62">
        <v>4.957153224826877</v>
      </c>
      <c r="L646" s="62">
        <v>2.37254644538646</v>
      </c>
      <c r="M646" s="62">
        <v>0.1205517653418542</v>
      </c>
      <c r="N646" s="62">
        <v>0.17851539853056037</v>
      </c>
      <c r="O646" s="62">
        <v>100.00000000000001</v>
      </c>
      <c r="P646" s="62">
        <v>1.6032128021629006</v>
      </c>
      <c r="Q646" s="125">
        <f t="shared" si="177"/>
        <v>98.396787197837099</v>
      </c>
      <c r="R646" s="61"/>
      <c r="S646" s="59">
        <v>41252.958124999997</v>
      </c>
      <c r="U646" s="52"/>
      <c r="V646" s="52"/>
      <c r="W646" s="52"/>
      <c r="X646" s="52"/>
      <c r="Y646" s="52"/>
      <c r="Z646" s="52"/>
      <c r="AA646" s="62">
        <v>69.627315589222391</v>
      </c>
      <c r="AB646" s="62">
        <v>0.61191351651919312</v>
      </c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</row>
    <row r="647" spans="1:44" s="51" customFormat="1">
      <c r="A647" s="48">
        <v>832</v>
      </c>
      <c r="B647" s="237" t="s">
        <v>447</v>
      </c>
      <c r="C647" s="65" t="s">
        <v>224</v>
      </c>
      <c r="D647" s="62">
        <v>69.965635281705445</v>
      </c>
      <c r="E647" s="62">
        <v>0.55877460859988548</v>
      </c>
      <c r="F647" s="62">
        <v>15.031836466598266</v>
      </c>
      <c r="G647" s="62">
        <v>3.2472640858790731</v>
      </c>
      <c r="H647" s="62">
        <v>0.11158807209179122</v>
      </c>
      <c r="I647" s="62">
        <v>0.94733576848745438</v>
      </c>
      <c r="J647" s="62">
        <v>3.1346475252882957</v>
      </c>
      <c r="K647" s="62">
        <v>4.3071912363570064</v>
      </c>
      <c r="L647" s="62">
        <v>2.3609597700441154</v>
      </c>
      <c r="M647" s="62">
        <v>0.18134199503144313</v>
      </c>
      <c r="N647" s="62">
        <v>0.19813221937384998</v>
      </c>
      <c r="O647" s="62">
        <v>100.00000000000003</v>
      </c>
      <c r="P647" s="62">
        <v>2.3312402393643197</v>
      </c>
      <c r="Q647" s="125">
        <f t="shared" si="177"/>
        <v>97.66875976063568</v>
      </c>
      <c r="R647" s="61"/>
      <c r="S647" s="59">
        <v>41252.961238425902</v>
      </c>
      <c r="U647" s="52"/>
      <c r="V647" s="52"/>
      <c r="W647" s="52"/>
      <c r="X647" s="52"/>
      <c r="Y647" s="52"/>
      <c r="Z647" s="52"/>
      <c r="AA647" s="62">
        <v>69.965635281705445</v>
      </c>
      <c r="AB647" s="62">
        <v>0.55877460859988548</v>
      </c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</row>
    <row r="648" spans="1:44" s="51" customFormat="1">
      <c r="A648" s="48">
        <v>833</v>
      </c>
      <c r="B648" s="237" t="s">
        <v>447</v>
      </c>
      <c r="C648" s="65" t="s">
        <v>224</v>
      </c>
      <c r="D648" s="62">
        <v>70.204386700696048</v>
      </c>
      <c r="E648" s="62">
        <v>0.57265300830904564</v>
      </c>
      <c r="F648" s="62">
        <v>14.844076715709873</v>
      </c>
      <c r="G648" s="62">
        <v>3.235909525697108</v>
      </c>
      <c r="H648" s="62">
        <v>3.1481584891662022E-2</v>
      </c>
      <c r="I648" s="62">
        <v>0.90943946716993651</v>
      </c>
      <c r="J648" s="62">
        <v>3.2155752018309411</v>
      </c>
      <c r="K648" s="62">
        <v>4.3154080214344548</v>
      </c>
      <c r="L648" s="62">
        <v>2.362179877760155</v>
      </c>
      <c r="M648" s="62">
        <v>0.15295018565801413</v>
      </c>
      <c r="N648" s="62">
        <v>0.20137945414610453</v>
      </c>
      <c r="O648" s="62">
        <v>100.00000000000003</v>
      </c>
      <c r="P648" s="62">
        <v>2.0317282245929675</v>
      </c>
      <c r="Q648" s="125">
        <f t="shared" si="177"/>
        <v>97.968271775407032</v>
      </c>
      <c r="R648" s="61"/>
      <c r="S648" s="59">
        <v>41252.964479166701</v>
      </c>
      <c r="U648" s="52"/>
      <c r="V648" s="52"/>
      <c r="W648" s="52"/>
      <c r="X648" s="52"/>
      <c r="Y648" s="52"/>
      <c r="Z648" s="52"/>
      <c r="AA648" s="62">
        <v>70.204386700696048</v>
      </c>
      <c r="AB648" s="62">
        <v>0.57265300830904564</v>
      </c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</row>
    <row r="649" spans="1:44" s="51" customFormat="1">
      <c r="A649" s="48">
        <v>837</v>
      </c>
      <c r="B649" s="237" t="s">
        <v>447</v>
      </c>
      <c r="C649" s="65" t="s">
        <v>224</v>
      </c>
      <c r="D649" s="62">
        <v>70.073044954873694</v>
      </c>
      <c r="E649" s="62">
        <v>0.65426004568964291</v>
      </c>
      <c r="F649" s="62">
        <v>14.818885892358752</v>
      </c>
      <c r="G649" s="62">
        <v>3.7856493443365689</v>
      </c>
      <c r="H649" s="62">
        <v>3.6779591931807382E-2</v>
      </c>
      <c r="I649" s="62">
        <v>0.84290594517350215</v>
      </c>
      <c r="J649" s="62">
        <v>3.2054286452244609</v>
      </c>
      <c r="K649" s="62">
        <v>3.8455132558976652</v>
      </c>
      <c r="L649" s="62">
        <v>2.4202936107259947</v>
      </c>
      <c r="M649" s="62">
        <v>0.15245287739062027</v>
      </c>
      <c r="N649" s="62">
        <v>0.2128032789425166</v>
      </c>
      <c r="O649" s="62">
        <v>99.999999999999957</v>
      </c>
      <c r="P649" s="62">
        <v>2.4059877594048089</v>
      </c>
      <c r="Q649" s="125">
        <f t="shared" si="177"/>
        <v>97.594012240595191</v>
      </c>
      <c r="R649" s="61"/>
      <c r="S649" s="59">
        <v>41252.985150462999</v>
      </c>
      <c r="U649" s="52"/>
      <c r="V649" s="52"/>
      <c r="W649" s="52"/>
      <c r="X649" s="52"/>
      <c r="Y649" s="52"/>
      <c r="Z649" s="52"/>
      <c r="AA649" s="62">
        <v>70.073044954873694</v>
      </c>
      <c r="AB649" s="62">
        <v>0.65426004568964291</v>
      </c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</row>
    <row r="650" spans="1:44" s="51" customFormat="1">
      <c r="A650" s="48">
        <v>838</v>
      </c>
      <c r="B650" s="237" t="s">
        <v>447</v>
      </c>
      <c r="C650" s="65" t="s">
        <v>224</v>
      </c>
      <c r="D650" s="62">
        <v>70.107102628378442</v>
      </c>
      <c r="E650" s="62">
        <v>0.60318809849642263</v>
      </c>
      <c r="F650" s="62">
        <v>14.836621828798451</v>
      </c>
      <c r="G650" s="62">
        <v>3.3287424231923795</v>
      </c>
      <c r="H650" s="62">
        <v>7.0225001813514654E-2</v>
      </c>
      <c r="I650" s="62">
        <v>0.84652119682929206</v>
      </c>
      <c r="J650" s="62">
        <v>3.0266325465190045</v>
      </c>
      <c r="K650" s="62">
        <v>4.4086655044066996</v>
      </c>
      <c r="L650" s="62">
        <v>2.4374021523930649</v>
      </c>
      <c r="M650" s="62">
        <v>0.17370824633346868</v>
      </c>
      <c r="N650" s="62">
        <v>0.2081601223995235</v>
      </c>
      <c r="O650" s="62">
        <v>100</v>
      </c>
      <c r="P650" s="62">
        <v>2.2825115202890061</v>
      </c>
      <c r="Q650" s="125">
        <f t="shared" si="177"/>
        <v>97.717488479710994</v>
      </c>
      <c r="R650" s="61"/>
      <c r="S650" s="59">
        <v>41252.988773148201</v>
      </c>
      <c r="U650" s="52"/>
      <c r="V650" s="52"/>
      <c r="W650" s="52"/>
      <c r="X650" s="52"/>
      <c r="Y650" s="52"/>
      <c r="Z650" s="52"/>
      <c r="AA650" s="62">
        <v>70.107102628378442</v>
      </c>
      <c r="AB650" s="62">
        <v>0.60318809849642263</v>
      </c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</row>
    <row r="651" spans="1:44" s="51" customFormat="1">
      <c r="A651" s="48">
        <v>839</v>
      </c>
      <c r="B651" s="237" t="s">
        <v>447</v>
      </c>
      <c r="C651" s="65" t="s">
        <v>224</v>
      </c>
      <c r="D651" s="62">
        <v>69.719264698620194</v>
      </c>
      <c r="E651" s="62">
        <v>0.57443034582684449</v>
      </c>
      <c r="F651" s="62">
        <v>14.745646858072393</v>
      </c>
      <c r="G651" s="62">
        <v>3.3538039351969013</v>
      </c>
      <c r="H651" s="62">
        <v>0.1115781670531721</v>
      </c>
      <c r="I651" s="62">
        <v>0.89079359387047052</v>
      </c>
      <c r="J651" s="62">
        <v>3.1601976373524789</v>
      </c>
      <c r="K651" s="62">
        <v>4.66700063957341</v>
      </c>
      <c r="L651" s="62">
        <v>2.4691608281554176</v>
      </c>
      <c r="M651" s="62">
        <v>0.17264693061859451</v>
      </c>
      <c r="N651" s="62">
        <v>0.17495323300834575</v>
      </c>
      <c r="O651" s="62">
        <v>100.00000000000001</v>
      </c>
      <c r="P651" s="62">
        <v>1.8583115887693964</v>
      </c>
      <c r="Q651" s="125">
        <f t="shared" si="177"/>
        <v>98.141688411230604</v>
      </c>
      <c r="R651" s="61"/>
      <c r="S651" s="59">
        <v>41252.992870370399</v>
      </c>
      <c r="U651" s="52"/>
      <c r="V651" s="52"/>
      <c r="W651" s="52"/>
      <c r="X651" s="52"/>
      <c r="Y651" s="52"/>
      <c r="Z651" s="52"/>
      <c r="AA651" s="62">
        <v>69.719264698620194</v>
      </c>
      <c r="AB651" s="62">
        <v>0.57443034582684449</v>
      </c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</row>
    <row r="652" spans="1:44" s="51" customFormat="1">
      <c r="A652" s="48"/>
      <c r="B652" s="237"/>
      <c r="C652" s="65"/>
      <c r="D652" s="62"/>
      <c r="E652" s="62"/>
      <c r="F652" s="62"/>
      <c r="G652" s="62"/>
      <c r="H652" s="62"/>
      <c r="I652" s="62"/>
      <c r="J652" s="62"/>
      <c r="K652" s="62"/>
      <c r="L652" s="62"/>
      <c r="M652" s="80"/>
      <c r="N652" s="62"/>
      <c r="O652" s="62"/>
      <c r="P652" s="62"/>
      <c r="Q652" s="62"/>
      <c r="R652" s="61"/>
      <c r="S652" s="59"/>
      <c r="U652" s="52"/>
      <c r="V652" s="52"/>
      <c r="W652" s="52"/>
      <c r="X652" s="52"/>
      <c r="Y652" s="52"/>
      <c r="Z652" s="52"/>
      <c r="AA652" s="62"/>
      <c r="AB652" s="6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</row>
    <row r="653" spans="1:44" s="51" customFormat="1">
      <c r="A653" s="48">
        <v>602</v>
      </c>
      <c r="B653" s="237" t="s">
        <v>447</v>
      </c>
      <c r="C653" s="65" t="s">
        <v>225</v>
      </c>
      <c r="D653" s="62">
        <v>75.948643729553083</v>
      </c>
      <c r="E653" s="62">
        <v>0.33919466563834533</v>
      </c>
      <c r="F653" s="62">
        <v>12.727583428676805</v>
      </c>
      <c r="G653" s="62">
        <v>1.5327458268234249</v>
      </c>
      <c r="H653" s="62">
        <v>-2.1262824663308252E-2</v>
      </c>
      <c r="I653" s="62">
        <v>0.30499992546059224</v>
      </c>
      <c r="J653" s="62">
        <v>1.5396081700225319</v>
      </c>
      <c r="K653" s="62">
        <v>4.6131958834982081</v>
      </c>
      <c r="L653" s="62">
        <v>2.8287533243776317</v>
      </c>
      <c r="M653" s="63">
        <v>4.7157617463959529E-2</v>
      </c>
      <c r="N653" s="63">
        <v>0.17999468606256358</v>
      </c>
      <c r="O653" s="63">
        <v>99.999999999999986</v>
      </c>
      <c r="P653" s="62">
        <v>3.3713564336098756</v>
      </c>
      <c r="Q653" s="125">
        <f t="shared" ref="Q653:Q688" si="178">100-P653</f>
        <v>96.628643566390124</v>
      </c>
      <c r="R653" s="61"/>
      <c r="S653" s="59">
        <v>41251.874270833301</v>
      </c>
      <c r="U653" s="52"/>
      <c r="V653" s="52"/>
      <c r="W653" s="52"/>
      <c r="X653" s="52"/>
      <c r="Y653" s="52"/>
      <c r="Z653" s="52"/>
      <c r="AA653" s="62">
        <v>75.948643729553083</v>
      </c>
      <c r="AB653" s="62">
        <v>0.33919466563834533</v>
      </c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</row>
    <row r="654" spans="1:44" s="51" customFormat="1">
      <c r="A654" s="48">
        <v>603</v>
      </c>
      <c r="B654" s="237" t="s">
        <v>447</v>
      </c>
      <c r="C654" s="65" t="s">
        <v>225</v>
      </c>
      <c r="D654" s="62">
        <v>76.022578665353691</v>
      </c>
      <c r="E654" s="62">
        <v>0.35363845846220771</v>
      </c>
      <c r="F654" s="62">
        <v>12.839355104966199</v>
      </c>
      <c r="G654" s="62">
        <v>1.6513694379357391</v>
      </c>
      <c r="H654" s="62">
        <v>0.10198562899239527</v>
      </c>
      <c r="I654" s="62">
        <v>0.35613602467787747</v>
      </c>
      <c r="J654" s="62">
        <v>1.4792170078966531</v>
      </c>
      <c r="K654" s="62">
        <v>4.0895015836645969</v>
      </c>
      <c r="L654" s="62">
        <v>2.9187762070620868</v>
      </c>
      <c r="M654" s="63">
        <v>3.3644114838173048E-2</v>
      </c>
      <c r="N654" s="63">
        <v>0.19861336172078531</v>
      </c>
      <c r="O654" s="63">
        <v>100</v>
      </c>
      <c r="P654" s="62">
        <v>3.3221624479819951</v>
      </c>
      <c r="Q654" s="125">
        <f t="shared" si="178"/>
        <v>96.677837552018005</v>
      </c>
      <c r="S654" s="59">
        <v>41251.876909722203</v>
      </c>
      <c r="U654" s="52"/>
      <c r="V654" s="52"/>
      <c r="W654" s="61" t="s">
        <v>226</v>
      </c>
      <c r="X654" s="52"/>
      <c r="Y654" s="52"/>
      <c r="Z654" s="52"/>
      <c r="AA654" s="62">
        <v>76.022578665353691</v>
      </c>
      <c r="AB654" s="62">
        <v>0.35363845846220771</v>
      </c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</row>
    <row r="655" spans="1:44" s="51" customFormat="1">
      <c r="A655" s="48">
        <v>604</v>
      </c>
      <c r="B655" s="237" t="s">
        <v>447</v>
      </c>
      <c r="C655" s="65" t="s">
        <v>225</v>
      </c>
      <c r="D655" s="62">
        <v>75.430686518679764</v>
      </c>
      <c r="E655" s="62">
        <v>0.34853529674752698</v>
      </c>
      <c r="F655" s="62">
        <v>12.752510570887438</v>
      </c>
      <c r="G655" s="62">
        <v>1.6286926890582347</v>
      </c>
      <c r="H655" s="62">
        <v>7.2589842702700927E-2</v>
      </c>
      <c r="I655" s="62">
        <v>0.39753625951632959</v>
      </c>
      <c r="J655" s="62">
        <v>1.5516650643485361</v>
      </c>
      <c r="K655" s="62">
        <v>4.6011853710571682</v>
      </c>
      <c r="L655" s="62">
        <v>2.9239351493893047</v>
      </c>
      <c r="M655" s="63">
        <v>3.858501326395157E-2</v>
      </c>
      <c r="N655" s="63"/>
      <c r="O655" s="63">
        <v>100.00000000000003</v>
      </c>
      <c r="P655" s="62">
        <v>2.6957947326798433</v>
      </c>
      <c r="Q655" s="125">
        <f t="shared" si="178"/>
        <v>97.304205267320157</v>
      </c>
      <c r="R655" s="61"/>
      <c r="S655" s="59">
        <v>41251.8832638889</v>
      </c>
      <c r="U655" s="52"/>
      <c r="V655" s="52"/>
      <c r="W655" s="52"/>
      <c r="X655" s="52"/>
      <c r="Y655" s="52"/>
      <c r="Z655" s="52"/>
      <c r="AA655" s="62">
        <v>75.430686518679764</v>
      </c>
      <c r="AB655" s="62">
        <v>0.34853529674752698</v>
      </c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</row>
    <row r="656" spans="1:44" s="51" customFormat="1">
      <c r="A656" s="48">
        <v>605</v>
      </c>
      <c r="B656" s="237" t="s">
        <v>447</v>
      </c>
      <c r="C656" s="65" t="s">
        <v>225</v>
      </c>
      <c r="D656" s="62">
        <v>75.562469274355422</v>
      </c>
      <c r="E656" s="62">
        <v>0.39254963664020665</v>
      </c>
      <c r="F656" s="62">
        <v>12.863330246067243</v>
      </c>
      <c r="G656" s="62">
        <v>1.7768113034407698</v>
      </c>
      <c r="H656" s="62">
        <v>0.11692648373044232</v>
      </c>
      <c r="I656" s="62">
        <v>0.34128138782329032</v>
      </c>
      <c r="J656" s="62">
        <v>1.611593096536311</v>
      </c>
      <c r="K656" s="62">
        <v>4.3078796573991074</v>
      </c>
      <c r="L656" s="62">
        <v>2.8183044699131248</v>
      </c>
      <c r="M656" s="62">
        <v>5.9567551398260608E-2</v>
      </c>
      <c r="N656" s="62">
        <v>0.19278805122677981</v>
      </c>
      <c r="O656" s="62">
        <v>99.999999999999972</v>
      </c>
      <c r="P656" s="62">
        <v>2.5181797860922899</v>
      </c>
      <c r="Q656" s="125">
        <f t="shared" si="178"/>
        <v>97.48182021390771</v>
      </c>
      <c r="R656" s="61"/>
      <c r="S656" s="59">
        <v>41251.891979166699</v>
      </c>
      <c r="U656" s="52"/>
      <c r="V656" s="52"/>
      <c r="W656" s="52"/>
      <c r="X656" s="52"/>
      <c r="Y656" s="52"/>
      <c r="Z656" s="52"/>
      <c r="AA656" s="62">
        <v>75.562469274355422</v>
      </c>
      <c r="AB656" s="62">
        <v>0.39254963664020665</v>
      </c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</row>
    <row r="657" spans="1:44" s="51" customFormat="1">
      <c r="A657" s="48">
        <v>606</v>
      </c>
      <c r="B657" s="237" t="s">
        <v>447</v>
      </c>
      <c r="C657" s="65" t="s">
        <v>225</v>
      </c>
      <c r="D657" s="62">
        <v>76.177405436722083</v>
      </c>
      <c r="E657" s="62">
        <v>0.36368703605422181</v>
      </c>
      <c r="F657" s="62">
        <v>12.928317835086251</v>
      </c>
      <c r="G657" s="62">
        <v>1.6906594831571211</v>
      </c>
      <c r="H657" s="62">
        <v>1.2431192567915566E-2</v>
      </c>
      <c r="I657" s="62">
        <v>0.36323216780260004</v>
      </c>
      <c r="J657" s="62">
        <v>1.6184876594921012</v>
      </c>
      <c r="K657" s="62">
        <v>3.8897041638815897</v>
      </c>
      <c r="L657" s="62">
        <v>2.7817319783694305</v>
      </c>
      <c r="M657" s="63">
        <v>2.2639949794260573E-2</v>
      </c>
      <c r="N657" s="63">
        <v>0.19590832069397018</v>
      </c>
      <c r="O657" s="63">
        <v>99.999999999999957</v>
      </c>
      <c r="P657" s="62">
        <v>1.8683181763283585</v>
      </c>
      <c r="Q657" s="125">
        <f t="shared" si="178"/>
        <v>98.131681823671641</v>
      </c>
      <c r="R657" s="61"/>
      <c r="S657" s="59">
        <v>41251.896828703699</v>
      </c>
      <c r="U657" s="52"/>
      <c r="V657" s="52"/>
      <c r="W657" s="52"/>
      <c r="X657" s="52"/>
      <c r="Y657" s="52"/>
      <c r="Z657" s="52"/>
      <c r="AA657" s="62">
        <v>76.177405436722083</v>
      </c>
      <c r="AB657" s="62">
        <v>0.36368703605422181</v>
      </c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</row>
    <row r="658" spans="1:44" s="51" customFormat="1">
      <c r="A658" s="48">
        <v>612</v>
      </c>
      <c r="B658" s="237" t="s">
        <v>447</v>
      </c>
      <c r="C658" s="65" t="s">
        <v>225</v>
      </c>
      <c r="D658" s="62">
        <v>75.276799016948644</v>
      </c>
      <c r="E658" s="62">
        <v>0.33396226448885064</v>
      </c>
      <c r="F658" s="62">
        <v>13.002266865722273</v>
      </c>
      <c r="G658" s="62">
        <v>1.7108429636492732</v>
      </c>
      <c r="H658" s="62">
        <v>0.11814341884016798</v>
      </c>
      <c r="I658" s="62">
        <v>0.36945636281842725</v>
      </c>
      <c r="J658" s="62">
        <v>1.7236129935234001</v>
      </c>
      <c r="K658" s="62">
        <v>4.5142183784923882</v>
      </c>
      <c r="L658" s="62">
        <v>2.7015966403349796</v>
      </c>
      <c r="M658" s="63">
        <v>7.908989032771839E-2</v>
      </c>
      <c r="N658" s="63">
        <v>0.21955128329506551</v>
      </c>
      <c r="O658" s="63">
        <v>99.999999999999986</v>
      </c>
      <c r="P658" s="62">
        <v>1.0222161580044116</v>
      </c>
      <c r="Q658" s="125">
        <f t="shared" si="178"/>
        <v>98.977783841995588</v>
      </c>
      <c r="R658" s="61"/>
      <c r="S658" s="59">
        <v>41251.937418981499</v>
      </c>
      <c r="U658" s="52"/>
      <c r="V658" s="52"/>
      <c r="W658" s="52"/>
      <c r="X658" s="52"/>
      <c r="Y658" s="52"/>
      <c r="Z658" s="52"/>
      <c r="AA658" s="62">
        <v>75.276799016948644</v>
      </c>
      <c r="AB658" s="62">
        <v>0.33396226448885064</v>
      </c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</row>
    <row r="659" spans="1:44" s="51" customFormat="1">
      <c r="A659" s="48">
        <v>613</v>
      </c>
      <c r="B659" s="237" t="s">
        <v>447</v>
      </c>
      <c r="C659" s="65" t="s">
        <v>225</v>
      </c>
      <c r="D659" s="62">
        <v>76.660712923878265</v>
      </c>
      <c r="E659" s="62">
        <v>0.35319734899604716</v>
      </c>
      <c r="F659" s="62">
        <v>12.704318642512261</v>
      </c>
      <c r="G659" s="62">
        <v>1.6348344692958257</v>
      </c>
      <c r="H659" s="62">
        <v>4.2197623200537805E-2</v>
      </c>
      <c r="I659" s="62">
        <v>0.33429241816025568</v>
      </c>
      <c r="J659" s="62">
        <v>1.575139459790087</v>
      </c>
      <c r="K659" s="62">
        <v>3.6790038337557553</v>
      </c>
      <c r="L659" s="62">
        <v>2.829440753393774</v>
      </c>
      <c r="M659" s="63">
        <v>4.9112887838777153E-2</v>
      </c>
      <c r="N659" s="63">
        <v>0.17788892256277325</v>
      </c>
      <c r="O659" s="63">
        <v>100</v>
      </c>
      <c r="P659" s="62">
        <v>2.7108643190003932</v>
      </c>
      <c r="Q659" s="125">
        <f t="shared" si="178"/>
        <v>97.289135680999607</v>
      </c>
      <c r="R659" s="61"/>
      <c r="S659" s="59">
        <v>41251.942060185203</v>
      </c>
      <c r="U659" s="52"/>
      <c r="V659" s="52"/>
      <c r="W659" s="52"/>
      <c r="X659" s="52"/>
      <c r="Y659" s="52"/>
      <c r="Z659" s="52"/>
      <c r="AA659" s="62">
        <v>76.660712923878265</v>
      </c>
      <c r="AB659" s="62">
        <v>0.35319734899604716</v>
      </c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</row>
    <row r="660" spans="1:44" s="51" customFormat="1">
      <c r="A660" s="48">
        <v>619</v>
      </c>
      <c r="B660" s="237" t="s">
        <v>447</v>
      </c>
      <c r="C660" s="65" t="s">
        <v>225</v>
      </c>
      <c r="D660" s="62">
        <v>75.302039219563497</v>
      </c>
      <c r="E660" s="62">
        <v>0.3768437980191936</v>
      </c>
      <c r="F660" s="62">
        <v>13.031754923116919</v>
      </c>
      <c r="G660" s="62">
        <v>1.844360286932976</v>
      </c>
      <c r="H660" s="62">
        <v>9.1907323532174692E-3</v>
      </c>
      <c r="I660" s="62">
        <v>0.34747750553847467</v>
      </c>
      <c r="J660" s="62">
        <v>1.7535750572107693</v>
      </c>
      <c r="K660" s="62">
        <v>4.3835724298997336</v>
      </c>
      <c r="L660" s="62">
        <v>2.7696319218609604</v>
      </c>
      <c r="M660" s="63">
        <v>2.2445058455237938E-2</v>
      </c>
      <c r="N660" s="63">
        <v>0.20547233862917128</v>
      </c>
      <c r="O660" s="63">
        <v>99.999999999999986</v>
      </c>
      <c r="P660" s="62">
        <v>2.0974761687374865</v>
      </c>
      <c r="Q660" s="125">
        <f t="shared" si="178"/>
        <v>97.902523831262513</v>
      </c>
      <c r="R660" s="61"/>
      <c r="S660" s="59">
        <v>41251.974930555603</v>
      </c>
      <c r="U660" s="52"/>
      <c r="V660" s="52"/>
      <c r="W660" s="52"/>
      <c r="X660" s="52"/>
      <c r="Y660" s="52"/>
      <c r="Z660" s="52"/>
      <c r="AA660" s="62">
        <v>75.302039219563497</v>
      </c>
      <c r="AB660" s="62">
        <v>0.3768437980191936</v>
      </c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</row>
    <row r="661" spans="1:44" s="51" customFormat="1">
      <c r="A661" s="48">
        <v>620</v>
      </c>
      <c r="B661" s="237" t="s">
        <v>447</v>
      </c>
      <c r="C661" s="65" t="s">
        <v>225</v>
      </c>
      <c r="D661" s="62">
        <v>75.391637689112343</v>
      </c>
      <c r="E661" s="62">
        <v>0.3332039632821015</v>
      </c>
      <c r="F661" s="62">
        <v>13.256111670126433</v>
      </c>
      <c r="G661" s="62">
        <v>1.4882303598777367</v>
      </c>
      <c r="H661" s="62">
        <v>0.29545863688699797</v>
      </c>
      <c r="I661" s="62">
        <v>0.40325631028342512</v>
      </c>
      <c r="J661" s="62">
        <v>1.4864778236017553</v>
      </c>
      <c r="K661" s="62">
        <v>4.1933196349336663</v>
      </c>
      <c r="L661" s="62">
        <v>2.7787041990937569</v>
      </c>
      <c r="M661" s="63"/>
      <c r="N661" s="63">
        <v>0.16126599295001881</v>
      </c>
      <c r="O661" s="63">
        <v>100</v>
      </c>
      <c r="P661" s="62">
        <v>0.14639756042028296</v>
      </c>
      <c r="Q661" s="125">
        <f t="shared" si="178"/>
        <v>99.853602439579717</v>
      </c>
      <c r="R661" s="61"/>
      <c r="S661" s="59">
        <v>41251.979710648098</v>
      </c>
      <c r="U661" s="52"/>
      <c r="V661" s="52"/>
      <c r="W661" s="52"/>
      <c r="X661" s="52"/>
      <c r="Y661" s="52"/>
      <c r="Z661" s="52"/>
      <c r="AA661" s="62">
        <v>75.391637689112343</v>
      </c>
      <c r="AB661" s="62">
        <v>0.3332039632821015</v>
      </c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</row>
    <row r="662" spans="1:44" s="51" customFormat="1">
      <c r="A662" s="48">
        <v>621</v>
      </c>
      <c r="B662" s="237" t="s">
        <v>447</v>
      </c>
      <c r="C662" s="65" t="s">
        <v>225</v>
      </c>
      <c r="D662" s="62">
        <v>76.421708551276069</v>
      </c>
      <c r="E662" s="62">
        <v>0.3356095931897296</v>
      </c>
      <c r="F662" s="62">
        <v>12.771645632126887</v>
      </c>
      <c r="G662" s="62">
        <v>1.5799591708811844</v>
      </c>
      <c r="H662" s="62">
        <v>0.12188074482802227</v>
      </c>
      <c r="I662" s="62">
        <v>0.34730112428382554</v>
      </c>
      <c r="J662" s="62">
        <v>1.582336194732439</v>
      </c>
      <c r="K662" s="62">
        <v>3.8934626884087331</v>
      </c>
      <c r="L662" s="62">
        <v>2.7780394839751952</v>
      </c>
      <c r="M662" s="63">
        <v>3.0561297935316641E-2</v>
      </c>
      <c r="N662" s="63">
        <v>0.17756075271496558</v>
      </c>
      <c r="O662" s="63">
        <v>100.00000000000001</v>
      </c>
      <c r="P662" s="62">
        <v>2.3994143300204342</v>
      </c>
      <c r="Q662" s="125">
        <f t="shared" si="178"/>
        <v>97.600585669979566</v>
      </c>
      <c r="R662" s="61"/>
      <c r="S662" s="59">
        <v>41251.983240740701</v>
      </c>
      <c r="U662" s="52"/>
      <c r="V662" s="52"/>
      <c r="W662" s="52"/>
      <c r="X662" s="52"/>
      <c r="Y662" s="52"/>
      <c r="Z662" s="52"/>
      <c r="AA662" s="62">
        <v>76.421708551276069</v>
      </c>
      <c r="AB662" s="62">
        <v>0.3356095931897296</v>
      </c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</row>
    <row r="663" spans="1:44" s="51" customFormat="1">
      <c r="A663" s="48">
        <v>622</v>
      </c>
      <c r="B663" s="237" t="s">
        <v>447</v>
      </c>
      <c r="C663" s="65" t="s">
        <v>225</v>
      </c>
      <c r="D663" s="62">
        <v>74.87938079517302</v>
      </c>
      <c r="E663" s="62">
        <v>0.33717280439355701</v>
      </c>
      <c r="F663" s="62">
        <v>15.171203647900446</v>
      </c>
      <c r="G663" s="62">
        <v>1.784795689063488</v>
      </c>
      <c r="H663" s="62">
        <v>0.10016210558057623</v>
      </c>
      <c r="I663" s="62">
        <v>0.33684915345232297</v>
      </c>
      <c r="J663" s="62">
        <v>1.5361195806082932</v>
      </c>
      <c r="K663" s="62">
        <v>2.9222610520659975</v>
      </c>
      <c r="L663" s="62">
        <v>2.7340690145968236</v>
      </c>
      <c r="M663" s="63">
        <v>3.613876947052027E-2</v>
      </c>
      <c r="N663" s="63">
        <v>0.20900858679827303</v>
      </c>
      <c r="O663" s="63">
        <v>99.999999999999986</v>
      </c>
      <c r="P663" s="62">
        <v>3.6437221919700846</v>
      </c>
      <c r="Q663" s="125">
        <f t="shared" si="178"/>
        <v>96.356277808029915</v>
      </c>
      <c r="R663" s="61"/>
      <c r="S663" s="59">
        <v>41251.986597222203</v>
      </c>
      <c r="U663" s="52"/>
      <c r="V663" s="52"/>
      <c r="W663" s="52"/>
      <c r="X663" s="52"/>
      <c r="Y663" s="52"/>
      <c r="Z663" s="52"/>
      <c r="AA663" s="62">
        <v>74.87938079517302</v>
      </c>
      <c r="AB663" s="62">
        <v>0.33717280439355701</v>
      </c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</row>
    <row r="664" spans="1:44" s="51" customFormat="1">
      <c r="A664" s="48">
        <v>626</v>
      </c>
      <c r="B664" s="237" t="s">
        <v>447</v>
      </c>
      <c r="C664" s="65" t="s">
        <v>225</v>
      </c>
      <c r="D664" s="62">
        <v>75.650020095661858</v>
      </c>
      <c r="E664" s="62">
        <v>0.34565502454643893</v>
      </c>
      <c r="F664" s="62">
        <v>13.13499625086639</v>
      </c>
      <c r="G664" s="62">
        <v>1.7361596314954109</v>
      </c>
      <c r="H664" s="62">
        <v>5.1953553856816298E-2</v>
      </c>
      <c r="I664" s="62">
        <v>0.41682651348095628</v>
      </c>
      <c r="J664" s="62">
        <v>1.7237183383111445</v>
      </c>
      <c r="K664" s="62">
        <v>3.9954417546843195</v>
      </c>
      <c r="L664" s="62">
        <v>2.7458826561838725</v>
      </c>
      <c r="M664" s="63">
        <v>5.1414628083114332E-2</v>
      </c>
      <c r="N664" s="63">
        <v>0.19103777478374281</v>
      </c>
      <c r="O664" s="63">
        <v>100</v>
      </c>
      <c r="P664" s="62">
        <v>2.8777549268584011</v>
      </c>
      <c r="Q664" s="125">
        <f t="shared" si="178"/>
        <v>97.122245073141599</v>
      </c>
      <c r="R664" s="61"/>
      <c r="S664" s="59">
        <v>41252.000891203701</v>
      </c>
      <c r="U664" s="52"/>
      <c r="V664" s="52"/>
      <c r="W664" s="52"/>
      <c r="X664" s="52"/>
      <c r="Y664" s="52"/>
      <c r="Z664" s="52"/>
      <c r="AA664" s="62">
        <v>75.650020095661858</v>
      </c>
      <c r="AB664" s="62">
        <v>0.34565502454643893</v>
      </c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</row>
    <row r="665" spans="1:44" s="51" customFormat="1">
      <c r="A665" s="48">
        <v>627</v>
      </c>
      <c r="B665" s="237" t="s">
        <v>447</v>
      </c>
      <c r="C665" s="65" t="s">
        <v>225</v>
      </c>
      <c r="D665" s="62">
        <v>75.528235215161459</v>
      </c>
      <c r="E665" s="62">
        <v>0.36074532550178395</v>
      </c>
      <c r="F665" s="62">
        <v>13.568658478612337</v>
      </c>
      <c r="G665" s="62">
        <v>1.7296214197428308</v>
      </c>
      <c r="H665" s="62">
        <v>5.1937619786600046E-2</v>
      </c>
      <c r="I665" s="62">
        <v>0.38023684648051331</v>
      </c>
      <c r="J665" s="62">
        <v>1.5800422014590925</v>
      </c>
      <c r="K665" s="62">
        <v>3.7985774817002258</v>
      </c>
      <c r="L665" s="62">
        <v>2.7926362158197184</v>
      </c>
      <c r="M665" s="63">
        <v>5.0648170413581634E-2</v>
      </c>
      <c r="N665" s="63">
        <v>0.20489374066999536</v>
      </c>
      <c r="O665" s="63">
        <v>99.999999999999986</v>
      </c>
      <c r="P665" s="62">
        <v>1.3753821965534456</v>
      </c>
      <c r="Q665" s="125">
        <f t="shared" si="178"/>
        <v>98.624617803446554</v>
      </c>
      <c r="R665" s="61"/>
      <c r="S665" s="59">
        <v>41252.003530092603</v>
      </c>
      <c r="U665" s="52"/>
      <c r="V665" s="52"/>
      <c r="W665" s="52"/>
      <c r="X665" s="52"/>
      <c r="Y665" s="52"/>
      <c r="Z665" s="52"/>
      <c r="AA665" s="62">
        <v>75.528235215161459</v>
      </c>
      <c r="AB665" s="62">
        <v>0.36074532550178395</v>
      </c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</row>
    <row r="666" spans="1:44" s="51" customFormat="1">
      <c r="A666" s="48">
        <v>628</v>
      </c>
      <c r="B666" s="237" t="s">
        <v>447</v>
      </c>
      <c r="C666" s="65" t="s">
        <v>225</v>
      </c>
      <c r="D666" s="62">
        <v>76.120534337218913</v>
      </c>
      <c r="E666" s="62">
        <v>0.37274902355241518</v>
      </c>
      <c r="F666" s="62">
        <v>13.047258791997663</v>
      </c>
      <c r="G666" s="62">
        <v>1.6562093039010513</v>
      </c>
      <c r="H666" s="62">
        <v>9.6215025006188309E-2</v>
      </c>
      <c r="I666" s="62">
        <v>0.33757342530443796</v>
      </c>
      <c r="J666" s="62">
        <v>1.4573964625030975</v>
      </c>
      <c r="K666" s="62">
        <v>3.8743992023742306</v>
      </c>
      <c r="L666" s="62">
        <v>2.8165698233340009</v>
      </c>
      <c r="M666" s="63">
        <v>6.7235675602243208E-2</v>
      </c>
      <c r="N666" s="63">
        <v>0.19869234726359003</v>
      </c>
      <c r="O666" s="63">
        <v>100.00000000000001</v>
      </c>
      <c r="P666" s="62">
        <v>3.0077846603581406</v>
      </c>
      <c r="Q666" s="125">
        <f t="shared" si="178"/>
        <v>96.992215339641859</v>
      </c>
      <c r="R666" s="61"/>
      <c r="S666" s="59">
        <v>41252.008611111101</v>
      </c>
      <c r="U666" s="52"/>
      <c r="V666" s="52"/>
      <c r="W666" s="52"/>
      <c r="X666" s="52"/>
      <c r="Y666" s="52"/>
      <c r="Z666" s="52"/>
      <c r="AA666" s="62">
        <v>76.120534337218913</v>
      </c>
      <c r="AB666" s="62">
        <v>0.37274902355241518</v>
      </c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</row>
    <row r="667" spans="1:44" s="51" customFormat="1">
      <c r="A667" s="48">
        <v>629</v>
      </c>
      <c r="B667" s="237" t="s">
        <v>447</v>
      </c>
      <c r="C667" s="65" t="s">
        <v>225</v>
      </c>
      <c r="D667" s="62">
        <v>76.539961778227067</v>
      </c>
      <c r="E667" s="62">
        <v>0.3531143184976796</v>
      </c>
      <c r="F667" s="62">
        <v>12.750131530017647</v>
      </c>
      <c r="G667" s="62">
        <v>1.6575633642217931</v>
      </c>
      <c r="H667" s="62">
        <v>7.8683907057647912E-2</v>
      </c>
      <c r="I667" s="62">
        <v>0.36778085872316796</v>
      </c>
      <c r="J667" s="62">
        <v>1.5450204596452806</v>
      </c>
      <c r="K667" s="62">
        <v>3.5572556446798091</v>
      </c>
      <c r="L667" s="62">
        <v>2.8863681444345031</v>
      </c>
      <c r="M667" s="63">
        <v>4.9543749923349853E-2</v>
      </c>
      <c r="N667" s="63"/>
      <c r="O667" s="63">
        <v>99.999999999999957</v>
      </c>
      <c r="P667" s="62">
        <v>4.3497846503244375</v>
      </c>
      <c r="Q667" s="125">
        <f t="shared" si="178"/>
        <v>95.650215349675562</v>
      </c>
      <c r="R667" s="61"/>
      <c r="S667" s="59">
        <v>41252.012384259302</v>
      </c>
      <c r="U667" s="52"/>
      <c r="V667" s="52"/>
      <c r="W667" s="52"/>
      <c r="X667" s="52"/>
      <c r="Y667" s="52"/>
      <c r="Z667" s="52"/>
      <c r="AA667" s="62">
        <v>76.539961778227067</v>
      </c>
      <c r="AB667" s="62">
        <v>0.3531143184976796</v>
      </c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</row>
    <row r="668" spans="1:44" s="51" customFormat="1">
      <c r="A668" s="48">
        <v>631</v>
      </c>
      <c r="B668" s="237" t="s">
        <v>447</v>
      </c>
      <c r="C668" s="65" t="s">
        <v>225</v>
      </c>
      <c r="D668" s="62">
        <v>76.88231772561906</v>
      </c>
      <c r="E668" s="62">
        <v>0.37038728084499251</v>
      </c>
      <c r="F668" s="62">
        <v>12.726327909588131</v>
      </c>
      <c r="G668" s="62">
        <v>1.6216753593172903</v>
      </c>
      <c r="H668" s="62">
        <v>4.1779572815132934E-2</v>
      </c>
      <c r="I668" s="62">
        <v>0.30520909921288736</v>
      </c>
      <c r="J668" s="62">
        <v>1.5366515678479773</v>
      </c>
      <c r="K668" s="62">
        <v>3.2826295637894494</v>
      </c>
      <c r="L668" s="62">
        <v>3.0060528524236982</v>
      </c>
      <c r="M668" s="63">
        <v>7.0986879047816073E-2</v>
      </c>
      <c r="N668" s="63">
        <v>0.20143431077921178</v>
      </c>
      <c r="O668" s="63">
        <v>100</v>
      </c>
      <c r="P668" s="62">
        <v>4.7560351003282619</v>
      </c>
      <c r="Q668" s="125">
        <f t="shared" si="178"/>
        <v>95.243964899671738</v>
      </c>
      <c r="R668" s="61"/>
      <c r="S668" s="59">
        <v>41252.020706018498</v>
      </c>
      <c r="U668" s="52"/>
      <c r="V668" s="52"/>
      <c r="W668" s="52"/>
      <c r="X668" s="52"/>
      <c r="Y668" s="52"/>
      <c r="Z668" s="52"/>
      <c r="AA668" s="62">
        <v>76.88231772561906</v>
      </c>
      <c r="AB668" s="62">
        <v>0.37038728084499251</v>
      </c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</row>
    <row r="669" spans="1:44" s="51" customFormat="1">
      <c r="A669" s="48">
        <v>632</v>
      </c>
      <c r="B669" s="237" t="s">
        <v>447</v>
      </c>
      <c r="C669" s="65" t="s">
        <v>225</v>
      </c>
      <c r="D669" s="62">
        <v>75.892620774882289</v>
      </c>
      <c r="E669" s="62">
        <v>0.35032986352148382</v>
      </c>
      <c r="F669" s="62">
        <v>12.873661231102496</v>
      </c>
      <c r="G669" s="62">
        <v>1.6597051156783047</v>
      </c>
      <c r="H669" s="62">
        <v>0.18465352399473786</v>
      </c>
      <c r="I669" s="62">
        <v>0.35490825625033368</v>
      </c>
      <c r="J669" s="62">
        <v>1.5732002756611467</v>
      </c>
      <c r="K669" s="62">
        <v>4.1122376551250772</v>
      </c>
      <c r="L669" s="62">
        <v>2.7820669004566412</v>
      </c>
      <c r="M669" s="63">
        <v>5.9125291601368535E-2</v>
      </c>
      <c r="N669" s="63">
        <v>0.20338292241832484</v>
      </c>
      <c r="O669" s="63">
        <v>100.00000000000003</v>
      </c>
      <c r="P669" s="62">
        <v>2.9048997716239029</v>
      </c>
      <c r="Q669" s="125">
        <f t="shared" si="178"/>
        <v>97.095100228376097</v>
      </c>
      <c r="R669" s="61"/>
      <c r="S669" s="59">
        <v>41252.030011574097</v>
      </c>
      <c r="U669" s="52"/>
      <c r="V669" s="52"/>
      <c r="W669" s="52"/>
      <c r="X669" s="52"/>
      <c r="Y669" s="52"/>
      <c r="Z669" s="52"/>
      <c r="AA669" s="62">
        <v>75.892620774882289</v>
      </c>
      <c r="AB669" s="62">
        <v>0.35032986352148382</v>
      </c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</row>
    <row r="670" spans="1:44" s="51" customFormat="1">
      <c r="A670" s="48">
        <v>633</v>
      </c>
      <c r="B670" s="237" t="s">
        <v>447</v>
      </c>
      <c r="C670" s="65" t="s">
        <v>225</v>
      </c>
      <c r="D670" s="62">
        <v>76.498250260998475</v>
      </c>
      <c r="E670" s="62">
        <v>0.3627450137694696</v>
      </c>
      <c r="F670" s="62">
        <v>13.014784958570575</v>
      </c>
      <c r="G670" s="62">
        <v>1.7711732760009997</v>
      </c>
      <c r="H670" s="62">
        <v>0.17972865757005319</v>
      </c>
      <c r="I670" s="62">
        <v>0.3405343302690923</v>
      </c>
      <c r="J670" s="62">
        <v>1.5945047140498152</v>
      </c>
      <c r="K670" s="62">
        <v>3.2619813753056106</v>
      </c>
      <c r="L670" s="62">
        <v>2.7736067738107031</v>
      </c>
      <c r="M670" s="63">
        <v>4.9238484939384951E-2</v>
      </c>
      <c r="N670" s="63">
        <v>0.19816704152653578</v>
      </c>
      <c r="O670" s="63">
        <v>99.999999999999986</v>
      </c>
      <c r="P670" s="62">
        <v>3.9893682216755337</v>
      </c>
      <c r="Q670" s="125">
        <f t="shared" si="178"/>
        <v>96.010631778324466</v>
      </c>
      <c r="R670" s="61"/>
      <c r="S670" s="59">
        <v>41252.033576388902</v>
      </c>
      <c r="U670" s="52"/>
      <c r="V670" s="52"/>
      <c r="W670" s="52"/>
      <c r="X670" s="52"/>
      <c r="Y670" s="52"/>
      <c r="Z670" s="52"/>
      <c r="AA670" s="62">
        <v>76.498250260998475</v>
      </c>
      <c r="AB670" s="62">
        <v>0.3627450137694696</v>
      </c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</row>
    <row r="671" spans="1:44" s="51" customFormat="1">
      <c r="A671" s="48">
        <v>646</v>
      </c>
      <c r="B671" s="237" t="s">
        <v>447</v>
      </c>
      <c r="C671" s="65" t="s">
        <v>224</v>
      </c>
      <c r="D671" s="62">
        <v>76.532629809906766</v>
      </c>
      <c r="E671" s="62">
        <v>0.32006605289712209</v>
      </c>
      <c r="F671" s="62">
        <v>12.54937704694186</v>
      </c>
      <c r="G671" s="62">
        <v>1.6730105052534063</v>
      </c>
      <c r="H671" s="62">
        <v>6.2690656215395296E-2</v>
      </c>
      <c r="I671" s="62">
        <v>0.40380587536767421</v>
      </c>
      <c r="J671" s="62">
        <v>1.4647335943785973</v>
      </c>
      <c r="K671" s="62">
        <v>3.9142680801178908</v>
      </c>
      <c r="L671" s="62">
        <v>2.8842449030578052</v>
      </c>
      <c r="M671" s="62">
        <v>5.17987880223134E-2</v>
      </c>
      <c r="N671" s="62">
        <v>0.18515307114383137</v>
      </c>
      <c r="O671" s="62">
        <v>100</v>
      </c>
      <c r="P671" s="62">
        <v>4.2536913811094763</v>
      </c>
      <c r="Q671" s="125">
        <f t="shared" si="178"/>
        <v>95.746308618890524</v>
      </c>
      <c r="R671" s="61"/>
      <c r="S671" s="59">
        <v>41252.106921296298</v>
      </c>
      <c r="U671" s="52"/>
      <c r="V671" s="52"/>
      <c r="W671" s="52"/>
      <c r="X671" s="52"/>
      <c r="Y671" s="52"/>
      <c r="Z671" s="52"/>
      <c r="AA671" s="62">
        <v>76.532629809906766</v>
      </c>
      <c r="AB671" s="62">
        <v>0.32006605289712209</v>
      </c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</row>
    <row r="672" spans="1:44" s="51" customFormat="1">
      <c r="A672" s="48">
        <v>648</v>
      </c>
      <c r="B672" s="237" t="s">
        <v>447</v>
      </c>
      <c r="C672" s="65" t="s">
        <v>224</v>
      </c>
      <c r="D672" s="62">
        <v>77.427920917140085</v>
      </c>
      <c r="E672" s="62">
        <v>0.34211659482231116</v>
      </c>
      <c r="F672" s="62">
        <v>12.755134369277219</v>
      </c>
      <c r="G672" s="62">
        <v>1.6743836460640242</v>
      </c>
      <c r="H672" s="62">
        <v>7.7442946062907941E-2</v>
      </c>
      <c r="I672" s="62">
        <v>0.3311519352794014</v>
      </c>
      <c r="J672" s="62">
        <v>1.5629359869551458</v>
      </c>
      <c r="K672" s="62">
        <v>3.0707925091364312</v>
      </c>
      <c r="L672" s="62">
        <v>2.5636979877525277</v>
      </c>
      <c r="M672" s="63">
        <v>3.64535996968278E-2</v>
      </c>
      <c r="N672" s="63">
        <v>0.20400071978590589</v>
      </c>
      <c r="O672" s="63">
        <v>100</v>
      </c>
      <c r="P672" s="62">
        <v>4.7894199011211498</v>
      </c>
      <c r="Q672" s="125">
        <f t="shared" si="178"/>
        <v>95.21058009887885</v>
      </c>
      <c r="R672" s="61"/>
      <c r="S672" s="59">
        <v>41252.114618055602</v>
      </c>
      <c r="U672" s="52"/>
      <c r="V672" s="52"/>
      <c r="W672" s="52"/>
      <c r="X672" s="52"/>
      <c r="Y672" s="52"/>
      <c r="Z672" s="52"/>
      <c r="AA672" s="62">
        <v>77.427920917140085</v>
      </c>
      <c r="AB672" s="62">
        <v>0.34211659482231116</v>
      </c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3"/>
    </row>
    <row r="673" spans="1:44" s="51" customFormat="1">
      <c r="A673" s="48">
        <v>649</v>
      </c>
      <c r="B673" s="237" t="s">
        <v>447</v>
      </c>
      <c r="C673" s="65" t="s">
        <v>224</v>
      </c>
      <c r="D673" s="62">
        <v>74.495032785451968</v>
      </c>
      <c r="E673" s="62">
        <v>0.30416047981818489</v>
      </c>
      <c r="F673" s="62">
        <v>13.591776530560557</v>
      </c>
      <c r="G673" s="62">
        <v>1.6493560441831405</v>
      </c>
      <c r="H673" s="62">
        <v>0.11015845030642639</v>
      </c>
      <c r="I673" s="62">
        <v>0.36483455575790369</v>
      </c>
      <c r="J673" s="62">
        <v>1.8693267956759878</v>
      </c>
      <c r="K673" s="62">
        <v>4.7412775222849328</v>
      </c>
      <c r="L673" s="62">
        <v>2.7131498891059875</v>
      </c>
      <c r="M673" s="63">
        <v>2.7441072958871979E-2</v>
      </c>
      <c r="N673" s="63">
        <v>0.17238272583754125</v>
      </c>
      <c r="O673" s="63">
        <v>99.999999999999972</v>
      </c>
      <c r="P673" s="62">
        <v>1.9348958231455669</v>
      </c>
      <c r="Q673" s="125">
        <f t="shared" si="178"/>
        <v>98.065104176854433</v>
      </c>
      <c r="R673" s="61"/>
      <c r="S673" s="59">
        <v>41252.120810185203</v>
      </c>
      <c r="U673" s="52"/>
      <c r="V673" s="52"/>
      <c r="W673" s="52"/>
      <c r="X673" s="52"/>
      <c r="Y673" s="52"/>
      <c r="Z673" s="52"/>
      <c r="AA673" s="62">
        <v>74.495032785451968</v>
      </c>
      <c r="AB673" s="62">
        <v>0.30416047981818489</v>
      </c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</row>
    <row r="674" spans="1:44" s="51" customFormat="1">
      <c r="A674" s="48">
        <v>650</v>
      </c>
      <c r="B674" s="237" t="s">
        <v>447</v>
      </c>
      <c r="C674" s="65" t="s">
        <v>224</v>
      </c>
      <c r="D674" s="62">
        <v>75.40054312392958</v>
      </c>
      <c r="E674" s="62">
        <v>0.35077913820220902</v>
      </c>
      <c r="F674" s="62">
        <v>12.792662402644773</v>
      </c>
      <c r="G674" s="62">
        <v>1.490539041817772</v>
      </c>
      <c r="H674" s="62">
        <v>0.12900085031781597</v>
      </c>
      <c r="I674" s="62">
        <v>0.34716610686605776</v>
      </c>
      <c r="J674" s="62">
        <v>1.6973236394621054</v>
      </c>
      <c r="K674" s="62">
        <v>4.7903051936184928</v>
      </c>
      <c r="L674" s="62">
        <v>2.8158090882948135</v>
      </c>
      <c r="M674" s="62">
        <v>2.7466850518583989E-2</v>
      </c>
      <c r="N674" s="62">
        <v>0.20456254873233753</v>
      </c>
      <c r="O674" s="62">
        <v>99.999999999999986</v>
      </c>
      <c r="P674" s="62">
        <v>1.7384335611181001</v>
      </c>
      <c r="Q674" s="125">
        <f t="shared" si="178"/>
        <v>98.2615664388819</v>
      </c>
      <c r="R674" s="61"/>
      <c r="S674" s="59">
        <v>41252.124398148102</v>
      </c>
      <c r="U674" s="52"/>
      <c r="V674" s="52"/>
      <c r="W674" s="52"/>
      <c r="X674" s="52"/>
      <c r="Y674" s="52"/>
      <c r="Z674" s="52"/>
      <c r="AA674" s="62">
        <v>75.40054312392958</v>
      </c>
      <c r="AB674" s="62">
        <v>0.35077913820220902</v>
      </c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</row>
    <row r="675" spans="1:44" s="51" customFormat="1">
      <c r="A675" s="48">
        <v>651</v>
      </c>
      <c r="B675" s="237" t="s">
        <v>447</v>
      </c>
      <c r="C675" s="65" t="s">
        <v>224</v>
      </c>
      <c r="D675" s="62">
        <v>75.427687472496615</v>
      </c>
      <c r="E675" s="62">
        <v>0.31303415713610594</v>
      </c>
      <c r="F675" s="62">
        <v>13.398190387656639</v>
      </c>
      <c r="G675" s="62">
        <v>1.6056237989429387</v>
      </c>
      <c r="H675" s="62">
        <v>0.11141449174128909</v>
      </c>
      <c r="I675" s="62">
        <v>0.31670276816346521</v>
      </c>
      <c r="J675" s="62">
        <v>1.5503949908318986</v>
      </c>
      <c r="K675" s="62">
        <v>4.3026238640317116</v>
      </c>
      <c r="L675" s="62">
        <v>2.7776867039582798</v>
      </c>
      <c r="M675" s="63">
        <v>4.5055598216777355E-2</v>
      </c>
      <c r="N675" s="63">
        <v>0.19575680123047717</v>
      </c>
      <c r="O675" s="63">
        <v>99.999999999999986</v>
      </c>
      <c r="P675" s="62">
        <v>1.2413460025300367</v>
      </c>
      <c r="Q675" s="125">
        <f t="shared" si="178"/>
        <v>98.758653997469963</v>
      </c>
      <c r="R675" s="61"/>
      <c r="S675" s="59">
        <v>41252.127789351798</v>
      </c>
      <c r="U675" s="52"/>
      <c r="V675" s="52"/>
      <c r="W675" s="52"/>
      <c r="X675" s="52"/>
      <c r="Y675" s="52"/>
      <c r="Z675" s="52"/>
      <c r="AA675" s="62">
        <v>75.427687472496615</v>
      </c>
      <c r="AB675" s="62">
        <v>0.31303415713610594</v>
      </c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</row>
    <row r="676" spans="1:44" s="51" customFormat="1">
      <c r="A676" s="48">
        <v>820</v>
      </c>
      <c r="B676" s="237" t="s">
        <v>447</v>
      </c>
      <c r="C676" s="65" t="s">
        <v>225</v>
      </c>
      <c r="D676" s="62">
        <v>75.757784139218586</v>
      </c>
      <c r="E676" s="62">
        <v>0.31531743919392136</v>
      </c>
      <c r="F676" s="62">
        <v>13.039336949344632</v>
      </c>
      <c r="G676" s="62">
        <v>1.7630552843678464</v>
      </c>
      <c r="H676" s="62">
        <v>0.10122592956151313</v>
      </c>
      <c r="I676" s="62">
        <v>0.35085145812396029</v>
      </c>
      <c r="J676" s="62">
        <v>1.6017807571667135</v>
      </c>
      <c r="K676" s="62">
        <v>4.0362755136444131</v>
      </c>
      <c r="L676" s="62">
        <v>2.8160178647436562</v>
      </c>
      <c r="M676" s="63">
        <v>6.3557311612431958E-2</v>
      </c>
      <c r="N676" s="63">
        <v>0.19990422123024176</v>
      </c>
      <c r="O676" s="63">
        <v>99.999999999999972</v>
      </c>
      <c r="P676" s="62">
        <v>5.9604400891803948</v>
      </c>
      <c r="Q676" s="125">
        <f t="shared" si="178"/>
        <v>94.039559910819605</v>
      </c>
      <c r="R676" s="61"/>
      <c r="S676" s="59">
        <v>41252.917916666702</v>
      </c>
      <c r="U676" s="52"/>
      <c r="V676" s="52"/>
      <c r="W676" s="52"/>
      <c r="X676" s="52"/>
      <c r="Y676" s="52"/>
      <c r="Z676" s="52"/>
      <c r="AA676" s="62">
        <v>75.757784139218586</v>
      </c>
      <c r="AB676" s="62">
        <v>0.31531743919392136</v>
      </c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</row>
    <row r="677" spans="1:44" s="51" customFormat="1">
      <c r="A677" s="48">
        <v>821</v>
      </c>
      <c r="B677" s="237" t="s">
        <v>447</v>
      </c>
      <c r="C677" s="65" t="s">
        <v>225</v>
      </c>
      <c r="D677" s="62">
        <v>75.988406468214052</v>
      </c>
      <c r="E677" s="62">
        <v>0.35881863903872663</v>
      </c>
      <c r="F677" s="62">
        <v>12.76526381633731</v>
      </c>
      <c r="G677" s="62">
        <v>1.7369343614935644</v>
      </c>
      <c r="H677" s="62">
        <v>4.5330399467064721E-2</v>
      </c>
      <c r="I677" s="62">
        <v>0.33538281002255044</v>
      </c>
      <c r="J677" s="62">
        <v>1.5091609617520678</v>
      </c>
      <c r="K677" s="62">
        <v>4.2616325309394725</v>
      </c>
      <c r="L677" s="62">
        <v>2.8293161407749037</v>
      </c>
      <c r="M677" s="63">
        <v>2.2585624753140448E-2</v>
      </c>
      <c r="N677" s="63">
        <v>0.19005204723061381</v>
      </c>
      <c r="O677" s="63">
        <v>100.00000000000003</v>
      </c>
      <c r="P677" s="62">
        <v>4.4925695501175085</v>
      </c>
      <c r="Q677" s="125">
        <f t="shared" si="178"/>
        <v>95.507430449882492</v>
      </c>
      <c r="R677" s="61"/>
      <c r="S677" s="59">
        <v>41252.923159722202</v>
      </c>
      <c r="U677" s="52"/>
      <c r="V677" s="52"/>
      <c r="W677" s="52"/>
      <c r="X677" s="52"/>
      <c r="Y677" s="52"/>
      <c r="Z677" s="52"/>
      <c r="AA677" s="62">
        <v>75.988406468214052</v>
      </c>
      <c r="AB677" s="62">
        <v>0.35881863903872663</v>
      </c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</row>
    <row r="678" spans="1:44" s="51" customFormat="1">
      <c r="A678" s="48">
        <v>822</v>
      </c>
      <c r="B678" s="237" t="s">
        <v>447</v>
      </c>
      <c r="C678" s="65" t="s">
        <v>225</v>
      </c>
      <c r="D678" s="62">
        <v>75.572024577529646</v>
      </c>
      <c r="E678" s="62">
        <v>0.3377269510045231</v>
      </c>
      <c r="F678" s="62">
        <v>12.924906092758437</v>
      </c>
      <c r="G678" s="62">
        <v>1.6095162074193832</v>
      </c>
      <c r="H678" s="62">
        <v>2.252399016523747E-2</v>
      </c>
      <c r="I678" s="62">
        <v>0.36335776423471683</v>
      </c>
      <c r="J678" s="62">
        <v>1.519828081756387</v>
      </c>
      <c r="K678" s="62">
        <v>4.613797825535074</v>
      </c>
      <c r="L678" s="62">
        <v>2.8576219781420935</v>
      </c>
      <c r="M678" s="63">
        <v>1.6028200196405606E-2</v>
      </c>
      <c r="N678" s="63">
        <v>0.21006874758566166</v>
      </c>
      <c r="O678" s="63">
        <v>100.00000000000001</v>
      </c>
      <c r="P678" s="62">
        <v>5.0537320813999429</v>
      </c>
      <c r="Q678" s="125">
        <f t="shared" si="178"/>
        <v>94.946267918600057</v>
      </c>
      <c r="R678" s="61"/>
      <c r="S678" s="59">
        <v>41252.926331018498</v>
      </c>
      <c r="U678" s="52"/>
      <c r="V678" s="52"/>
      <c r="W678" s="52"/>
      <c r="X678" s="52"/>
      <c r="Y678" s="52"/>
      <c r="Z678" s="52"/>
      <c r="AA678" s="62">
        <v>75.572024577529646</v>
      </c>
      <c r="AB678" s="62">
        <v>0.3377269510045231</v>
      </c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</row>
    <row r="679" spans="1:44" s="51" customFormat="1">
      <c r="A679" s="48">
        <v>823</v>
      </c>
      <c r="B679" s="237" t="s">
        <v>447</v>
      </c>
      <c r="C679" s="65" t="s">
        <v>225</v>
      </c>
      <c r="D679" s="62">
        <v>76.014899039334523</v>
      </c>
      <c r="E679" s="62">
        <v>0.35463547651404043</v>
      </c>
      <c r="F679" s="62">
        <v>13.033240120495716</v>
      </c>
      <c r="G679" s="62">
        <v>1.7819818504780685</v>
      </c>
      <c r="H679" s="62">
        <v>6.4471124613486142E-2</v>
      </c>
      <c r="I679" s="62">
        <v>0.33927967608521764</v>
      </c>
      <c r="J679" s="62">
        <v>1.5356470127831363</v>
      </c>
      <c r="K679" s="62">
        <v>3.8242489205202976</v>
      </c>
      <c r="L679" s="62">
        <v>2.8617153220588407</v>
      </c>
      <c r="M679" s="63">
        <v>3.6054995906446292E-2</v>
      </c>
      <c r="N679" s="63">
        <v>0.19865041832075672</v>
      </c>
      <c r="O679" s="63">
        <v>99.999999999999972</v>
      </c>
      <c r="P679" s="62">
        <v>5.0833228963620627</v>
      </c>
      <c r="Q679" s="125">
        <f t="shared" si="178"/>
        <v>94.916677103637937</v>
      </c>
      <c r="R679" s="61"/>
      <c r="S679" s="59">
        <v>41252.929201388899</v>
      </c>
      <c r="U679" s="52"/>
      <c r="V679" s="52"/>
      <c r="W679" s="52"/>
      <c r="X679" s="52"/>
      <c r="Y679" s="52"/>
      <c r="Z679" s="52"/>
      <c r="AA679" s="62">
        <v>76.014899039334523</v>
      </c>
      <c r="AB679" s="62">
        <v>0.35463547651404043</v>
      </c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</row>
    <row r="680" spans="1:44" s="51" customFormat="1">
      <c r="A680" s="48">
        <v>824</v>
      </c>
      <c r="B680" s="237" t="s">
        <v>447</v>
      </c>
      <c r="C680" s="65" t="s">
        <v>225</v>
      </c>
      <c r="D680" s="62">
        <v>76.160176237323412</v>
      </c>
      <c r="E680" s="62">
        <v>0.35344875136896498</v>
      </c>
      <c r="F680" s="62">
        <v>12.892199922927784</v>
      </c>
      <c r="G680" s="62">
        <v>1.6954175401974401</v>
      </c>
      <c r="H680" s="62">
        <v>8.4199799873511283E-2</v>
      </c>
      <c r="I680" s="62">
        <v>0.3517610629408186</v>
      </c>
      <c r="J680" s="62">
        <v>1.6173387002704986</v>
      </c>
      <c r="K680" s="62">
        <v>3.7686215962105187</v>
      </c>
      <c r="L680" s="62">
        <v>2.8882836776597522</v>
      </c>
      <c r="M680" s="63">
        <v>5.4460940833000279E-2</v>
      </c>
      <c r="N680" s="63">
        <v>0.17316517634636627</v>
      </c>
      <c r="O680" s="63">
        <v>100.00000000000003</v>
      </c>
      <c r="P680" s="62">
        <v>6.1420244318644563</v>
      </c>
      <c r="Q680" s="125">
        <f t="shared" si="178"/>
        <v>93.857975568135544</v>
      </c>
      <c r="R680" s="61"/>
      <c r="S680" s="59">
        <v>41252.933900463002</v>
      </c>
      <c r="U680" s="52"/>
      <c r="V680" s="52"/>
      <c r="W680" s="52"/>
      <c r="X680" s="52"/>
      <c r="Y680" s="52"/>
      <c r="Z680" s="52"/>
      <c r="AA680" s="62">
        <v>76.160176237323412</v>
      </c>
      <c r="AB680" s="62">
        <v>0.35344875136896498</v>
      </c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</row>
    <row r="681" spans="1:44" s="51" customFormat="1">
      <c r="A681" s="48">
        <v>825</v>
      </c>
      <c r="B681" s="237" t="s">
        <v>447</v>
      </c>
      <c r="C681" s="65" t="s">
        <v>225</v>
      </c>
      <c r="D681" s="62">
        <v>76.057706108206531</v>
      </c>
      <c r="E681" s="62">
        <v>0.35645880134055052</v>
      </c>
      <c r="F681" s="62">
        <v>12.966545957128679</v>
      </c>
      <c r="G681" s="62">
        <v>1.6554921264050595</v>
      </c>
      <c r="H681" s="62">
        <v>6.2029455567703236E-2</v>
      </c>
      <c r="I681" s="62">
        <v>0.31335654361096127</v>
      </c>
      <c r="J681" s="62">
        <v>1.5203891635442697</v>
      </c>
      <c r="K681" s="62">
        <v>4.0786564492577382</v>
      </c>
      <c r="L681" s="62">
        <v>2.8311250426209158</v>
      </c>
      <c r="M681" s="63">
        <v>1.8295711863659275E-2</v>
      </c>
      <c r="N681" s="63">
        <v>0.18072353188915122</v>
      </c>
      <c r="O681" s="63">
        <v>99.999999999999972</v>
      </c>
      <c r="P681" s="62">
        <v>5.4063560722299968</v>
      </c>
      <c r="Q681" s="125">
        <f t="shared" si="178"/>
        <v>94.593643927770003</v>
      </c>
      <c r="R681" s="61"/>
      <c r="S681" s="59">
        <v>41252.936817129601</v>
      </c>
      <c r="U681" s="52"/>
      <c r="V681" s="52"/>
      <c r="W681" s="52"/>
      <c r="X681" s="52"/>
      <c r="Y681" s="52"/>
      <c r="Z681" s="52"/>
      <c r="AA681" s="62">
        <v>76.057706108206531</v>
      </c>
      <c r="AB681" s="62">
        <v>0.35645880134055052</v>
      </c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</row>
    <row r="682" spans="1:44" s="51" customFormat="1">
      <c r="A682" s="48">
        <v>826</v>
      </c>
      <c r="B682" s="237" t="s">
        <v>447</v>
      </c>
      <c r="C682" s="65" t="s">
        <v>225</v>
      </c>
      <c r="D682" s="62">
        <v>75.866977134192894</v>
      </c>
      <c r="E682" s="62">
        <v>0.32549223864909993</v>
      </c>
      <c r="F682" s="62">
        <v>12.996602900910226</v>
      </c>
      <c r="G682" s="62">
        <v>1.5990293383760741</v>
      </c>
      <c r="H682" s="62">
        <v>0.12862195313494423</v>
      </c>
      <c r="I682" s="62">
        <v>0.35997596110105862</v>
      </c>
      <c r="J682" s="62">
        <v>1.5362326947846527</v>
      </c>
      <c r="K682" s="62">
        <v>4.2634675904813815</v>
      </c>
      <c r="L682" s="62">
        <v>2.743780119098671</v>
      </c>
      <c r="M682" s="63">
        <v>5.5626426261469214E-2</v>
      </c>
      <c r="N682" s="63">
        <v>0.1603828037291225</v>
      </c>
      <c r="O682" s="63">
        <v>100</v>
      </c>
      <c r="P682" s="62">
        <v>4.1668789838661553</v>
      </c>
      <c r="Q682" s="125">
        <f t="shared" si="178"/>
        <v>95.833121016133845</v>
      </c>
      <c r="R682" s="61"/>
      <c r="S682" s="59">
        <v>41252.940335648098</v>
      </c>
      <c r="U682" s="52"/>
      <c r="V682" s="52"/>
      <c r="W682" s="52"/>
      <c r="X682" s="52"/>
      <c r="Y682" s="52"/>
      <c r="Z682" s="52"/>
      <c r="AA682" s="62">
        <v>75.866977134192894</v>
      </c>
      <c r="AB682" s="62">
        <v>0.32549223864909993</v>
      </c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</row>
    <row r="683" spans="1:44" s="51" customFormat="1">
      <c r="A683" s="48">
        <v>827</v>
      </c>
      <c r="B683" s="237" t="s">
        <v>447</v>
      </c>
      <c r="C683" s="65" t="s">
        <v>225</v>
      </c>
      <c r="D683" s="62">
        <v>76.10473839678879</v>
      </c>
      <c r="E683" s="62">
        <v>0.37155392360272299</v>
      </c>
      <c r="F683" s="62">
        <v>13.117778159688964</v>
      </c>
      <c r="G683" s="62">
        <v>1.6447559813801587</v>
      </c>
      <c r="H683" s="62">
        <v>2.8099554691954708E-2</v>
      </c>
      <c r="I683" s="62">
        <v>0.33679866799394886</v>
      </c>
      <c r="J683" s="62">
        <v>1.513726623770671</v>
      </c>
      <c r="K683" s="62">
        <v>3.8767098197647512</v>
      </c>
      <c r="L683" s="62">
        <v>2.8164309945478654</v>
      </c>
      <c r="M683" s="63">
        <v>2.2576806506276581E-2</v>
      </c>
      <c r="N683" s="63">
        <v>0.21544448097379218</v>
      </c>
      <c r="O683" s="63">
        <v>99.999999999999957</v>
      </c>
      <c r="P683" s="62">
        <v>4.5948912740504539</v>
      </c>
      <c r="Q683" s="125">
        <f t="shared" si="178"/>
        <v>95.405108725949546</v>
      </c>
      <c r="R683" s="61"/>
      <c r="S683" s="59">
        <v>41252.944895833301</v>
      </c>
      <c r="U683" s="52"/>
      <c r="V683" s="52"/>
      <c r="W683" s="52"/>
      <c r="X683" s="52"/>
      <c r="Y683" s="52"/>
      <c r="Z683" s="52"/>
      <c r="AA683" s="62">
        <v>76.10473839678879</v>
      </c>
      <c r="AB683" s="62">
        <v>0.37155392360272299</v>
      </c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</row>
    <row r="684" spans="1:44" s="51" customFormat="1">
      <c r="A684" s="48">
        <v>828</v>
      </c>
      <c r="B684" s="237" t="s">
        <v>447</v>
      </c>
      <c r="C684" s="65" t="s">
        <v>225</v>
      </c>
      <c r="D684" s="62">
        <v>75.789080826239058</v>
      </c>
      <c r="E684" s="62">
        <v>0.31085015323556159</v>
      </c>
      <c r="F684" s="62">
        <v>12.916213987269268</v>
      </c>
      <c r="G684" s="62">
        <v>1.7351816924598358</v>
      </c>
      <c r="H684" s="62">
        <v>9.7680578009224743E-3</v>
      </c>
      <c r="I684" s="62">
        <v>0.34544901665029698</v>
      </c>
      <c r="J684" s="62">
        <v>1.4999540549124908</v>
      </c>
      <c r="K684" s="62">
        <v>4.3532215126973011</v>
      </c>
      <c r="L684" s="62">
        <v>2.8393934253130295</v>
      </c>
      <c r="M684" s="63">
        <v>4.2534542548825958E-2</v>
      </c>
      <c r="N684" s="63">
        <v>0.20449561137109826</v>
      </c>
      <c r="O684" s="63">
        <v>99.999999999999986</v>
      </c>
      <c r="P684" s="62">
        <v>4.7819862983769639</v>
      </c>
      <c r="Q684" s="125">
        <f t="shared" si="178"/>
        <v>95.218013701623036</v>
      </c>
      <c r="R684" s="61"/>
      <c r="S684" s="59">
        <v>41252.947673611103</v>
      </c>
      <c r="U684" s="52"/>
      <c r="V684" s="52"/>
      <c r="W684" s="52"/>
      <c r="X684" s="52"/>
      <c r="Y684" s="52"/>
      <c r="Z684" s="52"/>
      <c r="AA684" s="62">
        <v>75.789080826239058</v>
      </c>
      <c r="AB684" s="62">
        <v>0.31085015323556159</v>
      </c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</row>
    <row r="685" spans="1:44" s="51" customFormat="1">
      <c r="A685" s="48">
        <v>829</v>
      </c>
      <c r="B685" s="237" t="s">
        <v>447</v>
      </c>
      <c r="C685" s="65" t="s">
        <v>225</v>
      </c>
      <c r="D685" s="62">
        <v>76.02102064474262</v>
      </c>
      <c r="E685" s="62">
        <v>0.32843679873062709</v>
      </c>
      <c r="F685" s="62">
        <v>12.807640418202343</v>
      </c>
      <c r="G685" s="62">
        <v>1.7363722074440207</v>
      </c>
      <c r="H685" s="62">
        <v>0.11653705614231057</v>
      </c>
      <c r="I685" s="62">
        <v>0.30807257494436757</v>
      </c>
      <c r="J685" s="62">
        <v>1.5340392283895539</v>
      </c>
      <c r="K685" s="62">
        <v>4.1392347786777108</v>
      </c>
      <c r="L685" s="62">
        <v>2.8383932456940606</v>
      </c>
      <c r="M685" s="63">
        <v>2.2746779376444579E-2</v>
      </c>
      <c r="N685" s="63">
        <v>0.19048856447878371</v>
      </c>
      <c r="O685" s="63">
        <v>99.999999999999972</v>
      </c>
      <c r="P685" s="62">
        <v>5.8005335464894756</v>
      </c>
      <c r="Q685" s="125">
        <f t="shared" si="178"/>
        <v>94.199466453510524</v>
      </c>
      <c r="R685" s="61"/>
      <c r="S685" s="59">
        <v>41252.950613425899</v>
      </c>
      <c r="U685" s="52"/>
      <c r="V685" s="52"/>
      <c r="W685" s="52"/>
      <c r="X685" s="52"/>
      <c r="Y685" s="52"/>
      <c r="Z685" s="52"/>
      <c r="AA685" s="62">
        <v>76.02102064474262</v>
      </c>
      <c r="AB685" s="62">
        <v>0.32843679873062709</v>
      </c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3"/>
      <c r="AP685" s="53"/>
      <c r="AQ685" s="53"/>
      <c r="AR685" s="52"/>
    </row>
    <row r="686" spans="1:44" s="51" customFormat="1">
      <c r="A686" s="48">
        <v>834</v>
      </c>
      <c r="B686" s="237" t="s">
        <v>447</v>
      </c>
      <c r="C686" s="65" t="s">
        <v>224</v>
      </c>
      <c r="D686" s="62">
        <v>75.869869895746007</v>
      </c>
      <c r="E686" s="62">
        <v>0.37789540229359514</v>
      </c>
      <c r="F686" s="62">
        <v>12.762197292677158</v>
      </c>
      <c r="G686" s="62">
        <v>2.0252617587884498</v>
      </c>
      <c r="H686" s="62">
        <v>0.10274175595765637</v>
      </c>
      <c r="I686" s="62">
        <v>0.3311195404174575</v>
      </c>
      <c r="J686" s="62">
        <v>1.6346615348506293</v>
      </c>
      <c r="K686" s="62">
        <v>3.8393528562633366</v>
      </c>
      <c r="L686" s="62">
        <v>2.8677469849640422</v>
      </c>
      <c r="M686" s="63">
        <v>3.6340521919932096E-2</v>
      </c>
      <c r="N686" s="63">
        <v>0.19734093922717352</v>
      </c>
      <c r="O686" s="63">
        <v>100.00000000000003</v>
      </c>
      <c r="P686" s="62">
        <v>7.0916799498206302</v>
      </c>
      <c r="Q686" s="125">
        <f t="shared" si="178"/>
        <v>92.90832005017937</v>
      </c>
      <c r="R686" s="61"/>
      <c r="S686" s="59">
        <v>41252.970358796301</v>
      </c>
      <c r="U686" s="52"/>
      <c r="V686" s="52"/>
      <c r="W686" s="52"/>
      <c r="X686" s="52"/>
      <c r="Y686" s="52"/>
      <c r="Z686" s="52"/>
      <c r="AA686" s="62">
        <v>75.869869895746007</v>
      </c>
      <c r="AB686" s="62">
        <v>0.37789540229359514</v>
      </c>
      <c r="AC686" s="52"/>
      <c r="AD686" s="52"/>
      <c r="AE686" s="52"/>
      <c r="AF686" s="52"/>
      <c r="AG686" s="52"/>
      <c r="AH686" s="52"/>
      <c r="AI686" s="52"/>
      <c r="AJ686" s="52"/>
      <c r="AK686" s="52"/>
      <c r="AL686" s="53"/>
      <c r="AM686" s="52"/>
      <c r="AN686" s="52"/>
      <c r="AO686" s="52"/>
      <c r="AP686" s="52"/>
      <c r="AQ686" s="52"/>
      <c r="AR686" s="52"/>
    </row>
    <row r="687" spans="1:44" s="51" customFormat="1">
      <c r="A687" s="48">
        <v>835</v>
      </c>
      <c r="B687" s="237" t="s">
        <v>447</v>
      </c>
      <c r="C687" s="65" t="s">
        <v>224</v>
      </c>
      <c r="D687" s="62">
        <v>75.994656798215374</v>
      </c>
      <c r="E687" s="62">
        <v>0.34258856523903913</v>
      </c>
      <c r="F687" s="62">
        <v>12.127739623849985</v>
      </c>
      <c r="G687" s="62">
        <v>2.1625834440522738</v>
      </c>
      <c r="H687" s="62">
        <v>0.11110841789981703</v>
      </c>
      <c r="I687" s="62"/>
      <c r="J687" s="62">
        <v>1.6211893416424643</v>
      </c>
      <c r="K687" s="62">
        <v>3.9130533816945721</v>
      </c>
      <c r="L687" s="62">
        <v>2.693640046334886</v>
      </c>
      <c r="M687" s="63">
        <v>1.1455790970962993E-2</v>
      </c>
      <c r="N687" s="63">
        <v>0.20427465558921196</v>
      </c>
      <c r="O687" s="63">
        <v>100.00000000000004</v>
      </c>
      <c r="P687" s="62">
        <v>6.5144876904708724</v>
      </c>
      <c r="Q687" s="125">
        <f t="shared" si="178"/>
        <v>93.485512309529128</v>
      </c>
      <c r="R687" s="61"/>
      <c r="S687" s="59">
        <v>41252.973414351902</v>
      </c>
      <c r="U687" s="52"/>
      <c r="V687" s="52"/>
      <c r="W687" s="52"/>
      <c r="X687" s="52"/>
      <c r="Y687" s="52"/>
      <c r="Z687" s="52"/>
      <c r="AA687" s="62">
        <v>75.994656798215374</v>
      </c>
      <c r="AB687" s="62">
        <v>0.34258856523903913</v>
      </c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3"/>
      <c r="AO687" s="53"/>
      <c r="AP687" s="53"/>
      <c r="AQ687" s="53"/>
      <c r="AR687" s="52"/>
    </row>
    <row r="688" spans="1:44" s="51" customFormat="1">
      <c r="A688" s="48">
        <v>836</v>
      </c>
      <c r="B688" s="237" t="s">
        <v>447</v>
      </c>
      <c r="C688" s="65" t="s">
        <v>224</v>
      </c>
      <c r="D688" s="62">
        <v>75.204189466055851</v>
      </c>
      <c r="E688" s="62">
        <v>0.37538386389796524</v>
      </c>
      <c r="F688" s="62">
        <v>13.023862519525833</v>
      </c>
      <c r="G688" s="62">
        <v>1.84543508537518</v>
      </c>
      <c r="H688" s="62">
        <v>8.5465243790139769E-2</v>
      </c>
      <c r="I688" s="62">
        <v>0.37746489334360556</v>
      </c>
      <c r="J688" s="62">
        <v>1.7167847329480397</v>
      </c>
      <c r="K688" s="62">
        <v>4.4186833834120458</v>
      </c>
      <c r="L688" s="62">
        <v>2.7376351302144095</v>
      </c>
      <c r="M688" s="63">
        <v>3.9523805254950528E-2</v>
      </c>
      <c r="N688" s="63">
        <v>0.22673229543545659</v>
      </c>
      <c r="O688" s="63">
        <v>99.999999999999957</v>
      </c>
      <c r="P688" s="62">
        <v>3.8096017304857668</v>
      </c>
      <c r="Q688" s="125">
        <f t="shared" si="178"/>
        <v>96.190398269514233</v>
      </c>
      <c r="R688" s="61"/>
      <c r="S688" s="59">
        <v>41252.977893518502</v>
      </c>
      <c r="U688" s="52"/>
      <c r="V688" s="52"/>
      <c r="W688" s="52"/>
      <c r="X688" s="52"/>
      <c r="Y688" s="52"/>
      <c r="Z688" s="52"/>
      <c r="AA688" s="62">
        <v>75.204189466055851</v>
      </c>
      <c r="AB688" s="62">
        <v>0.37538386389796524</v>
      </c>
      <c r="AC688" s="52"/>
      <c r="AD688" s="52"/>
      <c r="AE688" s="52"/>
      <c r="AF688" s="52"/>
      <c r="AG688" s="52"/>
      <c r="AH688" s="52"/>
      <c r="AI688" s="52"/>
      <c r="AJ688" s="52"/>
      <c r="AK688" s="52"/>
      <c r="AL688" s="53"/>
      <c r="AM688" s="52"/>
      <c r="AN688" s="52"/>
      <c r="AO688" s="44"/>
      <c r="AP688" s="44"/>
      <c r="AQ688" s="44"/>
      <c r="AR688" s="52"/>
    </row>
    <row r="689" spans="1:44" s="51" customFormat="1" ht="15.75">
      <c r="A689" s="48"/>
      <c r="B689" s="237"/>
      <c r="C689" s="65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1"/>
      <c r="S689" s="59"/>
      <c r="U689" s="52"/>
      <c r="V689" s="52"/>
      <c r="W689" s="79" t="s">
        <v>223</v>
      </c>
      <c r="X689" s="79"/>
      <c r="Y689" s="79"/>
      <c r="Z689" s="52"/>
      <c r="AA689" s="62"/>
      <c r="AB689" s="62"/>
      <c r="AC689" s="52"/>
      <c r="AD689" s="52"/>
      <c r="AE689" s="52"/>
      <c r="AF689" s="52"/>
      <c r="AG689" s="52"/>
      <c r="AH689" s="52"/>
      <c r="AI689" s="53"/>
      <c r="AJ689" s="53"/>
      <c r="AK689" s="53"/>
      <c r="AL689" s="44"/>
      <c r="AM689" s="52"/>
      <c r="AN689" s="53"/>
      <c r="AO689" s="44"/>
      <c r="AP689" s="44"/>
      <c r="AQ689" s="44"/>
      <c r="AR689" s="52"/>
    </row>
    <row r="690" spans="1:44" s="51" customFormat="1">
      <c r="A690" s="48"/>
      <c r="B690" s="237"/>
      <c r="C690" s="57" t="s">
        <v>126</v>
      </c>
      <c r="D690" s="58">
        <f t="shared" ref="D690:P690" si="179">AVERAGE(D626:D651)</f>
        <v>70.676788033048467</v>
      </c>
      <c r="E690" s="58">
        <f t="shared" si="179"/>
        <v>0.5665713151909173</v>
      </c>
      <c r="F690" s="58">
        <f t="shared" si="179"/>
        <v>14.672978979785247</v>
      </c>
      <c r="G690" s="58">
        <f t="shared" si="179"/>
        <v>3.1396810072167529</v>
      </c>
      <c r="H690" s="58">
        <f t="shared" si="179"/>
        <v>0.11181977668851625</v>
      </c>
      <c r="I690" s="58">
        <f t="shared" si="179"/>
        <v>0.87315197607512485</v>
      </c>
      <c r="J690" s="58">
        <f t="shared" si="179"/>
        <v>3.0229628036694005</v>
      </c>
      <c r="K690" s="58">
        <f t="shared" si="179"/>
        <v>4.244886998885061</v>
      </c>
      <c r="L690" s="58">
        <f t="shared" si="179"/>
        <v>2.3971200142095683</v>
      </c>
      <c r="M690" s="58">
        <f t="shared" si="179"/>
        <v>0.14127627022642311</v>
      </c>
      <c r="N690" s="58">
        <f t="shared" si="179"/>
        <v>0.19727684594879216</v>
      </c>
      <c r="O690" s="58">
        <f t="shared" si="179"/>
        <v>100</v>
      </c>
      <c r="P690" s="58">
        <f t="shared" si="179"/>
        <v>1.2084466686489654</v>
      </c>
      <c r="Q690" s="58">
        <f t="shared" ref="Q690" si="180">AVERAGE(Q626:Q651)</f>
        <v>98.791553331351011</v>
      </c>
      <c r="R690" s="60">
        <f>COUNT(D626:D651)</f>
        <v>26</v>
      </c>
      <c r="S690" s="59"/>
      <c r="U690" s="52"/>
      <c r="V690" s="52"/>
      <c r="W690" s="52"/>
      <c r="X690" s="52"/>
      <c r="Y690" s="52"/>
      <c r="Z690" s="52"/>
      <c r="AA690" s="58">
        <f>AVERAGE(AA626:AA651)</f>
        <v>70.676788033048467</v>
      </c>
      <c r="AB690" s="58">
        <f>AVERAGE(AB626:AB651)</f>
        <v>0.5665713151909173</v>
      </c>
      <c r="AC690" s="52"/>
      <c r="AD690" s="52"/>
      <c r="AE690" s="52"/>
      <c r="AF690" s="52"/>
      <c r="AG690" s="52"/>
      <c r="AH690" s="52"/>
      <c r="AI690" s="52"/>
      <c r="AJ690" s="52"/>
      <c r="AK690" s="52"/>
      <c r="AL690" s="44"/>
      <c r="AM690" s="52"/>
      <c r="AN690" s="44"/>
      <c r="AO690" s="44"/>
      <c r="AP690" s="44"/>
      <c r="AQ690" s="44"/>
      <c r="AR690" s="52"/>
    </row>
    <row r="691" spans="1:44" s="51" customFormat="1">
      <c r="A691" s="48"/>
      <c r="B691" s="237"/>
      <c r="C691" s="57" t="s">
        <v>69</v>
      </c>
      <c r="D691" s="54">
        <f t="shared" ref="D691:P691" si="181">STDEV(D626:D651)</f>
        <v>1.1705048670496561</v>
      </c>
      <c r="E691" s="54">
        <f t="shared" si="181"/>
        <v>6.611703142142579E-2</v>
      </c>
      <c r="F691" s="54">
        <f t="shared" si="181"/>
        <v>0.30223647178696428</v>
      </c>
      <c r="G691" s="54">
        <f t="shared" si="181"/>
        <v>0.35624071908233701</v>
      </c>
      <c r="H691" s="54">
        <f t="shared" si="181"/>
        <v>4.7880119293864959E-2</v>
      </c>
      <c r="I691" s="54">
        <f t="shared" si="181"/>
        <v>0.12986418409536149</v>
      </c>
      <c r="J691" s="54">
        <f t="shared" si="181"/>
        <v>0.30630452069514597</v>
      </c>
      <c r="K691" s="54">
        <f t="shared" si="181"/>
        <v>0.53533406318885357</v>
      </c>
      <c r="L691" s="54">
        <f t="shared" si="181"/>
        <v>8.442250986138386E-2</v>
      </c>
      <c r="M691" s="54">
        <f t="shared" si="181"/>
        <v>4.4290511940085132E-2</v>
      </c>
      <c r="N691" s="54">
        <f t="shared" si="181"/>
        <v>1.5524932519042623E-2</v>
      </c>
      <c r="O691" s="54">
        <f t="shared" si="181"/>
        <v>1.7520318360109788E-14</v>
      </c>
      <c r="P691" s="54">
        <f t="shared" si="181"/>
        <v>1.2235816432376867</v>
      </c>
      <c r="Q691" s="54">
        <f t="shared" ref="Q691" si="182">STDEV(Q626:Q651)</f>
        <v>1.2235816432376867</v>
      </c>
      <c r="R691" s="56"/>
      <c r="S691" s="55"/>
      <c r="U691" s="52"/>
      <c r="V691" s="52"/>
      <c r="W691" s="52"/>
      <c r="X691" s="52"/>
      <c r="Y691" s="52"/>
      <c r="Z691" s="52"/>
      <c r="AA691" s="54">
        <f>STDEV(AA626:AA651)</f>
        <v>1.1705048670496561</v>
      </c>
      <c r="AB691" s="54">
        <f>STDEV(AB626:AB651)</f>
        <v>6.611703142142579E-2</v>
      </c>
      <c r="AC691" s="52"/>
      <c r="AD691" s="52"/>
      <c r="AE691" s="52"/>
      <c r="AF691" s="52"/>
      <c r="AG691" s="52"/>
      <c r="AH691" s="53"/>
      <c r="AI691" s="53"/>
      <c r="AJ691" s="53"/>
      <c r="AK691" s="53"/>
      <c r="AL691" s="44"/>
      <c r="AM691" s="53"/>
      <c r="AN691" s="44"/>
      <c r="AO691" s="44"/>
      <c r="AP691" s="44"/>
      <c r="AQ691" s="44"/>
      <c r="AR691" s="52"/>
    </row>
    <row r="692" spans="1:44" s="51" customFormat="1">
      <c r="A692" s="48"/>
      <c r="B692" s="237"/>
      <c r="C692" s="65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78"/>
      <c r="P692" s="62"/>
      <c r="Q692" s="62"/>
      <c r="R692" s="61"/>
      <c r="S692" s="55"/>
      <c r="U692" s="52"/>
      <c r="V692" s="52"/>
      <c r="W692" s="52"/>
      <c r="X692" s="52"/>
      <c r="Y692" s="52"/>
      <c r="Z692" s="52"/>
      <c r="AA692" s="62"/>
      <c r="AB692" s="62"/>
      <c r="AC692" s="52"/>
      <c r="AD692" s="52"/>
      <c r="AE692" s="52"/>
      <c r="AF692" s="52"/>
      <c r="AG692" s="53"/>
      <c r="AH692" s="52"/>
      <c r="AI692" s="44"/>
      <c r="AJ692" s="44"/>
      <c r="AK692" s="44"/>
      <c r="AL692" s="44"/>
      <c r="AM692" s="52"/>
      <c r="AN692" s="44"/>
      <c r="AO692" s="44"/>
      <c r="AP692" s="44"/>
      <c r="AQ692" s="44"/>
      <c r="AR692" s="52"/>
    </row>
    <row r="693" spans="1:44" s="51" customFormat="1">
      <c r="A693" s="48"/>
      <c r="B693" s="237"/>
      <c r="C693" s="57" t="s">
        <v>222</v>
      </c>
      <c r="D693" s="58">
        <f t="shared" ref="D693:P693" si="183">AVERAGE(D653:D688)</f>
        <v>75.885315162475479</v>
      </c>
      <c r="E693" s="58">
        <f t="shared" si="183"/>
        <v>0.34783567064254228</v>
      </c>
      <c r="F693" s="58">
        <f t="shared" si="183"/>
        <v>12.989580172670607</v>
      </c>
      <c r="G693" s="58">
        <f t="shared" si="183"/>
        <v>1.7010927518047803</v>
      </c>
      <c r="H693" s="58">
        <f t="shared" si="183"/>
        <v>8.6319043844914942E-2</v>
      </c>
      <c r="I693" s="58">
        <f t="shared" si="183"/>
        <v>0.35089769086977923</v>
      </c>
      <c r="J693" s="58">
        <f t="shared" si="183"/>
        <v>1.5826059450865484</v>
      </c>
      <c r="K693" s="58">
        <f t="shared" si="183"/>
        <v>4.0326680745278818</v>
      </c>
      <c r="L693" s="58">
        <f t="shared" si="183"/>
        <v>2.8067181959212992</v>
      </c>
      <c r="M693" s="58">
        <f t="shared" si="183"/>
        <v>4.1346811366124427E-2</v>
      </c>
      <c r="N693" s="58">
        <f t="shared" si="183"/>
        <v>0.19497764100686144</v>
      </c>
      <c r="O693" s="58">
        <f t="shared" si="183"/>
        <v>99.999999999999986</v>
      </c>
      <c r="P693" s="58">
        <f t="shared" si="183"/>
        <v>3.6642556415640715</v>
      </c>
      <c r="Q693" s="58">
        <f t="shared" ref="Q693" si="184">AVERAGE(Q653:Q688)</f>
        <v>96.335744358435917</v>
      </c>
      <c r="R693" s="60">
        <f>COUNT(D653:D688)</f>
        <v>36</v>
      </c>
      <c r="S693" s="55"/>
      <c r="U693" s="52"/>
      <c r="V693" s="52"/>
      <c r="W693" s="52"/>
      <c r="X693" s="52"/>
      <c r="Y693" s="52"/>
      <c r="Z693" s="52"/>
      <c r="AA693" s="58">
        <f>AVERAGE(AA653:AA688)</f>
        <v>75.885315162475479</v>
      </c>
      <c r="AB693" s="58">
        <f>AVERAGE(AB653:AB688)</f>
        <v>0.34783567064254228</v>
      </c>
      <c r="AC693" s="52"/>
      <c r="AD693" s="52"/>
      <c r="AE693" s="52"/>
      <c r="AF693" s="52"/>
      <c r="AG693" s="52"/>
      <c r="AH693" s="53"/>
      <c r="AI693" s="44"/>
      <c r="AJ693" s="44"/>
      <c r="AK693" s="44"/>
      <c r="AL693" s="44"/>
      <c r="AM693" s="53"/>
      <c r="AN693" s="44"/>
      <c r="AO693" s="44"/>
      <c r="AP693" s="44"/>
      <c r="AQ693" s="44"/>
      <c r="AR693" s="52"/>
    </row>
    <row r="694" spans="1:44" s="51" customFormat="1">
      <c r="A694" s="48"/>
      <c r="B694" s="237"/>
      <c r="C694" s="57" t="s">
        <v>69</v>
      </c>
      <c r="D694" s="54">
        <f t="shared" ref="D694:P694" si="185">STDEV(D653:D688)</f>
        <v>0.56785398520042663</v>
      </c>
      <c r="E694" s="54">
        <f t="shared" si="185"/>
        <v>2.0918901308113455E-2</v>
      </c>
      <c r="F694" s="54">
        <f t="shared" si="185"/>
        <v>0.45874308338733144</v>
      </c>
      <c r="G694" s="54">
        <f t="shared" si="185"/>
        <v>0.12955574075599025</v>
      </c>
      <c r="H694" s="54">
        <f t="shared" si="185"/>
        <v>5.8295798288227743E-2</v>
      </c>
      <c r="I694" s="54">
        <f t="shared" si="185"/>
        <v>2.7529565614901875E-2</v>
      </c>
      <c r="J694" s="54">
        <f t="shared" si="185"/>
        <v>8.9682808259889127E-2</v>
      </c>
      <c r="K694" s="54">
        <f t="shared" si="185"/>
        <v>0.44638479491850735</v>
      </c>
      <c r="L694" s="54">
        <f t="shared" si="185"/>
        <v>7.8334200055645897E-2</v>
      </c>
      <c r="M694" s="54">
        <f t="shared" si="185"/>
        <v>1.6738917366008646E-2</v>
      </c>
      <c r="N694" s="54">
        <f t="shared" si="185"/>
        <v>1.52878777512788E-2</v>
      </c>
      <c r="O694" s="54">
        <f t="shared" si="185"/>
        <v>2.4378377040125209E-14</v>
      </c>
      <c r="P694" s="54">
        <f t="shared" si="185"/>
        <v>1.6794264189779788</v>
      </c>
      <c r="Q694" s="54">
        <f t="shared" ref="Q694" si="186">STDEV(Q653:Q688)</f>
        <v>1.6794264189779766</v>
      </c>
      <c r="R694" s="56"/>
      <c r="S694" s="55"/>
      <c r="U694" s="52"/>
      <c r="V694" s="52"/>
      <c r="W694" s="52"/>
      <c r="X694" s="52"/>
      <c r="Y694" s="52"/>
      <c r="Z694" s="52"/>
      <c r="AA694" s="54">
        <f>STDEV(AA653:AA688)</f>
        <v>0.56785398520042663</v>
      </c>
      <c r="AB694" s="54">
        <f>STDEV(AB653:AB688)</f>
        <v>2.0918901308113455E-2</v>
      </c>
      <c r="AC694" s="52"/>
      <c r="AD694" s="52"/>
      <c r="AE694" s="52"/>
      <c r="AF694" s="52"/>
      <c r="AG694" s="53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52"/>
    </row>
    <row r="695" spans="1:44" s="51" customFormat="1">
      <c r="A695" s="48"/>
      <c r="B695" s="237"/>
      <c r="C695" s="65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1"/>
      <c r="S695" s="55"/>
      <c r="U695" s="52"/>
      <c r="V695" s="52"/>
      <c r="W695" s="52"/>
      <c r="X695" s="52"/>
      <c r="Y695" s="52"/>
      <c r="Z695" s="52"/>
      <c r="AA695" s="62"/>
      <c r="AB695" s="62"/>
      <c r="AC695" s="52"/>
      <c r="AD695" s="52"/>
      <c r="AE695" s="52"/>
      <c r="AF695" s="52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53"/>
    </row>
    <row r="696" spans="1:44" s="51" customFormat="1">
      <c r="A696" s="48"/>
      <c r="B696" s="237"/>
      <c r="C696" s="57" t="s">
        <v>221</v>
      </c>
      <c r="D696" s="58">
        <f t="shared" ref="D696:P696" si="187">AVERAGE(D626:D688)</f>
        <v>73.701094108199669</v>
      </c>
      <c r="E696" s="58">
        <f t="shared" si="187"/>
        <v>0.43956352158218365</v>
      </c>
      <c r="F696" s="58">
        <f t="shared" si="187"/>
        <v>13.695521607912227</v>
      </c>
      <c r="G696" s="58">
        <f t="shared" si="187"/>
        <v>2.3043716976227042</v>
      </c>
      <c r="H696" s="58">
        <f t="shared" si="187"/>
        <v>9.7012899553521922E-2</v>
      </c>
      <c r="I696" s="58">
        <f t="shared" si="187"/>
        <v>0.57349787800648366</v>
      </c>
      <c r="J696" s="58">
        <f t="shared" si="187"/>
        <v>2.1866265632019384</v>
      </c>
      <c r="K696" s="58">
        <f t="shared" si="187"/>
        <v>4.1216631073228287</v>
      </c>
      <c r="L696" s="58">
        <f t="shared" si="187"/>
        <v>2.6349512164937985</v>
      </c>
      <c r="M696" s="58">
        <f t="shared" si="187"/>
        <v>8.3939695470514053E-2</v>
      </c>
      <c r="N696" s="58">
        <f t="shared" si="187"/>
        <v>0.19597396314836474</v>
      </c>
      <c r="O696" s="58">
        <f t="shared" si="187"/>
        <v>100</v>
      </c>
      <c r="P696" s="58">
        <f t="shared" si="187"/>
        <v>2.6344002658254788</v>
      </c>
      <c r="Q696" s="58">
        <f t="shared" ref="Q696" si="188">AVERAGE(Q626:Q688)</f>
        <v>97.365599734174523</v>
      </c>
      <c r="R696" s="60">
        <f>COUNT(D626:D688)</f>
        <v>62</v>
      </c>
      <c r="S696" s="55"/>
      <c r="U696" s="52"/>
      <c r="V696" s="52"/>
      <c r="W696" s="52"/>
      <c r="X696" s="52"/>
      <c r="Y696" s="52"/>
      <c r="Z696" s="52"/>
      <c r="AA696" s="58">
        <f>AVERAGE(AA626:AA688)</f>
        <v>73.701094108199669</v>
      </c>
      <c r="AB696" s="58">
        <f>AVERAGE(AB626:AB688)</f>
        <v>0.43956352158218365</v>
      </c>
      <c r="AC696" s="52"/>
      <c r="AD696" s="52"/>
      <c r="AE696" s="53"/>
      <c r="AF696" s="53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52"/>
    </row>
    <row r="697" spans="1:44" s="51" customFormat="1">
      <c r="A697" s="48"/>
      <c r="B697" s="237"/>
      <c r="C697" s="57" t="s">
        <v>69</v>
      </c>
      <c r="D697" s="54">
        <f t="shared" ref="D697:P697" si="189">STDEV(D626:D688)</f>
        <v>2.7314043782696484</v>
      </c>
      <c r="E697" s="54">
        <f t="shared" si="189"/>
        <v>0.11782955060601133</v>
      </c>
      <c r="F697" s="54">
        <f t="shared" si="189"/>
        <v>0.92710522172056231</v>
      </c>
      <c r="G697" s="54">
        <f t="shared" si="189"/>
        <v>0.75751395182608994</v>
      </c>
      <c r="H697" s="54">
        <f t="shared" si="189"/>
        <v>5.5230350810808682E-2</v>
      </c>
      <c r="I697" s="54">
        <f t="shared" si="189"/>
        <v>0.27435597411261642</v>
      </c>
      <c r="J697" s="54">
        <f t="shared" si="189"/>
        <v>0.74599757547370538</v>
      </c>
      <c r="K697" s="54">
        <f t="shared" si="189"/>
        <v>0.49287636771130472</v>
      </c>
      <c r="L697" s="54">
        <f t="shared" si="189"/>
        <v>0.2190045876450106</v>
      </c>
      <c r="M697" s="54">
        <f t="shared" si="189"/>
        <v>5.881293470949283E-2</v>
      </c>
      <c r="N697" s="54">
        <f t="shared" si="189"/>
        <v>1.5302712457294282E-2</v>
      </c>
      <c r="O697" s="54">
        <f t="shared" si="189"/>
        <v>2.1451747779833273E-14</v>
      </c>
      <c r="P697" s="54">
        <f t="shared" si="189"/>
        <v>1.9298941189843815</v>
      </c>
      <c r="Q697" s="54">
        <f t="shared" ref="Q697" si="190">STDEV(Q626:Q688)</f>
        <v>1.9298941189843815</v>
      </c>
      <c r="R697" s="56"/>
      <c r="S697" s="55"/>
      <c r="U697" s="52"/>
      <c r="V697" s="52"/>
      <c r="W697" s="52"/>
      <c r="X697" s="52"/>
      <c r="Y697" s="52"/>
      <c r="Z697" s="52"/>
      <c r="AA697" s="54">
        <f>STDEV(AA626:AA688)</f>
        <v>2.7314043782696484</v>
      </c>
      <c r="AB697" s="54">
        <f>STDEV(AB626:AB688)</f>
        <v>0.11782955060601133</v>
      </c>
      <c r="AC697" s="52"/>
      <c r="AD697" s="52"/>
      <c r="AE697" s="52"/>
      <c r="AF697" s="52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52"/>
    </row>
    <row r="698" spans="1:44" s="51" customFormat="1">
      <c r="A698" s="48"/>
      <c r="B698" s="237"/>
      <c r="C698" s="65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77"/>
      <c r="O698" s="62"/>
      <c r="P698" s="77"/>
      <c r="Q698" s="77"/>
      <c r="S698" s="55"/>
      <c r="U698" s="52"/>
      <c r="V698" s="52"/>
      <c r="W698" s="52"/>
      <c r="X698" s="52"/>
      <c r="Y698" s="52"/>
      <c r="Z698" s="52"/>
      <c r="AA698" s="62"/>
      <c r="AB698" s="62"/>
      <c r="AC698" s="52"/>
      <c r="AD698" s="52"/>
      <c r="AE698" s="53"/>
      <c r="AF698" s="53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52"/>
    </row>
    <row r="699" spans="1:44" s="51" customFormat="1">
      <c r="A699" s="48"/>
      <c r="B699" s="237"/>
      <c r="C699" s="65"/>
      <c r="D699" s="62"/>
      <c r="E699" s="62"/>
      <c r="F699" s="62"/>
      <c r="G699" s="62"/>
      <c r="H699" s="62"/>
      <c r="I699" s="62"/>
      <c r="J699" s="62"/>
      <c r="K699" s="62"/>
      <c r="L699" s="62"/>
      <c r="M699" s="61"/>
      <c r="O699" s="62"/>
      <c r="S699" s="55"/>
      <c r="U699" s="52"/>
      <c r="V699" s="52"/>
      <c r="W699" s="52"/>
      <c r="X699" s="52"/>
      <c r="Y699" s="52"/>
      <c r="Z699" s="52"/>
      <c r="AA699" s="62"/>
      <c r="AB699" s="62"/>
      <c r="AC699" s="52"/>
      <c r="AD699" s="52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52"/>
    </row>
    <row r="700" spans="1:44" s="51" customFormat="1">
      <c r="A700" s="48"/>
      <c r="B700" s="237"/>
      <c r="C700" s="50"/>
      <c r="D700" s="45"/>
      <c r="E700" s="45"/>
      <c r="F700" s="45"/>
      <c r="G700" s="45"/>
      <c r="H700" s="45"/>
      <c r="I700" s="45"/>
      <c r="J700" s="45"/>
      <c r="K700" s="45"/>
      <c r="L700" s="45"/>
      <c r="M700" s="49"/>
      <c r="N700" s="42"/>
      <c r="O700" s="45"/>
      <c r="P700" s="42"/>
      <c r="Q700" s="42"/>
      <c r="R700" s="42"/>
      <c r="S700" s="55"/>
      <c r="U700" s="44"/>
      <c r="V700" s="44"/>
      <c r="W700" s="44"/>
      <c r="X700" s="44"/>
      <c r="Y700" s="44"/>
      <c r="Z700" s="44"/>
      <c r="AA700" s="45"/>
      <c r="AB700" s="45"/>
      <c r="AC700" s="44"/>
      <c r="AD700" s="52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52"/>
    </row>
    <row r="701" spans="1:44" s="51" customFormat="1">
      <c r="A701" s="48"/>
      <c r="B701" s="237"/>
      <c r="C701" s="50"/>
      <c r="D701" s="45"/>
      <c r="E701" s="45"/>
      <c r="F701" s="45"/>
      <c r="G701" s="45"/>
      <c r="H701" s="45"/>
      <c r="I701" s="45"/>
      <c r="J701" s="45"/>
      <c r="K701" s="45"/>
      <c r="L701" s="45"/>
      <c r="M701" s="49"/>
      <c r="N701" s="42"/>
      <c r="O701" s="45"/>
      <c r="P701" s="42"/>
      <c r="Q701" s="42"/>
      <c r="R701" s="42"/>
      <c r="S701" s="47"/>
      <c r="U701" s="44"/>
      <c r="V701" s="44"/>
      <c r="W701" s="44"/>
      <c r="X701" s="44"/>
      <c r="Y701" s="44"/>
      <c r="Z701" s="44"/>
      <c r="AA701" s="45"/>
      <c r="AB701" s="45"/>
      <c r="AC701" s="44"/>
      <c r="AD701" s="52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52"/>
    </row>
    <row r="702" spans="1:44">
      <c r="A702" s="48"/>
      <c r="B702" s="237"/>
      <c r="C702" s="50"/>
      <c r="D702" s="45"/>
      <c r="E702" s="45"/>
      <c r="F702" s="45"/>
      <c r="G702" s="45"/>
      <c r="H702" s="45"/>
      <c r="I702" s="45"/>
      <c r="J702" s="45"/>
      <c r="K702" s="45"/>
      <c r="L702" s="45"/>
      <c r="M702" s="49"/>
      <c r="O702" s="45"/>
      <c r="S702" s="47"/>
      <c r="T702" s="51"/>
      <c r="U702" s="44"/>
      <c r="V702" s="44"/>
      <c r="W702" s="44"/>
      <c r="X702" s="44"/>
      <c r="Y702" s="44"/>
      <c r="Z702" s="44"/>
      <c r="AA702" s="45"/>
      <c r="AB702" s="45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52"/>
    </row>
    <row r="703" spans="1:44">
      <c r="A703" s="50"/>
      <c r="B703" s="50"/>
      <c r="C703" s="45"/>
      <c r="D703" s="45"/>
      <c r="E703" s="45"/>
      <c r="F703" s="45"/>
      <c r="G703" s="45"/>
      <c r="H703" s="45"/>
      <c r="I703" s="45"/>
      <c r="J703" s="45"/>
      <c r="K703" s="45"/>
      <c r="L703" s="49"/>
      <c r="N703" s="45"/>
      <c r="O703" s="42"/>
      <c r="P703" s="48"/>
      <c r="Q703" s="237"/>
      <c r="R703" s="47"/>
      <c r="T703" s="51"/>
      <c r="U703" s="44"/>
      <c r="V703" s="44"/>
      <c r="W703" s="44"/>
      <c r="X703" s="44"/>
      <c r="Y703" s="44"/>
      <c r="Z703" s="44"/>
      <c r="AA703" s="45"/>
      <c r="AB703" s="45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52"/>
    </row>
    <row r="704" spans="1:44">
      <c r="A704" s="50"/>
      <c r="B704" s="50"/>
      <c r="C704" s="45"/>
      <c r="D704" s="45"/>
      <c r="E704" s="45"/>
      <c r="F704" s="45"/>
      <c r="G704" s="45"/>
      <c r="H704" s="45"/>
      <c r="I704" s="45"/>
      <c r="J704" s="45"/>
      <c r="K704" s="45"/>
      <c r="L704" s="49"/>
      <c r="N704" s="45"/>
      <c r="O704" s="42"/>
      <c r="P704" s="48"/>
      <c r="Q704" s="237"/>
      <c r="R704" s="47"/>
      <c r="T704" s="51"/>
      <c r="U704" s="44"/>
      <c r="V704" s="44"/>
      <c r="W704" s="44"/>
      <c r="X704" s="44"/>
      <c r="Y704" s="44"/>
      <c r="Z704" s="44"/>
      <c r="AA704" s="45"/>
      <c r="AB704" s="45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52"/>
    </row>
    <row r="705" spans="1:51">
      <c r="X705" s="3"/>
      <c r="AU705" s="76"/>
      <c r="AV705" s="76"/>
      <c r="AW705" s="76"/>
      <c r="AX705" s="76"/>
      <c r="AY705" s="76"/>
    </row>
    <row r="706" spans="1:51">
      <c r="X706" s="3"/>
    </row>
    <row r="707" spans="1:51" ht="39.950000000000003" customHeight="1">
      <c r="A707" s="33"/>
      <c r="B707" s="33"/>
      <c r="C707" s="269" t="s">
        <v>220</v>
      </c>
      <c r="D707" s="270"/>
      <c r="E707" s="270"/>
      <c r="F707" s="270"/>
      <c r="G707" s="270"/>
      <c r="H707" s="270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W707" s="71"/>
      <c r="X707" s="71"/>
      <c r="Z707" s="74"/>
      <c r="AA707" s="75"/>
      <c r="AB707" s="33"/>
      <c r="AC707" s="74"/>
      <c r="AD707" s="74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Q707" s="72"/>
      <c r="AR707" s="72"/>
      <c r="AS707" s="72"/>
      <c r="AT707" s="72"/>
      <c r="AU707" s="73"/>
      <c r="AV707" s="72"/>
      <c r="AW707" s="71"/>
    </row>
    <row r="708" spans="1:51" ht="23.25">
      <c r="C708" s="268" t="s">
        <v>219</v>
      </c>
      <c r="D708" s="268"/>
      <c r="E708" s="268"/>
      <c r="F708" s="268"/>
      <c r="G708" s="268"/>
      <c r="H708" s="268"/>
      <c r="I708" s="268"/>
      <c r="J708" s="268"/>
      <c r="K708" s="268"/>
      <c r="L708" s="268"/>
      <c r="M708" s="268"/>
      <c r="N708" s="268"/>
      <c r="O708" s="268"/>
      <c r="P708" s="268"/>
      <c r="Q708" s="268"/>
      <c r="R708" s="268"/>
      <c r="S708" s="268"/>
      <c r="T708" s="268"/>
      <c r="U708" s="268"/>
      <c r="X708" s="3"/>
    </row>
    <row r="709" spans="1:51">
      <c r="A709" s="50"/>
      <c r="B709" s="50"/>
      <c r="C709" s="70"/>
      <c r="D709" s="68"/>
      <c r="E709" s="68"/>
      <c r="F709" s="68"/>
      <c r="G709" s="68"/>
      <c r="H709" s="68"/>
      <c r="I709" s="68"/>
      <c r="J709" s="68"/>
      <c r="K709" s="68"/>
      <c r="L709" s="68"/>
      <c r="N709" s="68"/>
      <c r="O709" s="68"/>
      <c r="P709" s="68"/>
      <c r="Q709" s="68"/>
      <c r="R709" s="47"/>
      <c r="S709" s="69"/>
      <c r="U709" s="44"/>
      <c r="V709" s="44"/>
      <c r="W709" s="46"/>
      <c r="X709" s="46"/>
      <c r="Y709" s="44"/>
      <c r="Z709" s="44"/>
      <c r="AA709" s="68"/>
      <c r="AB709" s="68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52"/>
      <c r="AO709" s="42"/>
      <c r="AP709" s="42"/>
    </row>
    <row r="710" spans="1:51" s="51" customFormat="1">
      <c r="A710" s="48"/>
      <c r="B710" s="237"/>
      <c r="C710" s="65" t="s">
        <v>218</v>
      </c>
      <c r="D710" s="62">
        <v>70.55793428722184</v>
      </c>
      <c r="E710" s="62">
        <v>0.61852179990559875</v>
      </c>
      <c r="F710" s="62">
        <v>14.760005382784353</v>
      </c>
      <c r="G710" s="62">
        <v>3.5117960430077875</v>
      </c>
      <c r="H710" s="62">
        <v>6.9436816915136312E-2</v>
      </c>
      <c r="I710" s="62">
        <v>0.87704041057426008</v>
      </c>
      <c r="J710" s="62">
        <v>2.9980928845662969</v>
      </c>
      <c r="K710" s="62">
        <v>4.0499601946379569</v>
      </c>
      <c r="L710" s="62">
        <v>2.3691986453550227</v>
      </c>
      <c r="M710" s="64"/>
      <c r="N710" s="63">
        <v>0.18801353503175366</v>
      </c>
      <c r="O710" s="63">
        <v>100</v>
      </c>
      <c r="P710" s="62">
        <v>6.4294312439434265</v>
      </c>
      <c r="Q710" s="125">
        <f t="shared" ref="Q710:Q739" si="191">100-P710</f>
        <v>93.570568756056574</v>
      </c>
      <c r="R710" s="61"/>
      <c r="S710" s="59">
        <v>39493</v>
      </c>
      <c r="T710" s="51">
        <v>10</v>
      </c>
      <c r="U710" s="52"/>
      <c r="V710" s="52"/>
      <c r="W710" s="52"/>
      <c r="X710" s="52"/>
      <c r="Y710" s="52"/>
      <c r="Z710" s="52"/>
      <c r="AA710" s="62">
        <v>70.55793428722184</v>
      </c>
      <c r="AB710" s="62">
        <v>0.61852179990559875</v>
      </c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3"/>
      <c r="AO710" s="53"/>
      <c r="AP710" s="53"/>
      <c r="AQ710" s="53"/>
      <c r="AR710" s="52"/>
    </row>
    <row r="711" spans="1:51" s="51" customFormat="1">
      <c r="A711" s="48"/>
      <c r="B711" s="237"/>
      <c r="C711" s="65" t="s">
        <v>217</v>
      </c>
      <c r="D711" s="62">
        <v>71.09365944844987</v>
      </c>
      <c r="E711" s="62">
        <v>0.74364143745275957</v>
      </c>
      <c r="F711" s="62">
        <v>14.392055314620954</v>
      </c>
      <c r="G711" s="62">
        <v>3.5036326301565328</v>
      </c>
      <c r="H711" s="62">
        <v>0.10103823878434234</v>
      </c>
      <c r="I711" s="62">
        <v>0.81032667505042555</v>
      </c>
      <c r="J711" s="62">
        <v>2.9195004083815612</v>
      </c>
      <c r="K711" s="62">
        <v>3.8834928230324874</v>
      </c>
      <c r="L711" s="62">
        <v>2.4061475778337815</v>
      </c>
      <c r="M711" s="64"/>
      <c r="N711" s="63">
        <v>0.14650544623729636</v>
      </c>
      <c r="O711" s="63">
        <v>100</v>
      </c>
      <c r="P711" s="62">
        <v>1.0602883004534789</v>
      </c>
      <c r="Q711" s="125">
        <f t="shared" si="191"/>
        <v>98.939711699546521</v>
      </c>
      <c r="R711" s="61"/>
      <c r="S711" s="59">
        <v>39493</v>
      </c>
      <c r="T711" s="51">
        <v>10</v>
      </c>
      <c r="U711" s="52"/>
      <c r="V711" s="52"/>
      <c r="W711" s="52"/>
      <c r="X711" s="52"/>
      <c r="Y711" s="52"/>
      <c r="Z711" s="52"/>
      <c r="AA711" s="62">
        <v>71.09365944844987</v>
      </c>
      <c r="AB711" s="62">
        <v>0.74364143745275957</v>
      </c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3"/>
      <c r="AO711" s="53"/>
      <c r="AP711" s="53"/>
      <c r="AQ711" s="53"/>
      <c r="AR711" s="52"/>
    </row>
    <row r="712" spans="1:51" s="51" customFormat="1">
      <c r="A712" s="48"/>
      <c r="B712" s="237"/>
      <c r="C712" s="65" t="s">
        <v>216</v>
      </c>
      <c r="D712" s="62">
        <v>75.308481085902045</v>
      </c>
      <c r="E712" s="62">
        <v>0.52443936236620714</v>
      </c>
      <c r="F712" s="62">
        <v>12.855771895758771</v>
      </c>
      <c r="G712" s="62">
        <v>2.2107178486393968</v>
      </c>
      <c r="H712" s="62">
        <v>0.11188039730479085</v>
      </c>
      <c r="I712" s="62">
        <v>0.41355789718020902</v>
      </c>
      <c r="J712" s="62">
        <v>1.7742375542969522</v>
      </c>
      <c r="K712" s="62">
        <v>3.8217027593839763</v>
      </c>
      <c r="L712" s="62">
        <v>2.7824215717654703</v>
      </c>
      <c r="M712" s="64"/>
      <c r="N712" s="63">
        <v>0.19678962740217679</v>
      </c>
      <c r="O712" s="63">
        <v>100</v>
      </c>
      <c r="P712" s="62">
        <v>-6.2450726897907316E-2</v>
      </c>
      <c r="Q712" s="125">
        <f t="shared" si="191"/>
        <v>100.06245072689791</v>
      </c>
      <c r="R712" s="61"/>
      <c r="S712" s="59">
        <v>39493</v>
      </c>
      <c r="T712" s="51">
        <v>10</v>
      </c>
      <c r="U712" s="52"/>
      <c r="V712" s="52"/>
      <c r="W712" s="52"/>
      <c r="X712" s="52"/>
      <c r="Y712" s="52"/>
      <c r="Z712" s="52"/>
      <c r="AA712" s="62">
        <v>75.308481085902045</v>
      </c>
      <c r="AB712" s="62">
        <v>0.52443936236620714</v>
      </c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3"/>
      <c r="AO712" s="53"/>
      <c r="AP712" s="53"/>
      <c r="AQ712" s="53"/>
      <c r="AR712" s="52"/>
    </row>
    <row r="713" spans="1:51" s="51" customFormat="1">
      <c r="A713" s="48"/>
      <c r="B713" s="237"/>
      <c r="C713" s="65" t="s">
        <v>215</v>
      </c>
      <c r="D713" s="62">
        <v>76.533847414587115</v>
      </c>
      <c r="E713" s="62">
        <v>0.33422981311708833</v>
      </c>
      <c r="F713" s="62">
        <v>12.732881513692865</v>
      </c>
      <c r="G713" s="62">
        <v>1.9375570525709369</v>
      </c>
      <c r="H713" s="62">
        <v>0.10634584962816444</v>
      </c>
      <c r="I713" s="62">
        <v>0.29574274372784781</v>
      </c>
      <c r="J713" s="62">
        <v>1.347845284948366</v>
      </c>
      <c r="K713" s="62">
        <v>3.8467835686358058</v>
      </c>
      <c r="L713" s="62">
        <v>2.7300620162294638</v>
      </c>
      <c r="M713" s="64"/>
      <c r="N713" s="63">
        <v>0.13470474286234166</v>
      </c>
      <c r="O713" s="63">
        <v>100</v>
      </c>
      <c r="P713" s="62">
        <v>1.2955507803054189</v>
      </c>
      <c r="Q713" s="125">
        <f t="shared" si="191"/>
        <v>98.704449219694581</v>
      </c>
      <c r="R713" s="61"/>
      <c r="S713" s="59">
        <v>39493</v>
      </c>
      <c r="T713" s="51">
        <v>10</v>
      </c>
      <c r="U713" s="52"/>
      <c r="V713" s="52"/>
      <c r="W713" s="52"/>
      <c r="X713" s="52"/>
      <c r="Y713" s="52"/>
      <c r="Z713" s="52"/>
      <c r="AA713" s="62">
        <v>76.533847414587115</v>
      </c>
      <c r="AB713" s="62">
        <v>0.33422981311708833</v>
      </c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3"/>
      <c r="AO713" s="53"/>
      <c r="AP713" s="53"/>
      <c r="AQ713" s="53"/>
      <c r="AR713" s="52"/>
    </row>
    <row r="714" spans="1:51" s="51" customFormat="1">
      <c r="A714" s="48"/>
      <c r="B714" s="237"/>
      <c r="C714" s="65" t="s">
        <v>214</v>
      </c>
      <c r="D714" s="62">
        <v>76.976619004990539</v>
      </c>
      <c r="E714" s="62">
        <v>0.30926706916482949</v>
      </c>
      <c r="F714" s="62">
        <v>12.380518285380337</v>
      </c>
      <c r="G714" s="62">
        <v>1.9590301145286062</v>
      </c>
      <c r="H714" s="62">
        <v>3.9033707758667803E-2</v>
      </c>
      <c r="I714" s="62">
        <v>0.24220916096404121</v>
      </c>
      <c r="J714" s="62">
        <v>1.1952750289262162</v>
      </c>
      <c r="K714" s="62">
        <v>3.6173020912699485</v>
      </c>
      <c r="L714" s="62">
        <v>3.1456288563137278</v>
      </c>
      <c r="M714" s="64"/>
      <c r="N714" s="63">
        <v>0.13511668070308086</v>
      </c>
      <c r="O714" s="63">
        <v>100</v>
      </c>
      <c r="P714" s="62">
        <v>0.1168172372028522</v>
      </c>
      <c r="Q714" s="125">
        <f t="shared" si="191"/>
        <v>99.883182762797148</v>
      </c>
      <c r="R714" s="61"/>
      <c r="S714" s="59">
        <v>39493</v>
      </c>
      <c r="T714" s="51">
        <v>10</v>
      </c>
      <c r="U714" s="52"/>
      <c r="V714" s="52"/>
      <c r="W714" s="52"/>
      <c r="X714" s="52"/>
      <c r="Y714" s="52"/>
      <c r="Z714" s="52"/>
      <c r="AA714" s="62">
        <v>76.976619004990539</v>
      </c>
      <c r="AB714" s="62">
        <v>0.30926706916482949</v>
      </c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3"/>
      <c r="AO714" s="53"/>
      <c r="AP714" s="53"/>
      <c r="AQ714" s="53"/>
      <c r="AR714" s="52"/>
    </row>
    <row r="715" spans="1:51" s="51" customFormat="1">
      <c r="A715" s="48"/>
      <c r="B715" s="237"/>
      <c r="C715" s="65" t="s">
        <v>213</v>
      </c>
      <c r="D715" s="62">
        <v>76.995023930503109</v>
      </c>
      <c r="E715" s="62">
        <v>0.37957060100393469</v>
      </c>
      <c r="F715" s="62">
        <v>12.425320050962346</v>
      </c>
      <c r="G715" s="62">
        <v>1.7713505714180617</v>
      </c>
      <c r="H715" s="62">
        <v>4.6191131339103159E-2</v>
      </c>
      <c r="I715" s="62">
        <v>0.26710523774350964</v>
      </c>
      <c r="J715" s="62">
        <v>1.2361197971782554</v>
      </c>
      <c r="K715" s="62">
        <v>3.9082114822025038</v>
      </c>
      <c r="L715" s="62">
        <v>2.8395628888356264</v>
      </c>
      <c r="M715" s="64"/>
      <c r="N715" s="63">
        <v>0.13154430881353293</v>
      </c>
      <c r="O715" s="63">
        <v>100</v>
      </c>
      <c r="P715" s="62">
        <v>0.44334278244696179</v>
      </c>
      <c r="Q715" s="125">
        <f t="shared" si="191"/>
        <v>99.556657217553038</v>
      </c>
      <c r="R715" s="61"/>
      <c r="S715" s="59">
        <v>39493</v>
      </c>
      <c r="T715" s="51">
        <v>10</v>
      </c>
      <c r="U715" s="52"/>
      <c r="V715" s="52"/>
      <c r="W715" s="52"/>
      <c r="X715" s="52"/>
      <c r="Y715" s="52"/>
      <c r="Z715" s="52"/>
      <c r="AA715" s="62">
        <v>76.995023930503109</v>
      </c>
      <c r="AB715" s="62">
        <v>0.37957060100393469</v>
      </c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3"/>
      <c r="AO715" s="53"/>
      <c r="AP715" s="53"/>
      <c r="AQ715" s="53"/>
      <c r="AR715" s="52"/>
    </row>
    <row r="716" spans="1:51" s="51" customFormat="1">
      <c r="A716" s="48"/>
      <c r="B716" s="237"/>
      <c r="C716" s="65" t="s">
        <v>212</v>
      </c>
      <c r="D716" s="62">
        <v>77.05581675053628</v>
      </c>
      <c r="E716" s="62">
        <v>0.32365274764911678</v>
      </c>
      <c r="F716" s="62">
        <v>12.329792768488373</v>
      </c>
      <c r="G716" s="62">
        <v>1.8095083575636761</v>
      </c>
      <c r="H716" s="62">
        <v>4.9251505077039515E-2</v>
      </c>
      <c r="I716" s="62">
        <v>0.26233964949198602</v>
      </c>
      <c r="J716" s="62">
        <v>1.2299332279004591</v>
      </c>
      <c r="K716" s="62">
        <v>3.8533763406470087</v>
      </c>
      <c r="L716" s="62">
        <v>2.9194766150381377</v>
      </c>
      <c r="M716" s="64"/>
      <c r="N716" s="63">
        <v>0.1668520376079298</v>
      </c>
      <c r="O716" s="63">
        <v>100</v>
      </c>
      <c r="P716" s="62">
        <v>0.54811123997919253</v>
      </c>
      <c r="Q716" s="125">
        <f t="shared" si="191"/>
        <v>99.451888760020807</v>
      </c>
      <c r="R716" s="61"/>
      <c r="S716" s="59">
        <v>39493</v>
      </c>
      <c r="T716" s="51">
        <v>10</v>
      </c>
      <c r="U716" s="52"/>
      <c r="V716" s="52"/>
      <c r="W716" s="52"/>
      <c r="X716" s="52"/>
      <c r="Y716" s="52"/>
      <c r="Z716" s="52"/>
      <c r="AA716" s="62">
        <v>77.05581675053628</v>
      </c>
      <c r="AB716" s="62">
        <v>0.32365274764911678</v>
      </c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3"/>
      <c r="AO716" s="53"/>
      <c r="AP716" s="53"/>
      <c r="AQ716" s="53"/>
      <c r="AR716" s="52"/>
    </row>
    <row r="717" spans="1:51" s="51" customFormat="1">
      <c r="A717" s="48"/>
      <c r="B717" s="237"/>
      <c r="C717" s="65" t="s">
        <v>211</v>
      </c>
      <c r="D717" s="62">
        <v>77.056580710593153</v>
      </c>
      <c r="E717" s="62">
        <v>0.33640391970093453</v>
      </c>
      <c r="F717" s="62">
        <v>12.251820049707725</v>
      </c>
      <c r="G717" s="62">
        <v>1.7864002139629291</v>
      </c>
      <c r="H717" s="62">
        <v>6.5862213194460076E-2</v>
      </c>
      <c r="I717" s="62">
        <v>0.2634488527778403</v>
      </c>
      <c r="J717" s="62">
        <v>1.1770916347760572</v>
      </c>
      <c r="K717" s="62">
        <v>4.0418580453609634</v>
      </c>
      <c r="L717" s="62">
        <v>2.8837436094451374</v>
      </c>
      <c r="M717" s="64"/>
      <c r="N717" s="63">
        <v>0.13679075048080169</v>
      </c>
      <c r="O717" s="63">
        <v>100</v>
      </c>
      <c r="P717" s="62">
        <v>1.33957836709898</v>
      </c>
      <c r="Q717" s="125">
        <f t="shared" si="191"/>
        <v>98.66042163290102</v>
      </c>
      <c r="R717" s="61"/>
      <c r="S717" s="59">
        <v>39493</v>
      </c>
      <c r="T717" s="51">
        <v>10</v>
      </c>
      <c r="U717" s="52"/>
      <c r="V717" s="52"/>
      <c r="W717" s="52"/>
      <c r="X717" s="52"/>
      <c r="Y717" s="52"/>
      <c r="Z717" s="52"/>
      <c r="AA717" s="62">
        <v>77.056580710593153</v>
      </c>
      <c r="AB717" s="62">
        <v>0.33640391970093453</v>
      </c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3"/>
      <c r="AO717" s="53"/>
      <c r="AP717" s="53"/>
      <c r="AQ717" s="53"/>
      <c r="AR717" s="52"/>
    </row>
    <row r="718" spans="1:51" s="51" customFormat="1">
      <c r="A718" s="48"/>
      <c r="B718" s="237"/>
      <c r="C718" s="65" t="s">
        <v>210</v>
      </c>
      <c r="D718" s="62">
        <v>77.335017043392028</v>
      </c>
      <c r="E718" s="62">
        <v>0.38750587960513849</v>
      </c>
      <c r="F718" s="62">
        <v>12.26156892407205</v>
      </c>
      <c r="G718" s="62">
        <v>1.7169288537176093</v>
      </c>
      <c r="H718" s="62">
        <v>8.9268370170817235E-2</v>
      </c>
      <c r="I718" s="62">
        <v>0.2769348301890126</v>
      </c>
      <c r="J718" s="62">
        <v>1.2029319446952709</v>
      </c>
      <c r="K718" s="62">
        <v>3.634171903521779</v>
      </c>
      <c r="L718" s="62">
        <v>2.9587264554878878</v>
      </c>
      <c r="M718" s="64"/>
      <c r="N718" s="63">
        <v>0.13694579514841285</v>
      </c>
      <c r="O718" s="63">
        <v>100</v>
      </c>
      <c r="P718" s="62">
        <v>1.4513123213232291</v>
      </c>
      <c r="Q718" s="125">
        <f t="shared" si="191"/>
        <v>98.548687678676771</v>
      </c>
      <c r="R718" s="61"/>
      <c r="S718" s="59">
        <v>39493</v>
      </c>
      <c r="T718" s="51">
        <v>10</v>
      </c>
      <c r="U718" s="52"/>
      <c r="V718" s="52"/>
      <c r="W718" s="52"/>
      <c r="X718" s="52"/>
      <c r="Y718" s="52"/>
      <c r="Z718" s="52"/>
      <c r="AA718" s="62">
        <v>77.335017043392028</v>
      </c>
      <c r="AB718" s="62">
        <v>0.38750587960513849</v>
      </c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3"/>
      <c r="AO718" s="53"/>
      <c r="AP718" s="53"/>
      <c r="AQ718" s="53"/>
      <c r="AR718" s="52"/>
    </row>
    <row r="719" spans="1:51" s="51" customFormat="1">
      <c r="A719" s="48"/>
      <c r="B719" s="237"/>
      <c r="C719" s="65" t="s">
        <v>209</v>
      </c>
      <c r="D719" s="62">
        <v>77.336925463733905</v>
      </c>
      <c r="E719" s="62">
        <v>0.29281601790972484</v>
      </c>
      <c r="F719" s="62">
        <v>12.245931838339969</v>
      </c>
      <c r="G719" s="62">
        <v>1.7597374289522227</v>
      </c>
      <c r="H719" s="62">
        <v>0.1067558398629205</v>
      </c>
      <c r="I719" s="62">
        <v>0.24808023739573909</v>
      </c>
      <c r="J719" s="62">
        <v>1.1522745498017679</v>
      </c>
      <c r="K719" s="62">
        <v>3.6866800714332792</v>
      </c>
      <c r="L719" s="62">
        <v>2.9613537619822718</v>
      </c>
      <c r="M719" s="64"/>
      <c r="N719" s="63">
        <v>0.20944479058820598</v>
      </c>
      <c r="O719" s="63">
        <v>100</v>
      </c>
      <c r="P719" s="62">
        <v>1.6912072179571283</v>
      </c>
      <c r="Q719" s="125">
        <f t="shared" si="191"/>
        <v>98.308792782042872</v>
      </c>
      <c r="R719" s="61"/>
      <c r="S719" s="59">
        <v>39493</v>
      </c>
      <c r="T719" s="51">
        <v>10</v>
      </c>
      <c r="U719" s="52"/>
      <c r="V719" s="52"/>
      <c r="W719" s="52"/>
      <c r="X719" s="52"/>
      <c r="Y719" s="52"/>
      <c r="Z719" s="52"/>
      <c r="AA719" s="62">
        <v>77.336925463733905</v>
      </c>
      <c r="AB719" s="62">
        <v>0.29281601790972484</v>
      </c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3"/>
      <c r="AO719" s="53"/>
      <c r="AP719" s="53"/>
      <c r="AQ719" s="53"/>
      <c r="AR719" s="52"/>
    </row>
    <row r="720" spans="1:51" s="51" customFormat="1">
      <c r="A720" s="48"/>
      <c r="B720" s="237"/>
      <c r="C720" s="65" t="s">
        <v>208</v>
      </c>
      <c r="D720" s="62">
        <v>77.33972879806376</v>
      </c>
      <c r="E720" s="62">
        <v>0.28080259485723347</v>
      </c>
      <c r="F720" s="62">
        <v>12.201767822473409</v>
      </c>
      <c r="G720" s="62">
        <v>1.600449607097236</v>
      </c>
      <c r="H720" s="62">
        <v>9.3266576149009656E-2</v>
      </c>
      <c r="I720" s="62">
        <v>0.22363920947558233</v>
      </c>
      <c r="J720" s="62">
        <v>1.1839724019291362</v>
      </c>
      <c r="K720" s="62">
        <v>3.7574212706334791</v>
      </c>
      <c r="L720" s="62">
        <v>3.1063440403577993</v>
      </c>
      <c r="M720" s="64"/>
      <c r="N720" s="63">
        <v>0.21260767896333385</v>
      </c>
      <c r="O720" s="63">
        <v>100</v>
      </c>
      <c r="P720" s="62">
        <v>0.33365792685073359</v>
      </c>
      <c r="Q720" s="125">
        <f t="shared" si="191"/>
        <v>99.666342073149266</v>
      </c>
      <c r="R720" s="61"/>
      <c r="S720" s="59">
        <v>39493</v>
      </c>
      <c r="T720" s="51">
        <v>10</v>
      </c>
      <c r="U720" s="52"/>
      <c r="V720" s="52"/>
      <c r="W720" s="52"/>
      <c r="X720" s="52"/>
      <c r="Y720" s="52"/>
      <c r="Z720" s="52"/>
      <c r="AA720" s="62">
        <v>77.33972879806376</v>
      </c>
      <c r="AB720" s="62">
        <v>0.28080259485723347</v>
      </c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3"/>
      <c r="AO720" s="53"/>
      <c r="AP720" s="53"/>
      <c r="AQ720" s="53"/>
      <c r="AR720" s="52"/>
    </row>
    <row r="721" spans="1:44" s="51" customFormat="1">
      <c r="A721" s="48"/>
      <c r="B721" s="237"/>
      <c r="C721" s="65" t="s">
        <v>207</v>
      </c>
      <c r="D721" s="62">
        <v>77.34640715604516</v>
      </c>
      <c r="E721" s="62">
        <v>0.332830728407225</v>
      </c>
      <c r="F721" s="62">
        <v>12.147186338370714</v>
      </c>
      <c r="G721" s="62">
        <v>1.6356041433966098</v>
      </c>
      <c r="H721" s="62">
        <v>0.10585442126712966</v>
      </c>
      <c r="I721" s="62">
        <v>0.23104763103498496</v>
      </c>
      <c r="J721" s="62">
        <v>1.2112610590266912</v>
      </c>
      <c r="K721" s="62">
        <v>3.8396567684569858</v>
      </c>
      <c r="L721" s="62">
        <v>2.9974771079361373</v>
      </c>
      <c r="M721" s="64"/>
      <c r="N721" s="63">
        <v>0.15267464605836009</v>
      </c>
      <c r="O721" s="63">
        <v>100</v>
      </c>
      <c r="P721" s="62">
        <v>1.7857063625384626</v>
      </c>
      <c r="Q721" s="125">
        <f t="shared" si="191"/>
        <v>98.214293637461537</v>
      </c>
      <c r="R721" s="61"/>
      <c r="S721" s="59">
        <v>39493</v>
      </c>
      <c r="T721" s="51">
        <v>10</v>
      </c>
      <c r="U721" s="52"/>
      <c r="V721" s="52"/>
      <c r="W721" s="52"/>
      <c r="X721" s="52"/>
      <c r="Y721" s="52"/>
      <c r="Z721" s="52"/>
      <c r="AA721" s="62">
        <v>77.34640715604516</v>
      </c>
      <c r="AB721" s="62">
        <v>0.332830728407225</v>
      </c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3"/>
      <c r="AO721" s="53"/>
      <c r="AP721" s="53"/>
      <c r="AQ721" s="53"/>
      <c r="AR721" s="52"/>
    </row>
    <row r="722" spans="1:44" s="51" customFormat="1">
      <c r="A722" s="48"/>
      <c r="B722" s="237"/>
      <c r="C722" s="65" t="s">
        <v>206</v>
      </c>
      <c r="D722" s="62">
        <v>77.393331433284303</v>
      </c>
      <c r="E722" s="62">
        <v>0.30987035260744034</v>
      </c>
      <c r="F722" s="62">
        <v>12.360934965704358</v>
      </c>
      <c r="G722" s="62">
        <v>1.6707563342227973</v>
      </c>
      <c r="H722" s="62">
        <v>8.3776023669112534E-2</v>
      </c>
      <c r="I722" s="62">
        <v>0.28261791117290974</v>
      </c>
      <c r="J722" s="62">
        <v>1.1619418326287605</v>
      </c>
      <c r="K722" s="62">
        <v>3.6649370737772817</v>
      </c>
      <c r="L722" s="62">
        <v>2.9123568230568919</v>
      </c>
      <c r="M722" s="64"/>
      <c r="N722" s="63">
        <v>0.15947724987614192</v>
      </c>
      <c r="O722" s="63">
        <v>100</v>
      </c>
      <c r="P722" s="62">
        <v>0.96195909306561589</v>
      </c>
      <c r="Q722" s="125">
        <f t="shared" si="191"/>
        <v>99.038040906934384</v>
      </c>
      <c r="R722" s="61"/>
      <c r="S722" s="59">
        <v>39493</v>
      </c>
      <c r="T722" s="51">
        <v>10</v>
      </c>
      <c r="U722" s="52"/>
      <c r="V722" s="52"/>
      <c r="W722" s="52"/>
      <c r="X722" s="52"/>
      <c r="Y722" s="52"/>
      <c r="Z722" s="52"/>
      <c r="AA722" s="62">
        <v>77.393331433284303</v>
      </c>
      <c r="AB722" s="62">
        <v>0.30987035260744034</v>
      </c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3"/>
      <c r="AO722" s="53"/>
      <c r="AP722" s="53"/>
      <c r="AQ722" s="53"/>
      <c r="AR722" s="52"/>
    </row>
    <row r="723" spans="1:44" s="51" customFormat="1">
      <c r="A723" s="48"/>
      <c r="B723" s="237"/>
      <c r="C723" s="65" t="s">
        <v>205</v>
      </c>
      <c r="D723" s="62">
        <v>77.46902315008731</v>
      </c>
      <c r="E723" s="62">
        <v>0.36192159669856372</v>
      </c>
      <c r="F723" s="62">
        <v>12.234038358746163</v>
      </c>
      <c r="G723" s="62">
        <v>1.7164585112694892</v>
      </c>
      <c r="H723" s="62">
        <v>6.8553394360730741E-2</v>
      </c>
      <c r="I723" s="62">
        <v>0.23086363689128442</v>
      </c>
      <c r="J723" s="62">
        <v>1.2039617732563801</v>
      </c>
      <c r="K723" s="62">
        <v>3.5688251946289293</v>
      </c>
      <c r="L723" s="62">
        <v>2.9679139310927907</v>
      </c>
      <c r="M723" s="64"/>
      <c r="N723" s="63">
        <v>0.17844045296837263</v>
      </c>
      <c r="O723" s="63">
        <v>100</v>
      </c>
      <c r="P723" s="62">
        <v>0.8471844522448464</v>
      </c>
      <c r="Q723" s="125">
        <f t="shared" si="191"/>
        <v>99.152815547755154</v>
      </c>
      <c r="R723" s="61"/>
      <c r="S723" s="59">
        <v>39493</v>
      </c>
      <c r="T723" s="51">
        <v>10</v>
      </c>
      <c r="U723" s="52"/>
      <c r="V723" s="52"/>
      <c r="W723" s="52"/>
      <c r="X723" s="52"/>
      <c r="Y723" s="52"/>
      <c r="Z723" s="52"/>
      <c r="AA723" s="62">
        <v>77.46902315008731</v>
      </c>
      <c r="AB723" s="62">
        <v>0.36192159669856372</v>
      </c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3"/>
      <c r="AO723" s="53"/>
      <c r="AP723" s="53"/>
      <c r="AQ723" s="53"/>
      <c r="AR723" s="52"/>
    </row>
    <row r="724" spans="1:44" s="51" customFormat="1">
      <c r="A724" s="48"/>
      <c r="B724" s="237"/>
      <c r="C724" s="65" t="s">
        <v>185</v>
      </c>
      <c r="D724" s="62">
        <v>77.573588912249761</v>
      </c>
      <c r="E724" s="62">
        <v>0.21820909985796832</v>
      </c>
      <c r="F724" s="62">
        <v>12.231575496470596</v>
      </c>
      <c r="G724" s="62">
        <v>1.5735446567437781</v>
      </c>
      <c r="H724" s="62">
        <v>5.3542047650334816E-2</v>
      </c>
      <c r="I724" s="62">
        <v>0.21315796328718203</v>
      </c>
      <c r="J724" s="62">
        <v>1.0716985990976886</v>
      </c>
      <c r="K724" s="62">
        <v>3.9418345018929943</v>
      </c>
      <c r="L724" s="62">
        <v>3.0026316723650073</v>
      </c>
      <c r="M724" s="64"/>
      <c r="N724" s="63">
        <v>0.12021705038471403</v>
      </c>
      <c r="O724" s="63">
        <v>100</v>
      </c>
      <c r="P724" s="62">
        <v>1.0392289584321759</v>
      </c>
      <c r="Q724" s="125">
        <f t="shared" si="191"/>
        <v>98.960771041567824</v>
      </c>
      <c r="R724" s="61"/>
      <c r="S724" s="59">
        <v>39493</v>
      </c>
      <c r="T724" s="51">
        <v>10</v>
      </c>
      <c r="U724" s="52"/>
      <c r="V724" s="52"/>
      <c r="W724" s="52"/>
      <c r="X724" s="52"/>
      <c r="Y724" s="52"/>
      <c r="Z724" s="52"/>
      <c r="AA724" s="62">
        <v>77.573588912249761</v>
      </c>
      <c r="AB724" s="62">
        <v>0.21820909985796832</v>
      </c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3"/>
      <c r="AO724" s="53"/>
      <c r="AP724" s="53"/>
      <c r="AQ724" s="53"/>
      <c r="AR724" s="52"/>
    </row>
    <row r="725" spans="1:44" s="51" customFormat="1">
      <c r="A725" s="48"/>
      <c r="B725" s="237"/>
      <c r="C725" s="65" t="s">
        <v>204</v>
      </c>
      <c r="D725" s="62">
        <v>77.616639351495436</v>
      </c>
      <c r="E725" s="62">
        <v>0.32875034878323478</v>
      </c>
      <c r="F725" s="62">
        <v>11.986229440476363</v>
      </c>
      <c r="G725" s="62">
        <v>1.6754625015085143</v>
      </c>
      <c r="H725" s="62">
        <v>6.0879694219117542E-2</v>
      </c>
      <c r="I725" s="62">
        <v>0.20394697563404382</v>
      </c>
      <c r="J725" s="62">
        <v>1.2501191464863848</v>
      </c>
      <c r="K725" s="62">
        <v>3.8768636646307177</v>
      </c>
      <c r="L725" s="62">
        <v>2.862100241632533</v>
      </c>
      <c r="M725" s="64"/>
      <c r="N725" s="63">
        <v>0.13900863513365175</v>
      </c>
      <c r="O725" s="63">
        <v>100</v>
      </c>
      <c r="P725" s="62">
        <v>1.4758844896593217</v>
      </c>
      <c r="Q725" s="125">
        <f t="shared" si="191"/>
        <v>98.524115510340678</v>
      </c>
      <c r="R725" s="61"/>
      <c r="S725" s="59">
        <v>39493</v>
      </c>
      <c r="T725" s="51">
        <v>10</v>
      </c>
      <c r="U725" s="52"/>
      <c r="V725" s="52"/>
      <c r="W725" s="52"/>
      <c r="X725" s="52"/>
      <c r="Y725" s="52"/>
      <c r="Z725" s="52"/>
      <c r="AA725" s="62">
        <v>77.616639351495436</v>
      </c>
      <c r="AB725" s="62">
        <v>0.32875034878323478</v>
      </c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3"/>
      <c r="AO725" s="53"/>
      <c r="AP725" s="53"/>
      <c r="AQ725" s="53"/>
      <c r="AR725" s="52"/>
    </row>
    <row r="726" spans="1:44" s="51" customFormat="1">
      <c r="A726" s="48"/>
      <c r="B726" s="237"/>
      <c r="C726" s="65" t="s">
        <v>203</v>
      </c>
      <c r="D726" s="62">
        <v>77.636782437443912</v>
      </c>
      <c r="E726" s="62">
        <v>0.35299396976772895</v>
      </c>
      <c r="F726" s="62">
        <v>12.051859789256469</v>
      </c>
      <c r="G726" s="62">
        <v>1.7209077874535401</v>
      </c>
      <c r="H726" s="62">
        <v>9.1291543905447133E-3</v>
      </c>
      <c r="I726" s="62">
        <v>0.18664048976224751</v>
      </c>
      <c r="J726" s="62">
        <v>1.102708125594325</v>
      </c>
      <c r="K726" s="62">
        <v>3.8275300350862898</v>
      </c>
      <c r="L726" s="62">
        <v>2.9319081748975693</v>
      </c>
      <c r="M726" s="64"/>
      <c r="N726" s="63">
        <v>0.17954003634737939</v>
      </c>
      <c r="O726" s="63">
        <v>100</v>
      </c>
      <c r="P726" s="62">
        <v>1.4546851864150057</v>
      </c>
      <c r="Q726" s="125">
        <f t="shared" si="191"/>
        <v>98.545314813584994</v>
      </c>
      <c r="R726" s="61"/>
      <c r="S726" s="59">
        <v>39493</v>
      </c>
      <c r="T726" s="51">
        <v>10</v>
      </c>
      <c r="U726" s="52"/>
      <c r="V726" s="52"/>
      <c r="W726" s="52"/>
      <c r="X726" s="52"/>
      <c r="Y726" s="52"/>
      <c r="Z726" s="52"/>
      <c r="AA726" s="62">
        <v>77.636782437443912</v>
      </c>
      <c r="AB726" s="62">
        <v>0.35299396976772895</v>
      </c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3"/>
      <c r="AO726" s="53"/>
      <c r="AP726" s="53"/>
      <c r="AQ726" s="53"/>
      <c r="AR726" s="52"/>
    </row>
    <row r="727" spans="1:44" s="51" customFormat="1">
      <c r="A727" s="48"/>
      <c r="B727" s="237"/>
      <c r="C727" s="65" t="s">
        <v>202</v>
      </c>
      <c r="D727" s="62">
        <v>77.673992901879345</v>
      </c>
      <c r="E727" s="62">
        <v>0.27825202174146652</v>
      </c>
      <c r="F727" s="62">
        <v>12.116479539473712</v>
      </c>
      <c r="G727" s="62">
        <v>1.5961008211600898</v>
      </c>
      <c r="H727" s="62">
        <v>3.2496586480755207E-2</v>
      </c>
      <c r="I727" s="62">
        <v>0.20818125714233801</v>
      </c>
      <c r="J727" s="62">
        <v>1.1615765291493436</v>
      </c>
      <c r="K727" s="62">
        <v>3.908254136568492</v>
      </c>
      <c r="L727" s="62">
        <v>2.8337487608300211</v>
      </c>
      <c r="M727" s="64"/>
      <c r="N727" s="63">
        <v>0.19091744557443685</v>
      </c>
      <c r="O727" s="63">
        <v>100</v>
      </c>
      <c r="P727" s="62">
        <v>1.5705396738942312</v>
      </c>
      <c r="Q727" s="125">
        <f t="shared" si="191"/>
        <v>98.429460326105769</v>
      </c>
      <c r="R727" s="61"/>
      <c r="S727" s="59">
        <v>39493</v>
      </c>
      <c r="T727" s="51">
        <v>10</v>
      </c>
      <c r="U727" s="52"/>
      <c r="V727" s="52"/>
      <c r="W727" s="52"/>
      <c r="X727" s="52"/>
      <c r="Y727" s="52"/>
      <c r="Z727" s="52"/>
      <c r="AA727" s="62">
        <v>77.673992901879345</v>
      </c>
      <c r="AB727" s="62">
        <v>0.27825202174146652</v>
      </c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3"/>
      <c r="AO727" s="53"/>
      <c r="AP727" s="53"/>
      <c r="AQ727" s="53"/>
      <c r="AR727" s="52"/>
    </row>
    <row r="728" spans="1:44" s="51" customFormat="1">
      <c r="A728" s="48"/>
      <c r="B728" s="237"/>
      <c r="C728" s="65" t="s">
        <v>201</v>
      </c>
      <c r="D728" s="62">
        <v>77.685629375999838</v>
      </c>
      <c r="E728" s="62">
        <v>0.25533034512987335</v>
      </c>
      <c r="F728" s="62">
        <v>12.294174558197263</v>
      </c>
      <c r="G728" s="62">
        <v>1.4048431364767651</v>
      </c>
      <c r="H728" s="62">
        <v>4.0209503170058794E-2</v>
      </c>
      <c r="I728" s="62">
        <v>0.20205275342954546</v>
      </c>
      <c r="J728" s="62">
        <v>1.2332290346396073</v>
      </c>
      <c r="K728" s="62">
        <v>3.7633232553080673</v>
      </c>
      <c r="L728" s="62">
        <v>2.9583595498102162</v>
      </c>
      <c r="M728" s="64"/>
      <c r="N728" s="63">
        <v>0.16284848783873812</v>
      </c>
      <c r="O728" s="63">
        <v>100</v>
      </c>
      <c r="P728" s="62">
        <v>0.55758306326309537</v>
      </c>
      <c r="Q728" s="125">
        <f t="shared" si="191"/>
        <v>99.442416936736905</v>
      </c>
      <c r="R728" s="61"/>
      <c r="S728" s="59">
        <v>39493</v>
      </c>
      <c r="T728" s="51">
        <v>10</v>
      </c>
      <c r="U728" s="52"/>
      <c r="V728" s="52"/>
      <c r="W728" s="52"/>
      <c r="X728" s="52"/>
      <c r="Y728" s="52"/>
      <c r="Z728" s="52"/>
      <c r="AA728" s="62">
        <v>77.685629375999838</v>
      </c>
      <c r="AB728" s="62">
        <v>0.25533034512987335</v>
      </c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3"/>
      <c r="AO728" s="53"/>
      <c r="AP728" s="53"/>
      <c r="AQ728" s="53"/>
      <c r="AR728" s="52"/>
    </row>
    <row r="729" spans="1:44" s="51" customFormat="1">
      <c r="A729" s="48"/>
      <c r="B729" s="237"/>
      <c r="C729" s="65" t="s">
        <v>200</v>
      </c>
      <c r="D729" s="62">
        <v>77.721613005375929</v>
      </c>
      <c r="E729" s="62">
        <v>0.26033459889754629</v>
      </c>
      <c r="F729" s="62">
        <v>12.311589287929598</v>
      </c>
      <c r="G729" s="62">
        <v>1.4371103691323461</v>
      </c>
      <c r="H729" s="62">
        <v>8.4432842885690695E-2</v>
      </c>
      <c r="I729" s="62">
        <v>0.21108210721422671</v>
      </c>
      <c r="J729" s="62">
        <v>1.2172887720281842</v>
      </c>
      <c r="K729" s="62">
        <v>3.6437350132705451</v>
      </c>
      <c r="L729" s="62">
        <v>2.9489740819520573</v>
      </c>
      <c r="M729" s="64"/>
      <c r="N729" s="63">
        <v>0.16383992131389979</v>
      </c>
      <c r="O729" s="63">
        <v>100</v>
      </c>
      <c r="P729" s="62">
        <v>0.5494272436877452</v>
      </c>
      <c r="Q729" s="125">
        <f t="shared" si="191"/>
        <v>99.450572756312255</v>
      </c>
      <c r="R729" s="61"/>
      <c r="S729" s="59">
        <v>39493</v>
      </c>
      <c r="T729" s="51">
        <v>10</v>
      </c>
      <c r="U729" s="52"/>
      <c r="V729" s="52"/>
      <c r="W729" s="52"/>
      <c r="X729" s="52"/>
      <c r="Y729" s="52"/>
      <c r="Z729" s="52"/>
      <c r="AA729" s="62">
        <v>77.721613005375929</v>
      </c>
      <c r="AB729" s="62">
        <v>0.26033459889754629</v>
      </c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3"/>
      <c r="AO729" s="53"/>
      <c r="AP729" s="53"/>
      <c r="AQ729" s="53"/>
      <c r="AR729" s="52"/>
    </row>
    <row r="730" spans="1:44" s="51" customFormat="1">
      <c r="A730" s="48"/>
      <c r="B730" s="237"/>
      <c r="C730" s="65" t="s">
        <v>183</v>
      </c>
      <c r="D730" s="62">
        <v>77.849974748125319</v>
      </c>
      <c r="E730" s="62">
        <v>0.18001647174887953</v>
      </c>
      <c r="F730" s="62">
        <v>12.592044911684649</v>
      </c>
      <c r="G730" s="62">
        <v>1.2472569127375888</v>
      </c>
      <c r="H730" s="62">
        <v>7.0175912715664909E-2</v>
      </c>
      <c r="I730" s="62">
        <v>0.14645407871095284</v>
      </c>
      <c r="J730" s="62">
        <v>0.73602130146076472</v>
      </c>
      <c r="K730" s="62">
        <v>3.8759028985847239</v>
      </c>
      <c r="L730" s="62">
        <v>3.0834886883782877</v>
      </c>
      <c r="M730" s="64"/>
      <c r="N730" s="63">
        <v>0.21866407585315875</v>
      </c>
      <c r="O730" s="63">
        <v>100</v>
      </c>
      <c r="P730" s="62">
        <v>1.7241774146586692</v>
      </c>
      <c r="Q730" s="125">
        <f t="shared" si="191"/>
        <v>98.275822585341331</v>
      </c>
      <c r="R730" s="61"/>
      <c r="S730" s="59">
        <v>39493</v>
      </c>
      <c r="T730" s="51">
        <v>10</v>
      </c>
      <c r="U730" s="52"/>
      <c r="V730" s="52"/>
      <c r="W730" s="52"/>
      <c r="X730" s="52"/>
      <c r="Y730" s="52"/>
      <c r="Z730" s="52"/>
      <c r="AA730" s="62">
        <v>77.849974748125319</v>
      </c>
      <c r="AB730" s="62">
        <v>0.18001647174887953</v>
      </c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3"/>
      <c r="AO730" s="53"/>
      <c r="AP730" s="53"/>
      <c r="AQ730" s="53"/>
      <c r="AR730" s="52"/>
    </row>
    <row r="731" spans="1:44" s="51" customFormat="1">
      <c r="A731" s="48"/>
      <c r="B731" s="237"/>
      <c r="C731" s="65" t="s">
        <v>199</v>
      </c>
      <c r="D731" s="62">
        <v>77.854195882938129</v>
      </c>
      <c r="E731" s="62">
        <v>0.31417944937583808</v>
      </c>
      <c r="F731" s="62">
        <v>12.002899017969337</v>
      </c>
      <c r="G731" s="62">
        <v>1.5412494428555343</v>
      </c>
      <c r="H731" s="62">
        <v>6.1229860740978026E-2</v>
      </c>
      <c r="I731" s="62">
        <v>0.1806782775963286</v>
      </c>
      <c r="J731" s="62">
        <v>1.0374345747762077</v>
      </c>
      <c r="K731" s="62">
        <v>3.8392120585467655</v>
      </c>
      <c r="L731" s="62">
        <v>2.962145184173949</v>
      </c>
      <c r="M731" s="64"/>
      <c r="N731" s="63">
        <v>0.20677625102690939</v>
      </c>
      <c r="O731" s="63">
        <v>100</v>
      </c>
      <c r="P731" s="62">
        <v>0.42188861194290439</v>
      </c>
      <c r="Q731" s="125">
        <f t="shared" si="191"/>
        <v>99.578111388057096</v>
      </c>
      <c r="R731" s="61"/>
      <c r="S731" s="59">
        <v>39493</v>
      </c>
      <c r="T731" s="51">
        <v>10</v>
      </c>
      <c r="U731" s="52"/>
      <c r="V731" s="52"/>
      <c r="W731" s="52"/>
      <c r="X731" s="52"/>
      <c r="Y731" s="52"/>
      <c r="Z731" s="52"/>
      <c r="AA731" s="62">
        <v>77.854195882938129</v>
      </c>
      <c r="AB731" s="62">
        <v>0.31417944937583808</v>
      </c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3"/>
      <c r="AO731" s="53"/>
      <c r="AP731" s="53"/>
      <c r="AQ731" s="53"/>
      <c r="AR731" s="52"/>
    </row>
    <row r="732" spans="1:44" s="51" customFormat="1">
      <c r="A732" s="48"/>
      <c r="B732" s="237"/>
      <c r="C732" s="65" t="s">
        <v>181</v>
      </c>
      <c r="D732" s="62">
        <v>77.906522147873915</v>
      </c>
      <c r="E732" s="62">
        <v>0.19042058901316408</v>
      </c>
      <c r="F732" s="62">
        <v>12.168611804248773</v>
      </c>
      <c r="G732" s="62">
        <v>1.3941009454970277</v>
      </c>
      <c r="H732" s="62">
        <v>4.2540769885919635E-2</v>
      </c>
      <c r="I732" s="62">
        <v>0.19649784185400976</v>
      </c>
      <c r="J732" s="62">
        <v>0.89365013146334615</v>
      </c>
      <c r="K732" s="62">
        <v>3.9301330444970342</v>
      </c>
      <c r="L732" s="62">
        <v>3.0749476309719328</v>
      </c>
      <c r="M732" s="64"/>
      <c r="N732" s="63">
        <v>0.20257509469485541</v>
      </c>
      <c r="O732" s="63">
        <v>100</v>
      </c>
      <c r="P732" s="62">
        <v>1.3163087791636627</v>
      </c>
      <c r="Q732" s="125">
        <f t="shared" si="191"/>
        <v>98.683691220836337</v>
      </c>
      <c r="R732" s="61"/>
      <c r="S732" s="59">
        <v>39493</v>
      </c>
      <c r="T732" s="51">
        <v>10</v>
      </c>
      <c r="U732" s="52"/>
      <c r="V732" s="52"/>
      <c r="W732" s="52"/>
      <c r="X732" s="52"/>
      <c r="Y732" s="52"/>
      <c r="Z732" s="52"/>
      <c r="AA732" s="62">
        <v>77.906522147873915</v>
      </c>
      <c r="AB732" s="62">
        <v>0.19042058901316408</v>
      </c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3"/>
      <c r="AO732" s="53"/>
      <c r="AP732" s="53"/>
      <c r="AQ732" s="53"/>
      <c r="AR732" s="52"/>
    </row>
    <row r="733" spans="1:44" s="51" customFormat="1">
      <c r="A733" s="48"/>
      <c r="B733" s="237"/>
      <c r="C733" s="65" t="s">
        <v>175</v>
      </c>
      <c r="D733" s="62">
        <v>78.061739052728257</v>
      </c>
      <c r="E733" s="62">
        <v>0.12244448878823756</v>
      </c>
      <c r="F733" s="62">
        <v>12.152188425177583</v>
      </c>
      <c r="G733" s="62">
        <v>1.1360524736664446</v>
      </c>
      <c r="H733" s="62">
        <v>5.5656585812835252E-2</v>
      </c>
      <c r="I733" s="62">
        <v>9.6134102767624519E-2</v>
      </c>
      <c r="J733" s="62">
        <v>0.78866026420539648</v>
      </c>
      <c r="K733" s="62">
        <v>4.101606467741294</v>
      </c>
      <c r="L733" s="62">
        <v>3.230509782297152</v>
      </c>
      <c r="M733" s="64"/>
      <c r="N733" s="63">
        <v>0.25500835681517242</v>
      </c>
      <c r="O733" s="63">
        <v>100</v>
      </c>
      <c r="P733" s="62">
        <v>1.2365709941851293</v>
      </c>
      <c r="Q733" s="125">
        <f t="shared" si="191"/>
        <v>98.763429005814871</v>
      </c>
      <c r="R733" s="61"/>
      <c r="S733" s="59">
        <v>39493</v>
      </c>
      <c r="T733" s="51">
        <v>10</v>
      </c>
      <c r="U733" s="52"/>
      <c r="V733" s="52"/>
      <c r="W733" s="52"/>
      <c r="X733" s="52"/>
      <c r="Y733" s="52"/>
      <c r="Z733" s="52"/>
      <c r="AA733" s="62">
        <v>78.061739052728257</v>
      </c>
      <c r="AB733" s="62">
        <v>0.12244448878823756</v>
      </c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3"/>
      <c r="AO733" s="53"/>
      <c r="AP733" s="53"/>
      <c r="AQ733" s="53"/>
      <c r="AR733" s="52"/>
    </row>
    <row r="734" spans="1:44" s="51" customFormat="1">
      <c r="A734" s="48"/>
      <c r="B734" s="237"/>
      <c r="C734" s="65" t="s">
        <v>170</v>
      </c>
      <c r="D734" s="62">
        <v>78.139721176940043</v>
      </c>
      <c r="E734" s="62">
        <v>0.23614189210441147</v>
      </c>
      <c r="F734" s="62">
        <v>12.207252472686632</v>
      </c>
      <c r="G734" s="62">
        <v>1.1400389526588177</v>
      </c>
      <c r="H734" s="62">
        <v>3.2292908321970799E-2</v>
      </c>
      <c r="I734" s="62">
        <v>0.17256522884553149</v>
      </c>
      <c r="J734" s="62">
        <v>0.99636214176031301</v>
      </c>
      <c r="K734" s="62">
        <v>3.7101269113262685</v>
      </c>
      <c r="L734" s="62">
        <v>3.1777957857345553</v>
      </c>
      <c r="M734" s="64"/>
      <c r="N734" s="63">
        <v>0.18770252962145528</v>
      </c>
      <c r="O734" s="63">
        <v>100</v>
      </c>
      <c r="P734" s="62">
        <v>0.94900554223680444</v>
      </c>
      <c r="Q734" s="125">
        <f t="shared" si="191"/>
        <v>99.050994457763196</v>
      </c>
      <c r="R734" s="61"/>
      <c r="S734" s="59">
        <v>39493</v>
      </c>
      <c r="T734" s="51">
        <v>10</v>
      </c>
      <c r="U734" s="52"/>
      <c r="V734" s="52"/>
      <c r="W734" s="52"/>
      <c r="X734" s="52"/>
      <c r="Y734" s="52"/>
      <c r="Z734" s="52"/>
      <c r="AA734" s="62">
        <v>78.139721176940043</v>
      </c>
      <c r="AB734" s="62">
        <v>0.23614189210441147</v>
      </c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3"/>
      <c r="AO734" s="53"/>
      <c r="AP734" s="53"/>
      <c r="AQ734" s="53"/>
      <c r="AR734" s="52"/>
    </row>
    <row r="735" spans="1:44" s="51" customFormat="1">
      <c r="A735" s="48"/>
      <c r="B735" s="237"/>
      <c r="C735" s="65" t="s">
        <v>158</v>
      </c>
      <c r="D735" s="62">
        <v>78.294183433186532</v>
      </c>
      <c r="E735" s="62">
        <v>0.13145953089526052</v>
      </c>
      <c r="F735" s="62">
        <v>12.201401342782313</v>
      </c>
      <c r="G735" s="62">
        <v>1.1698721622570538</v>
      </c>
      <c r="H735" s="62">
        <v>3.5392950625647068E-2</v>
      </c>
      <c r="I735" s="62">
        <v>0.12134725928793279</v>
      </c>
      <c r="J735" s="62">
        <v>0.76898784411672405</v>
      </c>
      <c r="K735" s="62">
        <v>4.077726994639284</v>
      </c>
      <c r="L735" s="62">
        <v>2.9923269142590412</v>
      </c>
      <c r="M735" s="64"/>
      <c r="N735" s="63">
        <v>0.20730156795021851</v>
      </c>
      <c r="O735" s="63">
        <v>100</v>
      </c>
      <c r="P735" s="62">
        <v>1.1565077976187013</v>
      </c>
      <c r="Q735" s="125">
        <f t="shared" si="191"/>
        <v>98.843492202381299</v>
      </c>
      <c r="R735" s="61"/>
      <c r="S735" s="59">
        <v>39493</v>
      </c>
      <c r="T735" s="51">
        <v>10</v>
      </c>
      <c r="U735" s="52"/>
      <c r="V735" s="52"/>
      <c r="W735" s="52"/>
      <c r="X735" s="52"/>
      <c r="Y735" s="52"/>
      <c r="Z735" s="52"/>
      <c r="AA735" s="62">
        <v>78.294183433186532</v>
      </c>
      <c r="AB735" s="62">
        <v>0.13145953089526052</v>
      </c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3"/>
      <c r="AO735" s="53"/>
      <c r="AP735" s="53"/>
      <c r="AQ735" s="53"/>
      <c r="AR735" s="52"/>
    </row>
    <row r="736" spans="1:44" s="51" customFormat="1">
      <c r="A736" s="48"/>
      <c r="B736" s="237"/>
      <c r="C736" s="65" t="s">
        <v>153</v>
      </c>
      <c r="D736" s="62">
        <v>78.316646672386952</v>
      </c>
      <c r="E736" s="62">
        <v>0.15270513526025362</v>
      </c>
      <c r="F736" s="62">
        <v>12.134039704569959</v>
      </c>
      <c r="G736" s="62">
        <v>1.2371982735829805</v>
      </c>
      <c r="H736" s="62">
        <v>4.6829574813144439E-2</v>
      </c>
      <c r="I736" s="62">
        <v>9.162308115615217E-2</v>
      </c>
      <c r="J736" s="62">
        <v>0.76240212025506215</v>
      </c>
      <c r="K736" s="62">
        <v>4.0759829497109488</v>
      </c>
      <c r="L736" s="62">
        <v>3.0217230791237242</v>
      </c>
      <c r="M736" s="64"/>
      <c r="N736" s="63">
        <v>0.16084940914080048</v>
      </c>
      <c r="O736" s="63">
        <v>100</v>
      </c>
      <c r="P736" s="62">
        <v>1.8071277862248536</v>
      </c>
      <c r="Q736" s="125">
        <f t="shared" si="191"/>
        <v>98.192872213775146</v>
      </c>
      <c r="R736" s="61"/>
      <c r="S736" s="59">
        <v>39493</v>
      </c>
      <c r="T736" s="51">
        <v>10</v>
      </c>
      <c r="U736" s="52"/>
      <c r="V736" s="52"/>
      <c r="W736" s="52"/>
      <c r="X736" s="52"/>
      <c r="Y736" s="52"/>
      <c r="Z736" s="52"/>
      <c r="AA736" s="62">
        <v>78.316646672386952</v>
      </c>
      <c r="AB736" s="62">
        <v>0.15270513526025362</v>
      </c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3"/>
      <c r="AO736" s="53"/>
      <c r="AP736" s="53"/>
      <c r="AQ736" s="53"/>
      <c r="AR736" s="52"/>
    </row>
    <row r="737" spans="1:44" s="51" customFormat="1">
      <c r="A737" s="48"/>
      <c r="B737" s="237"/>
      <c r="C737" s="65" t="s">
        <v>147</v>
      </c>
      <c r="D737" s="62">
        <v>78.351394488055078</v>
      </c>
      <c r="E737" s="62">
        <v>0.16285449590768244</v>
      </c>
      <c r="F737" s="62">
        <v>12.042969642526351</v>
      </c>
      <c r="G737" s="62">
        <v>1.2700183100258735</v>
      </c>
      <c r="H737" s="62">
        <v>0.11025552828532539</v>
      </c>
      <c r="I737" s="62">
        <v>8.9013637514758104E-2</v>
      </c>
      <c r="J737" s="62">
        <v>0.71714971801915184</v>
      </c>
      <c r="K737" s="62">
        <v>4.0288911805064851</v>
      </c>
      <c r="L737" s="62">
        <v>3.0544833171703991</v>
      </c>
      <c r="M737" s="64"/>
      <c r="N737" s="63">
        <v>0.17296968198890497</v>
      </c>
      <c r="O737" s="63">
        <v>100</v>
      </c>
      <c r="P737" s="62">
        <v>1.1773289159474132</v>
      </c>
      <c r="Q737" s="125">
        <f t="shared" si="191"/>
        <v>98.822671084052587</v>
      </c>
      <c r="R737" s="61"/>
      <c r="S737" s="59">
        <v>39493</v>
      </c>
      <c r="T737" s="51">
        <v>10</v>
      </c>
      <c r="U737" s="52"/>
      <c r="V737" s="52"/>
      <c r="W737" s="52"/>
      <c r="X737" s="52"/>
      <c r="Y737" s="52"/>
      <c r="Z737" s="52"/>
      <c r="AA737" s="62">
        <v>78.351394488055078</v>
      </c>
      <c r="AB737" s="62">
        <v>0.16285449590768244</v>
      </c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3"/>
      <c r="AO737" s="53"/>
      <c r="AP737" s="53"/>
      <c r="AQ737" s="53"/>
      <c r="AR737" s="52"/>
    </row>
    <row r="738" spans="1:44" s="51" customFormat="1">
      <c r="A738" s="48"/>
      <c r="B738" s="237"/>
      <c r="C738" s="65" t="s">
        <v>145</v>
      </c>
      <c r="D738" s="62">
        <v>78.362371934329417</v>
      </c>
      <c r="E738" s="62">
        <v>0.13112191915304991</v>
      </c>
      <c r="F738" s="62">
        <v>12.181380241395864</v>
      </c>
      <c r="G738" s="62">
        <v>1.2613139322485301</v>
      </c>
      <c r="H738" s="62">
        <v>3.0258904419934594E-2</v>
      </c>
      <c r="I738" s="62">
        <v>0.1200269875324072</v>
      </c>
      <c r="J738" s="62">
        <v>0.75324061300750877</v>
      </c>
      <c r="K738" s="62">
        <v>3.9246314560189504</v>
      </c>
      <c r="L738" s="62">
        <v>3.073264558174007</v>
      </c>
      <c r="M738" s="64"/>
      <c r="N738" s="63">
        <v>0.16238945372031563</v>
      </c>
      <c r="O738" s="63">
        <v>100</v>
      </c>
      <c r="P738" s="62">
        <v>0.89195894207105653</v>
      </c>
      <c r="Q738" s="125">
        <f t="shared" si="191"/>
        <v>99.108041057928943</v>
      </c>
      <c r="R738" s="61"/>
      <c r="S738" s="59">
        <v>39493</v>
      </c>
      <c r="T738" s="51">
        <v>10</v>
      </c>
      <c r="U738" s="52"/>
      <c r="V738" s="52"/>
      <c r="W738" s="52"/>
      <c r="X738" s="52"/>
      <c r="Y738" s="52"/>
      <c r="Z738" s="52"/>
      <c r="AA738" s="62">
        <v>78.362371934329417</v>
      </c>
      <c r="AB738" s="62">
        <v>0.13112191915304991</v>
      </c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3"/>
      <c r="AO738" s="53"/>
      <c r="AP738" s="53"/>
      <c r="AQ738" s="53"/>
      <c r="AR738" s="52"/>
    </row>
    <row r="739" spans="1:44" s="51" customFormat="1">
      <c r="A739" s="48"/>
      <c r="B739" s="237"/>
      <c r="C739" s="65" t="s">
        <v>144</v>
      </c>
      <c r="D739" s="62">
        <v>78.37266673525103</v>
      </c>
      <c r="E739" s="62">
        <v>0.12593405473949434</v>
      </c>
      <c r="F739" s="62">
        <v>11.871965332713309</v>
      </c>
      <c r="G739" s="62">
        <v>1.2373043053400965</v>
      </c>
      <c r="H739" s="62">
        <v>6.0935832938465002E-2</v>
      </c>
      <c r="I739" s="62">
        <v>9.9528527132826172E-2</v>
      </c>
      <c r="J739" s="62">
        <v>0.72537502217239547</v>
      </c>
      <c r="K739" s="62">
        <v>4.1716723668567681</v>
      </c>
      <c r="L739" s="62">
        <v>3.1396231574525277</v>
      </c>
      <c r="M739" s="64"/>
      <c r="N739" s="63">
        <v>0.19499466540308805</v>
      </c>
      <c r="O739" s="63">
        <v>100</v>
      </c>
      <c r="P739" s="62">
        <v>1.5790912023573895</v>
      </c>
      <c r="Q739" s="125">
        <f t="shared" si="191"/>
        <v>98.42090879764261</v>
      </c>
      <c r="R739" s="61"/>
      <c r="S739" s="59">
        <v>39493</v>
      </c>
      <c r="T739" s="51">
        <v>10</v>
      </c>
      <c r="U739" s="52"/>
      <c r="V739" s="52"/>
      <c r="W739" s="52"/>
      <c r="X739" s="52"/>
      <c r="Y739" s="52"/>
      <c r="Z739" s="52"/>
      <c r="AA739" s="62">
        <v>78.37266673525103</v>
      </c>
      <c r="AB739" s="62">
        <v>0.12593405473949434</v>
      </c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3"/>
      <c r="AO739" s="53"/>
      <c r="AP739" s="53"/>
      <c r="AQ739" s="53"/>
      <c r="AR739" s="52"/>
    </row>
    <row r="740" spans="1:44" s="51" customFormat="1">
      <c r="A740" s="48"/>
      <c r="B740" s="237"/>
      <c r="C740" s="65"/>
      <c r="D740" s="62"/>
      <c r="E740" s="62"/>
      <c r="F740" s="62"/>
      <c r="G740" s="62"/>
      <c r="H740" s="62"/>
      <c r="I740" s="62"/>
      <c r="J740" s="62"/>
      <c r="K740" s="62"/>
      <c r="L740" s="62"/>
      <c r="M740" s="64"/>
      <c r="N740" s="63"/>
      <c r="O740" s="63"/>
      <c r="P740" s="62"/>
      <c r="Q740" s="62"/>
      <c r="R740" s="61"/>
      <c r="S740" s="59"/>
      <c r="U740" s="52"/>
      <c r="V740" s="52"/>
      <c r="W740" s="52"/>
      <c r="X740" s="52"/>
      <c r="Y740" s="52"/>
      <c r="Z740" s="52"/>
      <c r="AA740" s="62"/>
      <c r="AB740" s="6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3"/>
      <c r="AO740" s="53"/>
      <c r="AP740" s="53"/>
      <c r="AQ740" s="53"/>
      <c r="AR740" s="52"/>
    </row>
    <row r="741" spans="1:44" s="51" customFormat="1">
      <c r="A741" s="48"/>
      <c r="B741" s="237"/>
      <c r="C741" s="65" t="s">
        <v>198</v>
      </c>
      <c r="D741" s="62">
        <v>68.131042004487568</v>
      </c>
      <c r="E741" s="62">
        <v>0.75883074887790525</v>
      </c>
      <c r="F741" s="62">
        <v>14.907561901094915</v>
      </c>
      <c r="G741" s="62">
        <v>4.2840664062526397</v>
      </c>
      <c r="H741" s="62">
        <v>0.12346055834918299</v>
      </c>
      <c r="I741" s="62">
        <v>1.1091375363890017</v>
      </c>
      <c r="J741" s="62">
        <v>4.1127400296940841</v>
      </c>
      <c r="K741" s="62">
        <v>4.0832842311950248</v>
      </c>
      <c r="L741" s="62">
        <v>2.3051876183243154</v>
      </c>
      <c r="M741" s="64"/>
      <c r="N741" s="63">
        <v>0.18468896533536319</v>
      </c>
      <c r="O741" s="63">
        <v>100</v>
      </c>
      <c r="P741" s="62">
        <v>0.41455907821281812</v>
      </c>
      <c r="Q741" s="125">
        <f t="shared" ref="Q741:Q762" si="192">100-P741</f>
        <v>99.585440921787182</v>
      </c>
      <c r="R741" s="61"/>
      <c r="S741" s="59">
        <v>39493</v>
      </c>
      <c r="T741" s="51">
        <v>10</v>
      </c>
      <c r="U741" s="52"/>
      <c r="V741" s="52"/>
      <c r="W741" s="52"/>
      <c r="X741" s="52"/>
      <c r="Y741" s="52"/>
      <c r="Z741" s="52"/>
      <c r="AA741" s="62">
        <v>68.131042004487568</v>
      </c>
      <c r="AB741" s="62">
        <v>0.75883074887790525</v>
      </c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3"/>
      <c r="AO741" s="53"/>
      <c r="AP741" s="53"/>
      <c r="AQ741" s="53"/>
      <c r="AR741" s="52"/>
    </row>
    <row r="742" spans="1:44" s="51" customFormat="1">
      <c r="A742" s="48"/>
      <c r="B742" s="237"/>
      <c r="C742" s="65" t="s">
        <v>197</v>
      </c>
      <c r="D742" s="62">
        <v>68.445198655099432</v>
      </c>
      <c r="E742" s="62">
        <v>0.74053570355541698</v>
      </c>
      <c r="F742" s="62">
        <v>14.938347557347276</v>
      </c>
      <c r="G742" s="62">
        <v>4.2751395038167468</v>
      </c>
      <c r="H742" s="62">
        <v>0.13080114329103834</v>
      </c>
      <c r="I742" s="62">
        <v>1.0765940255493154</v>
      </c>
      <c r="J742" s="62">
        <v>3.7770689986634505</v>
      </c>
      <c r="K742" s="62">
        <v>4.1697310867510415</v>
      </c>
      <c r="L742" s="62">
        <v>2.311757532072455</v>
      </c>
      <c r="M742" s="64"/>
      <c r="N742" s="63">
        <v>0.1348257938538395</v>
      </c>
      <c r="O742" s="63">
        <v>100</v>
      </c>
      <c r="P742" s="62">
        <v>0.6427255987750442</v>
      </c>
      <c r="Q742" s="125">
        <f t="shared" si="192"/>
        <v>99.357274401224956</v>
      </c>
      <c r="R742" s="61"/>
      <c r="S742" s="59">
        <v>39493</v>
      </c>
      <c r="T742" s="51">
        <v>10</v>
      </c>
      <c r="U742" s="52"/>
      <c r="V742" s="52"/>
      <c r="W742" s="52"/>
      <c r="X742" s="52"/>
      <c r="Y742" s="52"/>
      <c r="Z742" s="52"/>
      <c r="AA742" s="62">
        <v>68.445198655099432</v>
      </c>
      <c r="AB742" s="62">
        <v>0.74053570355541698</v>
      </c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3"/>
      <c r="AO742" s="53"/>
      <c r="AP742" s="53"/>
      <c r="AQ742" s="53"/>
      <c r="AR742" s="52"/>
    </row>
    <row r="743" spans="1:44" s="51" customFormat="1" ht="18.75">
      <c r="A743" s="48"/>
      <c r="B743" s="237"/>
      <c r="C743" s="65" t="s">
        <v>196</v>
      </c>
      <c r="D743" s="62">
        <v>73.446782285776251</v>
      </c>
      <c r="E743" s="62">
        <v>0.43993553549171893</v>
      </c>
      <c r="F743" s="62">
        <v>13.79931779479584</v>
      </c>
      <c r="G743" s="62">
        <v>2.6375442741082216</v>
      </c>
      <c r="H743" s="62">
        <v>0.12626851360354577</v>
      </c>
      <c r="I743" s="62">
        <v>0.54215290364697022</v>
      </c>
      <c r="J743" s="62">
        <v>2.4030489479350674</v>
      </c>
      <c r="K743" s="62">
        <v>3.8329502938333753</v>
      </c>
      <c r="L743" s="62">
        <v>2.6597607720503</v>
      </c>
      <c r="M743" s="64"/>
      <c r="N743" s="63">
        <v>0.11223867875870734</v>
      </c>
      <c r="O743" s="63">
        <v>100</v>
      </c>
      <c r="P743" s="62">
        <v>0.23792480726328336</v>
      </c>
      <c r="Q743" s="125">
        <f t="shared" si="192"/>
        <v>99.762075192736717</v>
      </c>
      <c r="R743" s="61"/>
      <c r="S743" s="59">
        <v>39493</v>
      </c>
      <c r="T743" s="51">
        <v>10</v>
      </c>
      <c r="U743" s="52"/>
      <c r="V743" s="52"/>
      <c r="W743" s="52"/>
      <c r="X743" s="52"/>
      <c r="Y743" s="52"/>
      <c r="Z743" s="52"/>
      <c r="AA743" s="62">
        <v>73.446782285776251</v>
      </c>
      <c r="AB743" s="62">
        <v>0.43993553549171893</v>
      </c>
      <c r="AC743" s="52"/>
      <c r="AD743" s="52"/>
      <c r="AE743" s="52"/>
      <c r="AF743" s="67" t="s">
        <v>195</v>
      </c>
      <c r="AG743" s="52"/>
      <c r="AH743" s="52"/>
      <c r="AI743" s="52"/>
      <c r="AJ743" s="52"/>
      <c r="AK743" s="52"/>
      <c r="AL743" s="52"/>
      <c r="AM743" s="52"/>
      <c r="AN743" s="53"/>
      <c r="AO743" s="53"/>
      <c r="AP743" s="53"/>
      <c r="AQ743" s="53"/>
      <c r="AR743" s="52"/>
    </row>
    <row r="744" spans="1:44" s="51" customFormat="1" ht="18.75">
      <c r="A744" s="48"/>
      <c r="B744" s="237"/>
      <c r="C744" s="65" t="s">
        <v>194</v>
      </c>
      <c r="D744" s="62">
        <v>73.595066213204419</v>
      </c>
      <c r="E744" s="62">
        <v>0.54974676882764706</v>
      </c>
      <c r="F744" s="62">
        <v>13.619191230846162</v>
      </c>
      <c r="G744" s="62">
        <v>2.6224085092569549</v>
      </c>
      <c r="H744" s="62">
        <v>4.9066651498278151E-2</v>
      </c>
      <c r="I744" s="62">
        <v>0.57578213492877417</v>
      </c>
      <c r="J744" s="62">
        <v>2.3454565212038299</v>
      </c>
      <c r="K744" s="62">
        <v>3.8012869266586446</v>
      </c>
      <c r="L744" s="62">
        <v>2.6607488411020603</v>
      </c>
      <c r="M744" s="64"/>
      <c r="N744" s="63">
        <v>0.18124620247323153</v>
      </c>
      <c r="O744" s="63">
        <v>100</v>
      </c>
      <c r="P744" s="62">
        <v>0.17667996773829486</v>
      </c>
      <c r="Q744" s="125">
        <f t="shared" si="192"/>
        <v>99.823320032261705</v>
      </c>
      <c r="R744" s="61"/>
      <c r="S744" s="59">
        <v>39493</v>
      </c>
      <c r="T744" s="51">
        <v>10</v>
      </c>
      <c r="U744" s="52"/>
      <c r="V744" s="52"/>
      <c r="W744" s="52"/>
      <c r="X744" s="52"/>
      <c r="Y744" s="52"/>
      <c r="Z744" s="52"/>
      <c r="AA744" s="62">
        <v>73.595066213204419</v>
      </c>
      <c r="AB744" s="62">
        <v>0.54974676882764706</v>
      </c>
      <c r="AC744" s="52"/>
      <c r="AD744" s="52"/>
      <c r="AE744" s="52"/>
      <c r="AF744" s="67" t="s">
        <v>193</v>
      </c>
      <c r="AG744" s="52"/>
      <c r="AH744" s="52"/>
      <c r="AI744" s="52"/>
      <c r="AJ744" s="52"/>
      <c r="AK744" s="52"/>
      <c r="AL744" s="52"/>
      <c r="AM744" s="52"/>
      <c r="AN744" s="53"/>
      <c r="AO744" s="53"/>
      <c r="AP744" s="53"/>
      <c r="AQ744" s="53"/>
      <c r="AR744" s="52"/>
    </row>
    <row r="745" spans="1:44" s="51" customFormat="1">
      <c r="A745" s="48"/>
      <c r="B745" s="237"/>
      <c r="C745" s="65" t="s">
        <v>192</v>
      </c>
      <c r="D745" s="62">
        <v>75.23588616591725</v>
      </c>
      <c r="E745" s="62">
        <v>0.30238479602422857</v>
      </c>
      <c r="F745" s="62">
        <v>13.41329416192789</v>
      </c>
      <c r="G745" s="62">
        <v>1.8520446468075384</v>
      </c>
      <c r="H745" s="62">
        <v>0.11653367554422098</v>
      </c>
      <c r="I745" s="62">
        <v>0.41188626700974657</v>
      </c>
      <c r="J745" s="62">
        <v>1.8581680736793151</v>
      </c>
      <c r="K745" s="62">
        <v>3.8076276642581943</v>
      </c>
      <c r="L745" s="62">
        <v>2.8012544185829431</v>
      </c>
      <c r="M745" s="64"/>
      <c r="N745" s="63">
        <v>0.20092013024865688</v>
      </c>
      <c r="O745" s="63">
        <v>100</v>
      </c>
      <c r="P745" s="62">
        <v>0.50308669824150343</v>
      </c>
      <c r="Q745" s="125">
        <f t="shared" si="192"/>
        <v>99.496913301758497</v>
      </c>
      <c r="R745" s="61"/>
      <c r="S745" s="59">
        <v>39493</v>
      </c>
      <c r="T745" s="51">
        <v>10</v>
      </c>
      <c r="U745" s="52"/>
      <c r="V745" s="52"/>
      <c r="W745" s="52"/>
      <c r="X745" s="52"/>
      <c r="Y745" s="52"/>
      <c r="Z745" s="52"/>
      <c r="AA745" s="62">
        <v>75.23588616591725</v>
      </c>
      <c r="AB745" s="62">
        <v>0.30238479602422857</v>
      </c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3"/>
      <c r="AO745" s="53"/>
      <c r="AP745" s="53"/>
      <c r="AQ745" s="53"/>
      <c r="AR745" s="52"/>
    </row>
    <row r="746" spans="1:44" s="51" customFormat="1">
      <c r="A746" s="48"/>
      <c r="B746" s="237"/>
      <c r="C746" s="65" t="s">
        <v>191</v>
      </c>
      <c r="D746" s="62">
        <v>76.413391619318844</v>
      </c>
      <c r="E746" s="62">
        <v>0.35640369810556272</v>
      </c>
      <c r="F746" s="62">
        <v>12.659493042346826</v>
      </c>
      <c r="G746" s="62">
        <v>1.8936979325761518</v>
      </c>
      <c r="H746" s="62">
        <v>7.1280739621112546E-2</v>
      </c>
      <c r="I746" s="62">
        <v>0.28512295848445018</v>
      </c>
      <c r="J746" s="62">
        <v>1.5187793524008815</v>
      </c>
      <c r="K746" s="62">
        <v>3.8333567012092709</v>
      </c>
      <c r="L746" s="62">
        <v>2.8096197362098669</v>
      </c>
      <c r="M746" s="64"/>
      <c r="N746" s="63">
        <v>0.15885421972705083</v>
      </c>
      <c r="O746" s="63">
        <v>100</v>
      </c>
      <c r="P746" s="62">
        <v>1.8319543276396217</v>
      </c>
      <c r="Q746" s="125">
        <f t="shared" si="192"/>
        <v>98.168045672360378</v>
      </c>
      <c r="R746" s="61"/>
      <c r="S746" s="59">
        <v>39493</v>
      </c>
      <c r="T746" s="51">
        <v>10</v>
      </c>
      <c r="U746" s="52"/>
      <c r="V746" s="52"/>
      <c r="W746" s="52"/>
      <c r="X746" s="52"/>
      <c r="Y746" s="52"/>
      <c r="Z746" s="52"/>
      <c r="AA746" s="62">
        <v>76.413391619318844</v>
      </c>
      <c r="AB746" s="62">
        <v>0.35640369810556272</v>
      </c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3"/>
      <c r="AO746" s="53"/>
      <c r="AP746" s="53"/>
      <c r="AQ746" s="53"/>
      <c r="AR746" s="52"/>
    </row>
    <row r="747" spans="1:44" s="51" customFormat="1">
      <c r="A747" s="48"/>
      <c r="B747" s="237"/>
      <c r="C747" s="65" t="s">
        <v>190</v>
      </c>
      <c r="D747" s="62">
        <v>76.957425054770965</v>
      </c>
      <c r="E747" s="62">
        <v>0.31584315101610594</v>
      </c>
      <c r="F747" s="62">
        <v>12.430544495488467</v>
      </c>
      <c r="G747" s="62">
        <v>1.696054657923985</v>
      </c>
      <c r="H747" s="62">
        <v>9.7259636979562789E-2</v>
      </c>
      <c r="I747" s="62">
        <v>0.30481370764728954</v>
      </c>
      <c r="J747" s="62">
        <v>1.3174993276738962</v>
      </c>
      <c r="K747" s="62">
        <v>3.7259745541717146</v>
      </c>
      <c r="L747" s="62">
        <v>2.9731009370774957</v>
      </c>
      <c r="M747" s="64"/>
      <c r="N747" s="63">
        <v>0.18148447725052436</v>
      </c>
      <c r="O747" s="63">
        <v>100</v>
      </c>
      <c r="P747" s="62">
        <v>0.30779372002920979</v>
      </c>
      <c r="Q747" s="125">
        <f t="shared" si="192"/>
        <v>99.69220627997079</v>
      </c>
      <c r="R747" s="61"/>
      <c r="S747" s="59">
        <v>39493</v>
      </c>
      <c r="T747" s="51">
        <v>10</v>
      </c>
      <c r="U747" s="52"/>
      <c r="V747" s="52"/>
      <c r="W747" s="52"/>
      <c r="X747" s="52"/>
      <c r="Y747" s="52"/>
      <c r="Z747" s="52"/>
      <c r="AA747" s="62">
        <v>76.957425054770965</v>
      </c>
      <c r="AB747" s="62">
        <v>0.31584315101610594</v>
      </c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3"/>
      <c r="AO747" s="53"/>
      <c r="AP747" s="53"/>
      <c r="AQ747" s="53"/>
      <c r="AR747" s="52"/>
    </row>
    <row r="748" spans="1:44" s="51" customFormat="1">
      <c r="A748" s="48"/>
      <c r="B748" s="237"/>
      <c r="C748" s="65" t="s">
        <v>189</v>
      </c>
      <c r="D748" s="62">
        <v>77.030815667502623</v>
      </c>
      <c r="E748" s="62">
        <v>0.32075762699797866</v>
      </c>
      <c r="F748" s="62">
        <v>12.430811067559642</v>
      </c>
      <c r="G748" s="62">
        <v>1.8623597343115597</v>
      </c>
      <c r="H748" s="62">
        <v>9.6126102728100848E-2</v>
      </c>
      <c r="I748" s="62">
        <v>0.20540630372425764</v>
      </c>
      <c r="J748" s="62">
        <v>1.4411513794197564</v>
      </c>
      <c r="K748" s="62">
        <v>3.619999337615635</v>
      </c>
      <c r="L748" s="62">
        <v>2.8306761860720728</v>
      </c>
      <c r="M748" s="64"/>
      <c r="N748" s="63">
        <v>0.16189659406838039</v>
      </c>
      <c r="O748" s="63">
        <v>100</v>
      </c>
      <c r="P748" s="62">
        <v>1.2075876316223741</v>
      </c>
      <c r="Q748" s="125">
        <f t="shared" si="192"/>
        <v>98.792412368377626</v>
      </c>
      <c r="R748" s="61"/>
      <c r="S748" s="59">
        <v>39493</v>
      </c>
      <c r="T748" s="51">
        <v>10</v>
      </c>
      <c r="U748" s="52"/>
      <c r="V748" s="52"/>
      <c r="W748" s="52"/>
      <c r="X748" s="52"/>
      <c r="Y748" s="52"/>
      <c r="Z748" s="52"/>
      <c r="AA748" s="62">
        <v>77.030815667502623</v>
      </c>
      <c r="AB748" s="62">
        <v>0.32075762699797866</v>
      </c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3"/>
      <c r="AO748" s="53"/>
      <c r="AP748" s="53"/>
      <c r="AQ748" s="53"/>
      <c r="AR748" s="52"/>
    </row>
    <row r="749" spans="1:44" s="51" customFormat="1">
      <c r="A749" s="48"/>
      <c r="B749" s="237"/>
      <c r="C749" s="65" t="s">
        <v>188</v>
      </c>
      <c r="D749" s="62">
        <v>77.279194385553794</v>
      </c>
      <c r="E749" s="62">
        <v>0.37467821007939328</v>
      </c>
      <c r="F749" s="62">
        <v>12.526672937670611</v>
      </c>
      <c r="G749" s="62">
        <v>1.2534402022952318</v>
      </c>
      <c r="H749" s="62">
        <v>0.11381354230906301</v>
      </c>
      <c r="I749" s="62">
        <v>0.22762708461812603</v>
      </c>
      <c r="J749" s="62">
        <v>1.1890879848249882</v>
      </c>
      <c r="K749" s="62">
        <v>3.8573157703839853</v>
      </c>
      <c r="L749" s="62">
        <v>3.0160107644616274</v>
      </c>
      <c r="M749" s="64"/>
      <c r="N749" s="63">
        <v>0.16215911780317829</v>
      </c>
      <c r="O749" s="63">
        <v>100</v>
      </c>
      <c r="P749" s="62">
        <v>0.7511311577099633</v>
      </c>
      <c r="Q749" s="125">
        <f t="shared" si="192"/>
        <v>99.248868842290037</v>
      </c>
      <c r="R749" s="61"/>
      <c r="S749" s="59">
        <v>39493</v>
      </c>
      <c r="T749" s="51">
        <v>10</v>
      </c>
      <c r="U749" s="52"/>
      <c r="V749" s="52"/>
      <c r="W749" s="52"/>
      <c r="X749" s="52"/>
      <c r="Y749" s="52"/>
      <c r="Z749" s="52"/>
      <c r="AA749" s="62">
        <v>77.279194385553794</v>
      </c>
      <c r="AB749" s="62">
        <v>0.37467821007939328</v>
      </c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3"/>
      <c r="AO749" s="53"/>
      <c r="AP749" s="53"/>
      <c r="AQ749" s="53"/>
      <c r="AR749" s="52"/>
    </row>
    <row r="750" spans="1:44" s="51" customFormat="1">
      <c r="A750" s="48"/>
      <c r="B750" s="237"/>
      <c r="C750" s="65" t="s">
        <v>187</v>
      </c>
      <c r="D750" s="62">
        <v>77.505253824379167</v>
      </c>
      <c r="E750" s="62">
        <v>0.26375886578584423</v>
      </c>
      <c r="F750" s="62">
        <v>12.451114200448584</v>
      </c>
      <c r="G750" s="62">
        <v>1.5445713789362177</v>
      </c>
      <c r="H750" s="62">
        <v>3.23382517438583E-2</v>
      </c>
      <c r="I750" s="62">
        <v>0.23445232514297268</v>
      </c>
      <c r="J750" s="62">
        <v>1.2058049801273598</v>
      </c>
      <c r="K750" s="62">
        <v>3.5334667951334344</v>
      </c>
      <c r="L750" s="62">
        <v>3.0271253049034668</v>
      </c>
      <c r="M750" s="64"/>
      <c r="N750" s="63">
        <v>0.20211407339911439</v>
      </c>
      <c r="O750" s="63">
        <v>100</v>
      </c>
      <c r="P750" s="62">
        <v>1.0911087838344713</v>
      </c>
      <c r="Q750" s="125">
        <f t="shared" si="192"/>
        <v>98.908891216165529</v>
      </c>
      <c r="R750" s="61"/>
      <c r="S750" s="59">
        <v>39493</v>
      </c>
      <c r="T750" s="51">
        <v>10</v>
      </c>
      <c r="U750" s="52"/>
      <c r="V750" s="52"/>
      <c r="W750" s="52"/>
      <c r="X750" s="52"/>
      <c r="Y750" s="52"/>
      <c r="Z750" s="52"/>
      <c r="AA750" s="62">
        <v>77.505253824379167</v>
      </c>
      <c r="AB750" s="62">
        <v>0.26375886578584423</v>
      </c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3"/>
      <c r="AO750" s="53"/>
      <c r="AP750" s="53"/>
      <c r="AQ750" s="53"/>
      <c r="AR750" s="52"/>
    </row>
    <row r="751" spans="1:44" s="51" customFormat="1">
      <c r="A751" s="48"/>
      <c r="B751" s="237"/>
      <c r="C751" s="65" t="s">
        <v>184</v>
      </c>
      <c r="D751" s="62">
        <v>77.778707258187794</v>
      </c>
      <c r="E751" s="62">
        <v>0.19947313053861196</v>
      </c>
      <c r="F751" s="62">
        <v>12.320083716998413</v>
      </c>
      <c r="G751" s="62">
        <v>1.2983710852845549</v>
      </c>
      <c r="H751" s="62">
        <v>8.663984457737689E-2</v>
      </c>
      <c r="I751" s="62">
        <v>0.19544337032571069</v>
      </c>
      <c r="J751" s="62">
        <v>1.2158259949751833</v>
      </c>
      <c r="K751" s="62">
        <v>3.6520261014656414</v>
      </c>
      <c r="L751" s="62">
        <v>3.0116438848726288</v>
      </c>
      <c r="M751" s="64"/>
      <c r="N751" s="63">
        <v>0.24178561277407506</v>
      </c>
      <c r="O751" s="63">
        <v>100</v>
      </c>
      <c r="P751" s="62">
        <v>0.79266493909726421</v>
      </c>
      <c r="Q751" s="125">
        <f t="shared" si="192"/>
        <v>99.207335060902736</v>
      </c>
      <c r="R751" s="61"/>
      <c r="S751" s="59">
        <v>39493</v>
      </c>
      <c r="T751" s="51">
        <v>10</v>
      </c>
      <c r="U751" s="52"/>
      <c r="V751" s="52"/>
      <c r="W751" s="52"/>
      <c r="X751" s="52"/>
      <c r="Y751" s="52"/>
      <c r="Z751" s="52"/>
      <c r="AA751" s="62">
        <v>77.778707258187794</v>
      </c>
      <c r="AB751" s="62">
        <v>0.19947313053861196</v>
      </c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3"/>
      <c r="AO751" s="53"/>
      <c r="AP751" s="53"/>
      <c r="AQ751" s="53"/>
      <c r="AR751" s="52"/>
    </row>
    <row r="752" spans="1:44" s="51" customFormat="1">
      <c r="A752" s="48"/>
      <c r="B752" s="237"/>
      <c r="C752" s="65" t="s">
        <v>182</v>
      </c>
      <c r="D752" s="62">
        <v>77.88405799330711</v>
      </c>
      <c r="E752" s="62">
        <v>0.21805259587485679</v>
      </c>
      <c r="F752" s="62">
        <v>12.203242984250288</v>
      </c>
      <c r="G752" s="62">
        <v>1.3305059127177226</v>
      </c>
      <c r="H752" s="62">
        <v>6.3598673796833233E-2</v>
      </c>
      <c r="I752" s="62">
        <v>0.21805259587485679</v>
      </c>
      <c r="J752" s="62">
        <v>1.1833245841290352</v>
      </c>
      <c r="K752" s="62">
        <v>3.7523387189702757</v>
      </c>
      <c r="L752" s="62">
        <v>2.9974195327943849</v>
      </c>
      <c r="M752" s="64"/>
      <c r="N752" s="63">
        <v>0.14940640828462409</v>
      </c>
      <c r="O752" s="63">
        <v>100</v>
      </c>
      <c r="P752" s="62">
        <v>0.97472570534269209</v>
      </c>
      <c r="Q752" s="125">
        <f t="shared" si="192"/>
        <v>99.025274294657308</v>
      </c>
      <c r="R752" s="61"/>
      <c r="S752" s="59">
        <v>39493</v>
      </c>
      <c r="T752" s="51">
        <v>10</v>
      </c>
      <c r="U752" s="52"/>
      <c r="V752" s="52"/>
      <c r="W752" s="52"/>
      <c r="X752" s="52"/>
      <c r="Y752" s="52"/>
      <c r="Z752" s="52"/>
      <c r="AA752" s="62">
        <v>77.88405799330711</v>
      </c>
      <c r="AB752" s="62">
        <v>0.21805259587485679</v>
      </c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3"/>
      <c r="AO752" s="53"/>
      <c r="AP752" s="53"/>
      <c r="AQ752" s="53"/>
      <c r="AR752" s="52"/>
    </row>
    <row r="753" spans="1:44" s="51" customFormat="1">
      <c r="A753" s="48"/>
      <c r="B753" s="237"/>
      <c r="C753" s="65" t="s">
        <v>180</v>
      </c>
      <c r="D753" s="62">
        <v>78.017194913396068</v>
      </c>
      <c r="E753" s="62">
        <v>0.1715736387316317</v>
      </c>
      <c r="F753" s="62">
        <v>12.127898724926863</v>
      </c>
      <c r="G753" s="62">
        <v>1.2415836549849957</v>
      </c>
      <c r="H753" s="62">
        <v>6.7224759035200726E-2</v>
      </c>
      <c r="I753" s="62">
        <v>0.1304360996205387</v>
      </c>
      <c r="J753" s="62">
        <v>0.80304818602129935</v>
      </c>
      <c r="K753" s="62">
        <v>4.0668164230764408</v>
      </c>
      <c r="L753" s="62">
        <v>3.1564956493019096</v>
      </c>
      <c r="M753" s="64"/>
      <c r="N753" s="63">
        <v>0.21772795090505306</v>
      </c>
      <c r="O753" s="63">
        <v>100</v>
      </c>
      <c r="P753" s="62">
        <v>0.38330406731097355</v>
      </c>
      <c r="Q753" s="125">
        <f t="shared" si="192"/>
        <v>99.616695932689026</v>
      </c>
      <c r="R753" s="61"/>
      <c r="S753" s="59">
        <v>39493</v>
      </c>
      <c r="T753" s="51">
        <v>10</v>
      </c>
      <c r="U753" s="52"/>
      <c r="V753" s="52"/>
      <c r="W753" s="52"/>
      <c r="X753" s="52"/>
      <c r="Y753" s="52"/>
      <c r="Z753" s="52"/>
      <c r="AA753" s="62">
        <v>78.017194913396068</v>
      </c>
      <c r="AB753" s="62">
        <v>0.1715736387316317</v>
      </c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3"/>
      <c r="AO753" s="53"/>
      <c r="AP753" s="53"/>
      <c r="AQ753" s="53"/>
      <c r="AR753" s="52"/>
    </row>
    <row r="754" spans="1:44" s="51" customFormat="1">
      <c r="A754" s="48"/>
      <c r="B754" s="237"/>
      <c r="C754" s="65" t="s">
        <v>179</v>
      </c>
      <c r="D754" s="62">
        <v>78.020699825089096</v>
      </c>
      <c r="E754" s="62">
        <v>0.13201262765598307</v>
      </c>
      <c r="F754" s="62">
        <v>12.259844657518315</v>
      </c>
      <c r="G754" s="62">
        <v>1.1982795786204383</v>
      </c>
      <c r="H754" s="62">
        <v>0.13001243632786211</v>
      </c>
      <c r="I754" s="62">
        <v>8.6008227109201085E-2</v>
      </c>
      <c r="J754" s="62">
        <v>0.7951876134513165</v>
      </c>
      <c r="K754" s="62">
        <v>4.092175299433344</v>
      </c>
      <c r="L754" s="62">
        <v>3.0977617499510659</v>
      </c>
      <c r="M754" s="64"/>
      <c r="N754" s="63">
        <v>0.18801798484336982</v>
      </c>
      <c r="O754" s="63">
        <v>100</v>
      </c>
      <c r="P754" s="62">
        <v>5.1986262135883976E-2</v>
      </c>
      <c r="Q754" s="125">
        <f t="shared" si="192"/>
        <v>99.948013737864116</v>
      </c>
      <c r="R754" s="61"/>
      <c r="S754" s="59">
        <v>39493</v>
      </c>
      <c r="T754" s="51">
        <v>10</v>
      </c>
      <c r="U754" s="52"/>
      <c r="V754" s="52"/>
      <c r="W754" s="52"/>
      <c r="X754" s="52"/>
      <c r="Y754" s="52"/>
      <c r="Z754" s="52"/>
      <c r="AA754" s="62">
        <v>78.020699825089096</v>
      </c>
      <c r="AB754" s="62">
        <v>0.13201262765598307</v>
      </c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3"/>
      <c r="AO754" s="53"/>
      <c r="AP754" s="53"/>
      <c r="AQ754" s="53"/>
      <c r="AR754" s="52"/>
    </row>
    <row r="755" spans="1:44" s="51" customFormat="1">
      <c r="A755" s="48"/>
      <c r="B755" s="237"/>
      <c r="C755" s="65" t="s">
        <v>172</v>
      </c>
      <c r="D755" s="62">
        <v>78.10636080736522</v>
      </c>
      <c r="E755" s="62">
        <v>0.13531670235125826</v>
      </c>
      <c r="F755" s="62">
        <v>12.195824390568575</v>
      </c>
      <c r="G755" s="62">
        <v>1.2058712707911654</v>
      </c>
      <c r="H755" s="62">
        <v>8.482539550377384E-2</v>
      </c>
      <c r="I755" s="62">
        <v>0.1161300057492142</v>
      </c>
      <c r="J755" s="62">
        <v>0.7318597795685915</v>
      </c>
      <c r="K755" s="62">
        <v>3.9951892594987206</v>
      </c>
      <c r="L755" s="62">
        <v>3.2094901168854104</v>
      </c>
      <c r="M755" s="64"/>
      <c r="N755" s="63">
        <v>0.21913227171808242</v>
      </c>
      <c r="O755" s="63">
        <v>100</v>
      </c>
      <c r="P755" s="62">
        <v>1.0220167500811073</v>
      </c>
      <c r="Q755" s="125">
        <f t="shared" si="192"/>
        <v>98.977983249918893</v>
      </c>
      <c r="R755" s="61"/>
      <c r="S755" s="59">
        <v>39493</v>
      </c>
      <c r="T755" s="51">
        <v>10</v>
      </c>
      <c r="U755" s="52"/>
      <c r="V755" s="52"/>
      <c r="W755" s="52"/>
      <c r="X755" s="52"/>
      <c r="Y755" s="52"/>
      <c r="Z755" s="52"/>
      <c r="AA755" s="62">
        <v>78.10636080736522</v>
      </c>
      <c r="AB755" s="62">
        <v>0.13531670235125826</v>
      </c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3"/>
      <c r="AO755" s="53"/>
      <c r="AP755" s="53"/>
      <c r="AQ755" s="53"/>
      <c r="AR755" s="52"/>
    </row>
    <row r="756" spans="1:44" s="51" customFormat="1">
      <c r="A756" s="48"/>
      <c r="B756" s="237"/>
      <c r="C756" s="65" t="s">
        <v>160</v>
      </c>
      <c r="D756" s="62">
        <v>78.275323055854201</v>
      </c>
      <c r="E756" s="62">
        <v>0.13202393545393507</v>
      </c>
      <c r="F756" s="62">
        <v>12.072548097013755</v>
      </c>
      <c r="G756" s="62">
        <v>1.1933005212260366</v>
      </c>
      <c r="H756" s="62">
        <v>0.10561914836314804</v>
      </c>
      <c r="I756" s="62">
        <v>0.13100836671967403</v>
      </c>
      <c r="J756" s="62">
        <v>0.74775533900382551</v>
      </c>
      <c r="K756" s="62">
        <v>3.9536383046814616</v>
      </c>
      <c r="L756" s="62">
        <v>3.183638347363245</v>
      </c>
      <c r="M756" s="64"/>
      <c r="N756" s="63">
        <v>0.20514488432072986</v>
      </c>
      <c r="O756" s="63">
        <v>100</v>
      </c>
      <c r="P756" s="62">
        <v>1.5785862207294059</v>
      </c>
      <c r="Q756" s="125">
        <f t="shared" si="192"/>
        <v>98.421413779270594</v>
      </c>
      <c r="R756" s="61"/>
      <c r="S756" s="59">
        <v>39493</v>
      </c>
      <c r="T756" s="51">
        <v>10</v>
      </c>
      <c r="U756" s="52"/>
      <c r="V756" s="52"/>
      <c r="W756" s="52"/>
      <c r="X756" s="52"/>
      <c r="Y756" s="52"/>
      <c r="Z756" s="52"/>
      <c r="AA756" s="62">
        <v>78.275323055854201</v>
      </c>
      <c r="AB756" s="62">
        <v>0.13202393545393507</v>
      </c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3"/>
      <c r="AO756" s="53"/>
      <c r="AP756" s="53"/>
      <c r="AQ756" s="53"/>
      <c r="AR756" s="52"/>
    </row>
    <row r="757" spans="1:44" s="51" customFormat="1">
      <c r="A757" s="48"/>
      <c r="B757" s="237"/>
      <c r="C757" s="65" t="s">
        <v>150</v>
      </c>
      <c r="D757" s="62">
        <v>78.330593638617927</v>
      </c>
      <c r="E757" s="62">
        <v>0.17730333969746712</v>
      </c>
      <c r="F757" s="62">
        <v>12.107043932520412</v>
      </c>
      <c r="G757" s="62">
        <v>1.1205399915181535</v>
      </c>
      <c r="H757" s="62">
        <v>1.9032561888428674E-2</v>
      </c>
      <c r="I757" s="62">
        <v>0.11419537133057205</v>
      </c>
      <c r="J757" s="62">
        <v>0.76701412293505633</v>
      </c>
      <c r="K757" s="62">
        <v>4.0046963315892841</v>
      </c>
      <c r="L757" s="62">
        <v>3.1402053912939549</v>
      </c>
      <c r="M757" s="64"/>
      <c r="N757" s="63">
        <v>0.2193753186087305</v>
      </c>
      <c r="O757" s="63">
        <v>100</v>
      </c>
      <c r="P757" s="62">
        <v>0.22050084276955317</v>
      </c>
      <c r="Q757" s="125">
        <f t="shared" si="192"/>
        <v>99.779499157230447</v>
      </c>
      <c r="R757" s="61"/>
      <c r="S757" s="59">
        <v>39493</v>
      </c>
      <c r="T757" s="51">
        <v>10</v>
      </c>
      <c r="U757" s="52"/>
      <c r="V757" s="52"/>
      <c r="W757" s="52"/>
      <c r="X757" s="52"/>
      <c r="Y757" s="52"/>
      <c r="Z757" s="52"/>
      <c r="AA757" s="62">
        <v>78.330593638617927</v>
      </c>
      <c r="AB757" s="62">
        <v>0.17730333969746712</v>
      </c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3"/>
      <c r="AO757" s="53"/>
      <c r="AP757" s="53"/>
      <c r="AQ757" s="53"/>
      <c r="AR757" s="52"/>
    </row>
    <row r="758" spans="1:44" s="51" customFormat="1">
      <c r="A758" s="48"/>
      <c r="B758" s="237"/>
      <c r="C758" s="65" t="s">
        <v>135</v>
      </c>
      <c r="D758" s="62">
        <v>78.474516262642084</v>
      </c>
      <c r="E758" s="62">
        <v>0.20178171553125987</v>
      </c>
      <c r="F758" s="62">
        <v>12.109481287111636</v>
      </c>
      <c r="G758" s="62">
        <v>1.1281339366270009</v>
      </c>
      <c r="H758" s="62">
        <v>6.3880643610398843E-2</v>
      </c>
      <c r="I758" s="62">
        <v>9.3286019240582441E-2</v>
      </c>
      <c r="J758" s="62">
        <v>0.75297460622440493</v>
      </c>
      <c r="K758" s="62">
        <v>3.6767308787852051</v>
      </c>
      <c r="L758" s="62">
        <v>3.2964189562261867</v>
      </c>
      <c r="M758" s="64"/>
      <c r="N758" s="63">
        <v>0.20279569400126618</v>
      </c>
      <c r="O758" s="63">
        <v>100</v>
      </c>
      <c r="P758" s="62">
        <v>1.4237050888141738</v>
      </c>
      <c r="Q758" s="125">
        <f t="shared" si="192"/>
        <v>98.576294911185826</v>
      </c>
      <c r="R758" s="61"/>
      <c r="S758" s="59">
        <v>39493</v>
      </c>
      <c r="T758" s="51">
        <v>10</v>
      </c>
      <c r="U758" s="52"/>
      <c r="V758" s="52"/>
      <c r="W758" s="52"/>
      <c r="X758" s="52"/>
      <c r="Y758" s="52"/>
      <c r="Z758" s="52"/>
      <c r="AA758" s="62">
        <v>78.474516262642084</v>
      </c>
      <c r="AB758" s="62">
        <v>0.20178171553125987</v>
      </c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3"/>
      <c r="AO758" s="53"/>
      <c r="AP758" s="53"/>
      <c r="AQ758" s="53"/>
      <c r="AR758" s="52"/>
    </row>
    <row r="759" spans="1:44" s="51" customFormat="1">
      <c r="A759" s="48"/>
      <c r="B759" s="237"/>
      <c r="C759" s="65" t="s">
        <v>131</v>
      </c>
      <c r="D759" s="62">
        <v>78.555954751296383</v>
      </c>
      <c r="E759" s="62">
        <v>0.13704698960541545</v>
      </c>
      <c r="F759" s="62">
        <v>11.980017945889589</v>
      </c>
      <c r="G759" s="62">
        <v>1.1454976063139395</v>
      </c>
      <c r="H759" s="62">
        <v>0.12596230662262448</v>
      </c>
      <c r="I759" s="62">
        <v>0.13301619579349147</v>
      </c>
      <c r="J759" s="62">
        <v>0.75572012234536079</v>
      </c>
      <c r="K759" s="62">
        <v>3.9937465799780583</v>
      </c>
      <c r="L759" s="62">
        <v>2.9503361440463309</v>
      </c>
      <c r="M759" s="64"/>
      <c r="N759" s="63">
        <v>0.2227013581088001</v>
      </c>
      <c r="O759" s="63">
        <v>100</v>
      </c>
      <c r="P759" s="62">
        <v>0.81383092784875544</v>
      </c>
      <c r="Q759" s="125">
        <f t="shared" si="192"/>
        <v>99.186169072151245</v>
      </c>
      <c r="R759" s="61"/>
      <c r="S759" s="59">
        <v>39493</v>
      </c>
      <c r="T759" s="51">
        <v>10</v>
      </c>
      <c r="U759" s="52"/>
      <c r="V759" s="52"/>
      <c r="W759" s="52"/>
      <c r="X759" s="52"/>
      <c r="Y759" s="52"/>
      <c r="Z759" s="52"/>
      <c r="AA759" s="62">
        <v>78.555954751296383</v>
      </c>
      <c r="AB759" s="62">
        <v>0.13704698960541545</v>
      </c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3"/>
      <c r="AO759" s="53"/>
      <c r="AP759" s="53"/>
      <c r="AQ759" s="53"/>
      <c r="AR759" s="52"/>
    </row>
    <row r="760" spans="1:44" s="51" customFormat="1">
      <c r="A760" s="48"/>
      <c r="B760" s="237"/>
      <c r="C760" s="65" t="s">
        <v>130</v>
      </c>
      <c r="D760" s="62">
        <v>78.622473327010752</v>
      </c>
      <c r="E760" s="62">
        <v>0.12642512204079084</v>
      </c>
      <c r="F760" s="62">
        <v>11.993093442350677</v>
      </c>
      <c r="G760" s="62">
        <v>1.0947160488901773</v>
      </c>
      <c r="H760" s="62">
        <v>2.3262222455505511E-2</v>
      </c>
      <c r="I760" s="62">
        <v>8.7991884940390411E-2</v>
      </c>
      <c r="J760" s="62">
        <v>0.81692444348057414</v>
      </c>
      <c r="K760" s="62">
        <v>4.0644264290246426</v>
      </c>
      <c r="L760" s="62">
        <v>2.9764980923518229</v>
      </c>
      <c r="M760" s="64"/>
      <c r="N760" s="63">
        <v>0.19418898745465471</v>
      </c>
      <c r="O760" s="63">
        <v>100</v>
      </c>
      <c r="P760" s="62">
        <v>1.1705692692490288</v>
      </c>
      <c r="Q760" s="125">
        <f t="shared" si="192"/>
        <v>98.829430730750971</v>
      </c>
      <c r="R760" s="61"/>
      <c r="S760" s="59">
        <v>39493</v>
      </c>
      <c r="T760" s="51">
        <v>10</v>
      </c>
      <c r="U760" s="52"/>
      <c r="V760" s="52"/>
      <c r="W760" s="52"/>
      <c r="X760" s="52"/>
      <c r="Y760" s="52"/>
      <c r="Z760" s="52"/>
      <c r="AA760" s="62">
        <v>78.622473327010752</v>
      </c>
      <c r="AB760" s="62">
        <v>0.12642512204079084</v>
      </c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3"/>
      <c r="AO760" s="53"/>
      <c r="AP760" s="53"/>
      <c r="AQ760" s="53"/>
      <c r="AR760" s="52"/>
    </row>
    <row r="761" spans="1:44" s="51" customFormat="1">
      <c r="A761" s="48"/>
      <c r="B761" s="237"/>
      <c r="C761" s="65" t="s">
        <v>129</v>
      </c>
      <c r="D761" s="62">
        <v>78.668138643966131</v>
      </c>
      <c r="E761" s="62">
        <v>0.14331975300555358</v>
      </c>
      <c r="F761" s="62">
        <v>12.016484253776758</v>
      </c>
      <c r="G761" s="62">
        <v>1.1015815186508402</v>
      </c>
      <c r="H761" s="62">
        <v>4.9455407727268488E-2</v>
      </c>
      <c r="I761" s="62">
        <v>9.8910815454536977E-2</v>
      </c>
      <c r="J761" s="62">
        <v>0.737834789773401</v>
      </c>
      <c r="K761" s="62">
        <v>3.9811078398790203</v>
      </c>
      <c r="L761" s="62">
        <v>3.0447078142321788</v>
      </c>
      <c r="M761" s="64"/>
      <c r="N761" s="63">
        <v>0.15845916353430925</v>
      </c>
      <c r="O761" s="63">
        <v>100</v>
      </c>
      <c r="P761" s="62">
        <v>0.95627101445020912</v>
      </c>
      <c r="Q761" s="125">
        <f t="shared" si="192"/>
        <v>99.043728985549791</v>
      </c>
      <c r="R761" s="61"/>
      <c r="S761" s="59">
        <v>39493</v>
      </c>
      <c r="T761" s="51">
        <v>10</v>
      </c>
      <c r="U761" s="52"/>
      <c r="V761" s="52"/>
      <c r="W761" s="52"/>
      <c r="X761" s="52"/>
      <c r="Y761" s="52"/>
      <c r="Z761" s="52"/>
      <c r="AA761" s="62">
        <v>78.668138643966131</v>
      </c>
      <c r="AB761" s="62">
        <v>0.14331975300555358</v>
      </c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3"/>
      <c r="AO761" s="53"/>
      <c r="AP761" s="53"/>
      <c r="AQ761" s="53"/>
      <c r="AR761" s="52"/>
    </row>
    <row r="762" spans="1:44" s="51" customFormat="1">
      <c r="A762" s="48"/>
      <c r="B762" s="237"/>
      <c r="C762" s="65" t="s">
        <v>127</v>
      </c>
      <c r="D762" s="62">
        <v>78.687380196644924</v>
      </c>
      <c r="E762" s="62">
        <v>0.16494743168562728</v>
      </c>
      <c r="F762" s="62">
        <v>12.001637189766488</v>
      </c>
      <c r="G762" s="62">
        <v>1.216555516498866</v>
      </c>
      <c r="H762" s="62">
        <v>5.8692951151940995E-2</v>
      </c>
      <c r="I762" s="62">
        <v>9.5123058763490587E-2</v>
      </c>
      <c r="J762" s="62">
        <v>0.74402610916645073</v>
      </c>
      <c r="K762" s="62">
        <v>3.7764352961705723</v>
      </c>
      <c r="L762" s="62">
        <v>3.0629322377573591</v>
      </c>
      <c r="M762" s="64"/>
      <c r="N762" s="63">
        <v>0.19227001239428948</v>
      </c>
      <c r="O762" s="63">
        <v>100</v>
      </c>
      <c r="P762" s="62">
        <v>1.2235098299031648</v>
      </c>
      <c r="Q762" s="125">
        <f t="shared" si="192"/>
        <v>98.776490170096835</v>
      </c>
      <c r="R762" s="61"/>
      <c r="S762" s="59">
        <v>39493</v>
      </c>
      <c r="T762" s="51">
        <v>10</v>
      </c>
      <c r="U762" s="52"/>
      <c r="V762" s="52"/>
      <c r="W762" s="52"/>
      <c r="X762" s="52"/>
      <c r="Y762" s="52"/>
      <c r="Z762" s="52"/>
      <c r="AA762" s="62">
        <v>78.687380196644924</v>
      </c>
      <c r="AB762" s="62">
        <v>0.16494743168562728</v>
      </c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3"/>
      <c r="AO762" s="53"/>
      <c r="AP762" s="53"/>
      <c r="AQ762" s="53"/>
      <c r="AR762" s="52"/>
    </row>
    <row r="763" spans="1:44" s="51" customFormat="1">
      <c r="A763" s="48"/>
      <c r="B763" s="237"/>
      <c r="C763" s="65"/>
      <c r="D763" s="62"/>
      <c r="E763" s="62"/>
      <c r="F763" s="62"/>
      <c r="G763" s="62"/>
      <c r="H763" s="62"/>
      <c r="I763" s="62"/>
      <c r="J763" s="62"/>
      <c r="K763" s="62"/>
      <c r="L763" s="62"/>
      <c r="M763" s="64"/>
      <c r="N763" s="63"/>
      <c r="O763" s="63"/>
      <c r="P763" s="62"/>
      <c r="Q763" s="62"/>
      <c r="R763" s="61"/>
      <c r="S763" s="59"/>
      <c r="U763" s="52"/>
      <c r="V763" s="52"/>
      <c r="W763" s="52"/>
      <c r="X763" s="52"/>
      <c r="Y763" s="52"/>
      <c r="Z763" s="52"/>
      <c r="AA763" s="62"/>
      <c r="AB763" s="6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3"/>
      <c r="AO763" s="53"/>
      <c r="AP763" s="53"/>
      <c r="AQ763" s="53"/>
      <c r="AR763" s="52"/>
    </row>
    <row r="764" spans="1:44" s="51" customFormat="1">
      <c r="A764" s="48"/>
      <c r="B764" s="237"/>
      <c r="C764" s="65" t="s">
        <v>178</v>
      </c>
      <c r="D764" s="62">
        <v>78.053100438359579</v>
      </c>
      <c r="E764" s="62">
        <v>0.10673935269204966</v>
      </c>
      <c r="F764" s="62">
        <v>12.217087331074502</v>
      </c>
      <c r="G764" s="62">
        <v>1.1545533814397886</v>
      </c>
      <c r="H764" s="62">
        <v>1.8298174747208514E-2</v>
      </c>
      <c r="I764" s="62">
        <v>0.10673935269204966</v>
      </c>
      <c r="J764" s="62">
        <v>0.75489554443556595</v>
      </c>
      <c r="K764" s="62">
        <v>4.1947477454106874</v>
      </c>
      <c r="L764" s="62">
        <v>3.1559624074348385</v>
      </c>
      <c r="M764" s="64"/>
      <c r="N764" s="63">
        <v>0.2378762717137107</v>
      </c>
      <c r="O764" s="63">
        <v>100</v>
      </c>
      <c r="P764" s="62">
        <v>1.6823330554335172</v>
      </c>
      <c r="Q764" s="125">
        <f t="shared" ref="Q764:Q800" si="193">100-P764</f>
        <v>98.317666944566483</v>
      </c>
      <c r="R764" s="61"/>
      <c r="S764" s="59">
        <v>39493</v>
      </c>
      <c r="T764" s="51">
        <v>10</v>
      </c>
      <c r="U764" s="52"/>
      <c r="V764" s="52"/>
      <c r="W764" s="52"/>
      <c r="X764" s="52"/>
      <c r="Y764" s="52"/>
      <c r="Z764" s="52"/>
      <c r="AA764" s="62">
        <v>78.053100438359579</v>
      </c>
      <c r="AB764" s="62">
        <v>0.10673935269204966</v>
      </c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3"/>
      <c r="AO764" s="53"/>
      <c r="AP764" s="53"/>
      <c r="AQ764" s="53"/>
      <c r="AR764" s="52"/>
    </row>
    <row r="765" spans="1:44" s="51" customFormat="1">
      <c r="A765" s="48"/>
      <c r="B765" s="237"/>
      <c r="C765" s="65" t="s">
        <v>177</v>
      </c>
      <c r="D765" s="62">
        <v>78.060396916821475</v>
      </c>
      <c r="E765" s="62">
        <v>0.18610193086231114</v>
      </c>
      <c r="F765" s="62">
        <v>12.053685146310174</v>
      </c>
      <c r="G765" s="62">
        <v>1.1769416470380201</v>
      </c>
      <c r="H765" s="62">
        <v>1.2071476596474237E-2</v>
      </c>
      <c r="I765" s="62">
        <v>0.13479815532729567</v>
      </c>
      <c r="J765" s="62">
        <v>0.75018725567954059</v>
      </c>
      <c r="K765" s="62">
        <v>4.3101267178986467</v>
      </c>
      <c r="L765" s="62">
        <v>3.0742612215365779</v>
      </c>
      <c r="M765" s="64"/>
      <c r="N765" s="63">
        <v>0.24142953192948474</v>
      </c>
      <c r="O765" s="63">
        <v>100</v>
      </c>
      <c r="P765" s="62">
        <v>0.64626563723771824</v>
      </c>
      <c r="Q765" s="125">
        <f t="shared" si="193"/>
        <v>99.353734362762282</v>
      </c>
      <c r="R765" s="61"/>
      <c r="S765" s="59">
        <v>39493</v>
      </c>
      <c r="T765" s="51">
        <v>10</v>
      </c>
      <c r="U765" s="52"/>
      <c r="V765" s="52"/>
      <c r="W765" s="52"/>
      <c r="X765" s="52"/>
      <c r="Y765" s="52"/>
      <c r="Z765" s="52"/>
      <c r="AA765" s="62">
        <v>78.060396916821475</v>
      </c>
      <c r="AB765" s="62">
        <v>0.18610193086231114</v>
      </c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3"/>
      <c r="AO765" s="53"/>
      <c r="AP765" s="53"/>
      <c r="AQ765" s="53"/>
      <c r="AR765" s="52"/>
    </row>
    <row r="766" spans="1:44" s="51" customFormat="1">
      <c r="A766" s="48"/>
      <c r="B766" s="237"/>
      <c r="C766" s="65" t="s">
        <v>176</v>
      </c>
      <c r="D766" s="62">
        <v>78.061019072545477</v>
      </c>
      <c r="E766" s="62">
        <v>0.1427542822120498</v>
      </c>
      <c r="F766" s="62">
        <v>12.124901604307391</v>
      </c>
      <c r="G766" s="62">
        <v>1.2419811809597596</v>
      </c>
      <c r="H766" s="62">
        <v>0.11158961496857414</v>
      </c>
      <c r="I766" s="62">
        <v>9.9525872809809374E-2</v>
      </c>
      <c r="J766" s="62">
        <v>0.75181844519012087</v>
      </c>
      <c r="K766" s="62">
        <v>4.1632229811447443</v>
      </c>
      <c r="L766" s="62">
        <v>3.141331738565297</v>
      </c>
      <c r="M766" s="64"/>
      <c r="N766" s="63">
        <v>0.1618552072967607</v>
      </c>
      <c r="O766" s="63">
        <v>100</v>
      </c>
      <c r="P766" s="62">
        <v>0.56470641991104742</v>
      </c>
      <c r="Q766" s="125">
        <f t="shared" si="193"/>
        <v>99.435293580088953</v>
      </c>
      <c r="R766" s="61"/>
      <c r="S766" s="59">
        <v>39493</v>
      </c>
      <c r="T766" s="51">
        <v>10</v>
      </c>
      <c r="U766" s="52"/>
      <c r="V766" s="52"/>
      <c r="W766" s="52"/>
      <c r="X766" s="52"/>
      <c r="Y766" s="52"/>
      <c r="Z766" s="52"/>
      <c r="AA766" s="62">
        <v>78.061019072545477</v>
      </c>
      <c r="AB766" s="62">
        <v>0.1427542822120498</v>
      </c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3"/>
      <c r="AO766" s="53"/>
      <c r="AP766" s="53"/>
      <c r="AQ766" s="53"/>
      <c r="AR766" s="52"/>
    </row>
    <row r="767" spans="1:44" s="51" customFormat="1">
      <c r="A767" s="48"/>
      <c r="B767" s="237"/>
      <c r="C767" s="65" t="s">
        <v>174</v>
      </c>
      <c r="D767" s="62">
        <v>78.069051014938765</v>
      </c>
      <c r="E767" s="62">
        <v>0.20645565944014463</v>
      </c>
      <c r="F767" s="62">
        <v>12.131072422085099</v>
      </c>
      <c r="G767" s="62">
        <v>1.2056588495662102</v>
      </c>
      <c r="H767" s="62">
        <v>9.063906999811229E-2</v>
      </c>
      <c r="I767" s="62">
        <v>0.10675268244222114</v>
      </c>
      <c r="J767" s="62">
        <v>0.76902334690687502</v>
      </c>
      <c r="K767" s="62">
        <v>4.0003405269530923</v>
      </c>
      <c r="L767" s="62">
        <v>3.2649058071171861</v>
      </c>
      <c r="M767" s="64"/>
      <c r="N767" s="63">
        <v>0.1561006205523045</v>
      </c>
      <c r="O767" s="63">
        <v>100</v>
      </c>
      <c r="P767" s="62">
        <v>0.74004579360131117</v>
      </c>
      <c r="Q767" s="125">
        <f t="shared" si="193"/>
        <v>99.259954206398689</v>
      </c>
      <c r="R767" s="61"/>
      <c r="S767" s="59">
        <v>39493</v>
      </c>
      <c r="T767" s="51">
        <v>10</v>
      </c>
      <c r="U767" s="52"/>
      <c r="V767" s="52"/>
      <c r="W767" s="52"/>
      <c r="X767" s="52"/>
      <c r="Y767" s="52"/>
      <c r="Z767" s="52"/>
      <c r="AA767" s="62">
        <v>78.069051014938765</v>
      </c>
      <c r="AB767" s="62">
        <v>0.20645565944014463</v>
      </c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3"/>
      <c r="AO767" s="53"/>
      <c r="AP767" s="53"/>
      <c r="AQ767" s="53"/>
      <c r="AR767" s="52"/>
    </row>
    <row r="768" spans="1:44" s="51" customFormat="1">
      <c r="A768" s="48"/>
      <c r="B768" s="237"/>
      <c r="C768" s="65" t="s">
        <v>173</v>
      </c>
      <c r="D768" s="62">
        <v>78.086144100449175</v>
      </c>
      <c r="E768" s="62">
        <v>0.13089361529303334</v>
      </c>
      <c r="F768" s="62">
        <v>12.109571719054577</v>
      </c>
      <c r="G768" s="62">
        <v>1.1830605274466051</v>
      </c>
      <c r="H768" s="62">
        <v>7.5086259935538496E-2</v>
      </c>
      <c r="I768" s="62">
        <v>8.8277089383673651E-2</v>
      </c>
      <c r="J768" s="62">
        <v>0.83875605386331753</v>
      </c>
      <c r="K768" s="62">
        <v>4.1909784432053243</v>
      </c>
      <c r="L768" s="62">
        <v>3.0466064318541823</v>
      </c>
      <c r="M768" s="64"/>
      <c r="N768" s="63">
        <v>0.25062575951456773</v>
      </c>
      <c r="O768" s="63">
        <v>100</v>
      </c>
      <c r="P768" s="62">
        <v>1.50241637671067</v>
      </c>
      <c r="Q768" s="125">
        <f t="shared" si="193"/>
        <v>98.49758362328933</v>
      </c>
      <c r="R768" s="61"/>
      <c r="S768" s="59">
        <v>39493</v>
      </c>
      <c r="T768" s="51">
        <v>10</v>
      </c>
      <c r="U768" s="52"/>
      <c r="V768" s="52"/>
      <c r="W768" s="52"/>
      <c r="X768" s="52"/>
      <c r="Y768" s="52"/>
      <c r="Z768" s="52"/>
      <c r="AA768" s="62">
        <v>78.086144100449175</v>
      </c>
      <c r="AB768" s="62">
        <v>0.13089361529303334</v>
      </c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3"/>
      <c r="AO768" s="53"/>
      <c r="AP768" s="53"/>
      <c r="AQ768" s="53"/>
      <c r="AR768" s="52"/>
    </row>
    <row r="769" spans="1:44" s="51" customFormat="1">
      <c r="A769" s="48"/>
      <c r="B769" s="237"/>
      <c r="C769" s="65" t="s">
        <v>171</v>
      </c>
      <c r="D769" s="62">
        <v>78.109569339696506</v>
      </c>
      <c r="E769" s="62">
        <v>0.17324016829411437</v>
      </c>
      <c r="F769" s="62">
        <v>12.054570266336489</v>
      </c>
      <c r="G769" s="62">
        <v>1.2148814483540504</v>
      </c>
      <c r="H769" s="62">
        <v>6.2812224761608706E-2</v>
      </c>
      <c r="I769" s="62">
        <v>8.0034931551082072E-2</v>
      </c>
      <c r="J769" s="62">
        <v>0.7406173960109026</v>
      </c>
      <c r="K769" s="62">
        <v>4.006139698975586</v>
      </c>
      <c r="L769" s="62">
        <v>3.3089118277719756</v>
      </c>
      <c r="M769" s="64"/>
      <c r="N769" s="63">
        <v>0.24922269824767326</v>
      </c>
      <c r="O769" s="63">
        <v>100</v>
      </c>
      <c r="P769" s="62">
        <v>1.348607844425004</v>
      </c>
      <c r="Q769" s="125">
        <f t="shared" si="193"/>
        <v>98.651392155574996</v>
      </c>
      <c r="R769" s="61"/>
      <c r="S769" s="59">
        <v>39493</v>
      </c>
      <c r="T769" s="51">
        <v>10</v>
      </c>
      <c r="U769" s="52"/>
      <c r="V769" s="52"/>
      <c r="W769" s="52"/>
      <c r="X769" s="52"/>
      <c r="Y769" s="52"/>
      <c r="Z769" s="52"/>
      <c r="AA769" s="62">
        <v>78.109569339696506</v>
      </c>
      <c r="AB769" s="62">
        <v>0.17324016829411437</v>
      </c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3"/>
      <c r="AO769" s="53"/>
      <c r="AP769" s="53"/>
      <c r="AQ769" s="53"/>
      <c r="AR769" s="52"/>
    </row>
    <row r="770" spans="1:44" s="51" customFormat="1">
      <c r="A770" s="48"/>
      <c r="B770" s="237"/>
      <c r="C770" s="65" t="s">
        <v>169</v>
      </c>
      <c r="D770" s="62">
        <v>78.183486845702873</v>
      </c>
      <c r="E770" s="62">
        <v>0.21227118416955712</v>
      </c>
      <c r="F770" s="62">
        <v>12.097354994627691</v>
      </c>
      <c r="G770" s="62">
        <v>1.1719228615080133</v>
      </c>
      <c r="H770" s="62">
        <v>1.9297380379050648E-2</v>
      </c>
      <c r="I770" s="62">
        <v>0.10867472108202207</v>
      </c>
      <c r="J770" s="62">
        <v>0.73928207082941499</v>
      </c>
      <c r="K770" s="62">
        <v>4.3044644179634206</v>
      </c>
      <c r="L770" s="62">
        <v>2.942849126777229</v>
      </c>
      <c r="M770" s="64"/>
      <c r="N770" s="63">
        <v>0.22039639696073635</v>
      </c>
      <c r="O770" s="63">
        <v>100</v>
      </c>
      <c r="P770" s="62">
        <v>1.5900045482232343</v>
      </c>
      <c r="Q770" s="125">
        <f t="shared" si="193"/>
        <v>98.409995451776766</v>
      </c>
      <c r="R770" s="61"/>
      <c r="S770" s="59">
        <v>39493</v>
      </c>
      <c r="T770" s="51">
        <v>10</v>
      </c>
      <c r="U770" s="52"/>
      <c r="V770" s="52"/>
      <c r="W770" s="52"/>
      <c r="X770" s="52"/>
      <c r="Y770" s="52"/>
      <c r="Z770" s="52"/>
      <c r="AA770" s="62">
        <v>78.183486845702873</v>
      </c>
      <c r="AB770" s="62">
        <v>0.21227118416955712</v>
      </c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3"/>
      <c r="AO770" s="53"/>
      <c r="AP770" s="53"/>
      <c r="AQ770" s="53"/>
      <c r="AR770" s="52"/>
    </row>
    <row r="771" spans="1:44" s="51" customFormat="1">
      <c r="A771" s="48"/>
      <c r="B771" s="237"/>
      <c r="C771" s="65" t="s">
        <v>168</v>
      </c>
      <c r="D771" s="62">
        <v>78.183811491064219</v>
      </c>
      <c r="E771" s="62">
        <v>0.21955112164593307</v>
      </c>
      <c r="F771" s="62">
        <v>12.169545372430331</v>
      </c>
      <c r="G771" s="62">
        <v>1.0952395787520088</v>
      </c>
      <c r="H771" s="62">
        <v>3.9918385753806018E-2</v>
      </c>
      <c r="I771" s="62">
        <v>0.12574291512448896</v>
      </c>
      <c r="J771" s="62">
        <v>0.75470574921707068</v>
      </c>
      <c r="K771" s="62">
        <v>4.029160411878407</v>
      </c>
      <c r="L771" s="62">
        <v>3.1697595699947039</v>
      </c>
      <c r="M771" s="64"/>
      <c r="N771" s="63">
        <v>0.21256540413901703</v>
      </c>
      <c r="O771" s="63">
        <v>100</v>
      </c>
      <c r="P771" s="62">
        <v>-0.15639094079985227</v>
      </c>
      <c r="Q771" s="125">
        <f t="shared" si="193"/>
        <v>100.15639094079985</v>
      </c>
      <c r="R771" s="61"/>
      <c r="S771" s="59">
        <v>39493</v>
      </c>
      <c r="T771" s="51">
        <v>10</v>
      </c>
      <c r="U771" s="52"/>
      <c r="V771" s="52"/>
      <c r="W771" s="52"/>
      <c r="X771" s="52"/>
      <c r="Y771" s="52"/>
      <c r="Z771" s="52"/>
      <c r="AA771" s="62">
        <v>78.183811491064219</v>
      </c>
      <c r="AB771" s="62">
        <v>0.21955112164593307</v>
      </c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3"/>
      <c r="AO771" s="53"/>
      <c r="AP771" s="53"/>
      <c r="AQ771" s="53"/>
      <c r="AR771" s="52"/>
    </row>
    <row r="772" spans="1:44" s="51" customFormat="1">
      <c r="A772" s="48"/>
      <c r="B772" s="237"/>
      <c r="C772" s="65" t="s">
        <v>167</v>
      </c>
      <c r="D772" s="62">
        <v>78.187027388180866</v>
      </c>
      <c r="E772" s="62">
        <v>8.536663565261314E-2</v>
      </c>
      <c r="F772" s="62">
        <v>12.154459840294358</v>
      </c>
      <c r="G772" s="62">
        <v>1.2759832859882332</v>
      </c>
      <c r="H772" s="62">
        <v>3.3536892577812304E-2</v>
      </c>
      <c r="I772" s="62">
        <v>0.11077337245398609</v>
      </c>
      <c r="J772" s="62">
        <v>0.81231733129393435</v>
      </c>
      <c r="K772" s="62">
        <v>3.9322482398931302</v>
      </c>
      <c r="L772" s="62">
        <v>3.1745450350924234</v>
      </c>
      <c r="M772" s="64"/>
      <c r="N772" s="63">
        <v>0.23374197857263124</v>
      </c>
      <c r="O772" s="63">
        <v>100</v>
      </c>
      <c r="P772" s="62">
        <v>1.6527991370968493</v>
      </c>
      <c r="Q772" s="125">
        <f t="shared" si="193"/>
        <v>98.347200862903151</v>
      </c>
      <c r="R772" s="61"/>
      <c r="S772" s="59">
        <v>39493</v>
      </c>
      <c r="T772" s="51">
        <v>10</v>
      </c>
      <c r="U772" s="52"/>
      <c r="V772" s="52"/>
      <c r="W772" s="52"/>
      <c r="X772" s="52"/>
      <c r="Y772" s="52"/>
      <c r="Z772" s="52"/>
      <c r="AA772" s="62">
        <v>78.187027388180866</v>
      </c>
      <c r="AB772" s="62">
        <v>8.536663565261314E-2</v>
      </c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3"/>
      <c r="AO772" s="53"/>
      <c r="AP772" s="53"/>
      <c r="AQ772" s="53"/>
      <c r="AR772" s="52"/>
    </row>
    <row r="773" spans="1:44" s="51" customFormat="1">
      <c r="A773" s="48"/>
      <c r="B773" s="237"/>
      <c r="C773" s="65" t="s">
        <v>166</v>
      </c>
      <c r="D773" s="62">
        <v>78.193262886481293</v>
      </c>
      <c r="E773" s="62">
        <v>0.18429569150054506</v>
      </c>
      <c r="F773" s="62">
        <v>12.385519465311077</v>
      </c>
      <c r="G773" s="62">
        <v>1.1529068233714255</v>
      </c>
      <c r="H773" s="62">
        <v>6.7474378855390815E-2</v>
      </c>
      <c r="I773" s="62">
        <v>9.4665546453831892E-2</v>
      </c>
      <c r="J773" s="62">
        <v>0.82189680839179513</v>
      </c>
      <c r="K773" s="62">
        <v>3.7244135129868425</v>
      </c>
      <c r="L773" s="62">
        <v>3.1570284655788656</v>
      </c>
      <c r="M773" s="64"/>
      <c r="N773" s="63">
        <v>0.21853642106895235</v>
      </c>
      <c r="O773" s="63">
        <v>100</v>
      </c>
      <c r="P773" s="62">
        <v>0.75201474881099273</v>
      </c>
      <c r="Q773" s="125">
        <f t="shared" si="193"/>
        <v>99.247985251189007</v>
      </c>
      <c r="R773" s="61"/>
      <c r="S773" s="59">
        <v>39493</v>
      </c>
      <c r="T773" s="51">
        <v>10</v>
      </c>
      <c r="U773" s="52"/>
      <c r="V773" s="52"/>
      <c r="W773" s="52"/>
      <c r="X773" s="52"/>
      <c r="Y773" s="52"/>
      <c r="Z773" s="52"/>
      <c r="AA773" s="62">
        <v>78.193262886481293</v>
      </c>
      <c r="AB773" s="62">
        <v>0.18429569150054506</v>
      </c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3"/>
      <c r="AO773" s="53"/>
      <c r="AP773" s="53"/>
      <c r="AQ773" s="53"/>
      <c r="AR773" s="52"/>
    </row>
    <row r="774" spans="1:44" s="51" customFormat="1">
      <c r="A774" s="48"/>
      <c r="B774" s="237"/>
      <c r="C774" s="65" t="s">
        <v>165</v>
      </c>
      <c r="D774" s="62">
        <v>78.20369541701173</v>
      </c>
      <c r="E774" s="62">
        <v>0.15651828948424365</v>
      </c>
      <c r="F774" s="62">
        <v>12.20424593955642</v>
      </c>
      <c r="G774" s="62">
        <v>1.2092171481044867</v>
      </c>
      <c r="H774" s="62">
        <v>3.9129572371060913E-2</v>
      </c>
      <c r="I774" s="62">
        <v>0.10635217105980659</v>
      </c>
      <c r="J774" s="62">
        <v>0.7914301925509255</v>
      </c>
      <c r="K774" s="62">
        <v>3.931757880603997</v>
      </c>
      <c r="L774" s="62">
        <v>3.114849376083054</v>
      </c>
      <c r="M774" s="64"/>
      <c r="N774" s="63">
        <v>0.24280401317427541</v>
      </c>
      <c r="O774" s="63">
        <v>100</v>
      </c>
      <c r="P774" s="62">
        <v>0.38574215151811586</v>
      </c>
      <c r="Q774" s="125">
        <f t="shared" si="193"/>
        <v>99.614257848481884</v>
      </c>
      <c r="R774" s="61"/>
      <c r="S774" s="59">
        <v>39493</v>
      </c>
      <c r="T774" s="51">
        <v>10</v>
      </c>
      <c r="U774" s="52"/>
      <c r="V774" s="52"/>
      <c r="W774" s="52"/>
      <c r="X774" s="52"/>
      <c r="Y774" s="52"/>
      <c r="Z774" s="52"/>
      <c r="AA774" s="62">
        <v>78.20369541701173</v>
      </c>
      <c r="AB774" s="62">
        <v>0.15651828948424365</v>
      </c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3"/>
      <c r="AO774" s="53"/>
      <c r="AP774" s="53"/>
      <c r="AQ774" s="53"/>
      <c r="AR774" s="52"/>
    </row>
    <row r="775" spans="1:44" s="51" customFormat="1">
      <c r="A775" s="48"/>
      <c r="B775" s="237"/>
      <c r="C775" s="65" t="s">
        <v>164</v>
      </c>
      <c r="D775" s="62">
        <v>78.207623780594275</v>
      </c>
      <c r="E775" s="62">
        <v>0.15732934009506594</v>
      </c>
      <c r="F775" s="62">
        <v>12.084420114874291</v>
      </c>
      <c r="G775" s="62">
        <v>1.2012669248687957</v>
      </c>
      <c r="H775" s="62">
        <v>6.353684888454586E-2</v>
      </c>
      <c r="I775" s="62">
        <v>7.1605020171472314E-2</v>
      </c>
      <c r="J775" s="62">
        <v>0.79447195051422925</v>
      </c>
      <c r="K775" s="62">
        <v>4.0708052129001455</v>
      </c>
      <c r="L775" s="62">
        <v>3.1421939178696774</v>
      </c>
      <c r="M775" s="64"/>
      <c r="N775" s="63">
        <v>0.20674688922749049</v>
      </c>
      <c r="O775" s="63">
        <v>100</v>
      </c>
      <c r="P775" s="62">
        <v>0.89119768914470399</v>
      </c>
      <c r="Q775" s="125">
        <f t="shared" si="193"/>
        <v>99.108802310855296</v>
      </c>
      <c r="R775" s="61"/>
      <c r="S775" s="59">
        <v>39493</v>
      </c>
      <c r="T775" s="51">
        <v>10</v>
      </c>
      <c r="U775" s="52"/>
      <c r="V775" s="52"/>
      <c r="W775" s="52"/>
      <c r="X775" s="52"/>
      <c r="Y775" s="52"/>
      <c r="Z775" s="52"/>
      <c r="AA775" s="62">
        <v>78.207623780594275</v>
      </c>
      <c r="AB775" s="62">
        <v>0.15732934009506594</v>
      </c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3"/>
      <c r="AO775" s="53"/>
      <c r="AP775" s="53"/>
      <c r="AQ775" s="53"/>
      <c r="AR775" s="52"/>
    </row>
    <row r="776" spans="1:44" s="51" customFormat="1">
      <c r="A776" s="48"/>
      <c r="B776" s="237"/>
      <c r="C776" s="65" t="s">
        <v>163</v>
      </c>
      <c r="D776" s="62">
        <v>78.222914096261462</v>
      </c>
      <c r="E776" s="62">
        <v>0.14621304092860654</v>
      </c>
      <c r="F776" s="62">
        <v>12.240815526523752</v>
      </c>
      <c r="G776" s="62">
        <v>1.1646217332854321</v>
      </c>
      <c r="H776" s="62">
        <v>0</v>
      </c>
      <c r="I776" s="62">
        <v>9.6140081706481015E-2</v>
      </c>
      <c r="J776" s="62">
        <v>0.71317338991446344</v>
      </c>
      <c r="K776" s="62">
        <v>4.107657271864559</v>
      </c>
      <c r="L776" s="62">
        <v>3.1201905328400517</v>
      </c>
      <c r="M776" s="64"/>
      <c r="N776" s="63">
        <v>0.18827432667519198</v>
      </c>
      <c r="O776" s="63">
        <v>100</v>
      </c>
      <c r="P776" s="62">
        <v>0.1881266037288043</v>
      </c>
      <c r="Q776" s="125">
        <f t="shared" si="193"/>
        <v>99.811873396271196</v>
      </c>
      <c r="R776" s="61"/>
      <c r="S776" s="59">
        <v>39493</v>
      </c>
      <c r="T776" s="51">
        <v>10</v>
      </c>
      <c r="U776" s="52"/>
      <c r="V776" s="52"/>
      <c r="W776" s="52"/>
      <c r="X776" s="52"/>
      <c r="Y776" s="52"/>
      <c r="Z776" s="52"/>
      <c r="AA776" s="62">
        <v>78.222914096261462</v>
      </c>
      <c r="AB776" s="62">
        <v>0.14621304092860654</v>
      </c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3"/>
      <c r="AO776" s="53"/>
      <c r="AP776" s="53"/>
      <c r="AQ776" s="53"/>
      <c r="AR776" s="52"/>
    </row>
    <row r="777" spans="1:44" s="51" customFormat="1">
      <c r="A777" s="48"/>
      <c r="B777" s="237"/>
      <c r="C777" s="65" t="s">
        <v>162</v>
      </c>
      <c r="D777" s="62">
        <v>78.235613362599139</v>
      </c>
      <c r="E777" s="62">
        <v>0.12941925824634021</v>
      </c>
      <c r="F777" s="62">
        <v>12.19498035833799</v>
      </c>
      <c r="G777" s="62">
        <v>1.1050464684195538</v>
      </c>
      <c r="H777" s="62">
        <v>8.9676336422660929E-2</v>
      </c>
      <c r="I777" s="62">
        <v>0.10088587847549356</v>
      </c>
      <c r="J777" s="62">
        <v>0.73533308222874905</v>
      </c>
      <c r="K777" s="62">
        <v>4.0054795364793225</v>
      </c>
      <c r="L777" s="62">
        <v>3.2058701589498777</v>
      </c>
      <c r="M777" s="64"/>
      <c r="N777" s="63">
        <v>0.19769555984086615</v>
      </c>
      <c r="O777" s="63">
        <v>100</v>
      </c>
      <c r="P777" s="62">
        <v>1.9130932100755302</v>
      </c>
      <c r="Q777" s="125">
        <f t="shared" si="193"/>
        <v>98.08690678992447</v>
      </c>
      <c r="R777" s="61"/>
      <c r="S777" s="59">
        <v>39493</v>
      </c>
      <c r="T777" s="51">
        <v>10</v>
      </c>
      <c r="U777" s="52"/>
      <c r="V777" s="52"/>
      <c r="W777" s="52"/>
      <c r="X777" s="52"/>
      <c r="Y777" s="52"/>
      <c r="Z777" s="52"/>
      <c r="AA777" s="62">
        <v>78.235613362599139</v>
      </c>
      <c r="AB777" s="62">
        <v>0.12941925824634021</v>
      </c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3"/>
      <c r="AO777" s="53"/>
      <c r="AP777" s="53"/>
      <c r="AQ777" s="53"/>
      <c r="AR777" s="52"/>
    </row>
    <row r="778" spans="1:44" s="51" customFormat="1">
      <c r="A778" s="48"/>
      <c r="B778" s="237"/>
      <c r="C778" s="65" t="s">
        <v>161</v>
      </c>
      <c r="D778" s="62">
        <v>78.241929673800115</v>
      </c>
      <c r="E778" s="62">
        <v>9.6413927595829077E-2</v>
      </c>
      <c r="F778" s="62">
        <v>12.072681370976673</v>
      </c>
      <c r="G778" s="62">
        <v>1.1485558897052284</v>
      </c>
      <c r="H778" s="62">
        <v>9.1339510353943332E-2</v>
      </c>
      <c r="I778" s="62">
        <v>0.1075776455279777</v>
      </c>
      <c r="J778" s="62">
        <v>0.7952197905712447</v>
      </c>
      <c r="K778" s="62">
        <v>4.1898150113780996</v>
      </c>
      <c r="L778" s="62">
        <v>3.065669091795971</v>
      </c>
      <c r="M778" s="64"/>
      <c r="N778" s="63">
        <v>0.19079808829490383</v>
      </c>
      <c r="O778" s="63">
        <v>100</v>
      </c>
      <c r="P778" s="62">
        <v>1.5089387640355341</v>
      </c>
      <c r="Q778" s="125">
        <f t="shared" si="193"/>
        <v>98.491061235964466</v>
      </c>
      <c r="R778" s="61"/>
      <c r="S778" s="59">
        <v>39493</v>
      </c>
      <c r="T778" s="51">
        <v>10</v>
      </c>
      <c r="U778" s="52"/>
      <c r="V778" s="52"/>
      <c r="W778" s="52"/>
      <c r="X778" s="52"/>
      <c r="Y778" s="52"/>
      <c r="Z778" s="52"/>
      <c r="AA778" s="62">
        <v>78.241929673800115</v>
      </c>
      <c r="AB778" s="62">
        <v>9.6413927595829077E-2</v>
      </c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3"/>
      <c r="AO778" s="53"/>
      <c r="AP778" s="53"/>
      <c r="AQ778" s="53"/>
      <c r="AR778" s="52"/>
    </row>
    <row r="779" spans="1:44" s="51" customFormat="1">
      <c r="A779" s="48"/>
      <c r="B779" s="237"/>
      <c r="C779" s="65" t="s">
        <v>159</v>
      </c>
      <c r="D779" s="62">
        <v>78.284672059097531</v>
      </c>
      <c r="E779" s="62">
        <v>9.8665075402680644E-2</v>
      </c>
      <c r="F779" s="62">
        <v>12.03344480962363</v>
      </c>
      <c r="G779" s="62">
        <v>1.1716216669820092</v>
      </c>
      <c r="H779" s="62">
        <v>7.3235932257659855E-2</v>
      </c>
      <c r="I779" s="62">
        <v>0.10680240120908729</v>
      </c>
      <c r="J779" s="62">
        <v>0.77670895315623434</v>
      </c>
      <c r="K779" s="62">
        <v>4.2294112572327593</v>
      </c>
      <c r="L779" s="62">
        <v>2.9996270539106211</v>
      </c>
      <c r="M779" s="64"/>
      <c r="N779" s="63">
        <v>0.22581079112778454</v>
      </c>
      <c r="O779" s="63">
        <v>100</v>
      </c>
      <c r="P779" s="62">
        <v>1.7376962515146062</v>
      </c>
      <c r="Q779" s="125">
        <f t="shared" si="193"/>
        <v>98.262303748485394</v>
      </c>
      <c r="R779" s="61"/>
      <c r="S779" s="59">
        <v>39493</v>
      </c>
      <c r="T779" s="51">
        <v>10</v>
      </c>
      <c r="U779" s="52"/>
      <c r="V779" s="52"/>
      <c r="W779" s="52"/>
      <c r="X779" s="52"/>
      <c r="Y779" s="52"/>
      <c r="Z779" s="52"/>
      <c r="AA779" s="62">
        <v>78.284672059097531</v>
      </c>
      <c r="AB779" s="62">
        <v>9.8665075402680644E-2</v>
      </c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3"/>
      <c r="AO779" s="53"/>
      <c r="AP779" s="53"/>
      <c r="AQ779" s="53"/>
      <c r="AR779" s="52"/>
    </row>
    <row r="780" spans="1:44" s="51" customFormat="1">
      <c r="A780" s="48"/>
      <c r="B780" s="237"/>
      <c r="C780" s="65" t="s">
        <v>157</v>
      </c>
      <c r="D780" s="62">
        <v>78.301310580698384</v>
      </c>
      <c r="E780" s="62">
        <v>0.12070191346336831</v>
      </c>
      <c r="F780" s="62">
        <v>12.156785545609685</v>
      </c>
      <c r="G780" s="62">
        <v>1.2112158205389583</v>
      </c>
      <c r="H780" s="62">
        <v>5.6800900453349797E-2</v>
      </c>
      <c r="I780" s="62">
        <v>0.1085302919376505</v>
      </c>
      <c r="J780" s="62">
        <v>0.76706447996231497</v>
      </c>
      <c r="K780" s="62">
        <v>3.8133046671391129</v>
      </c>
      <c r="L780" s="62">
        <v>3.2421537073528421</v>
      </c>
      <c r="M780" s="64"/>
      <c r="N780" s="63">
        <v>0.22213209284435009</v>
      </c>
      <c r="O780" s="63">
        <v>100</v>
      </c>
      <c r="P780" s="62">
        <v>1.4594293419544613</v>
      </c>
      <c r="Q780" s="125">
        <f t="shared" si="193"/>
        <v>98.540570658045539</v>
      </c>
      <c r="R780" s="61"/>
      <c r="S780" s="59">
        <v>39493</v>
      </c>
      <c r="T780" s="51">
        <v>10</v>
      </c>
      <c r="U780" s="52"/>
      <c r="V780" s="52"/>
      <c r="W780" s="52"/>
      <c r="X780" s="52"/>
      <c r="Y780" s="52"/>
      <c r="Z780" s="52"/>
      <c r="AA780" s="62">
        <v>78.301310580698384</v>
      </c>
      <c r="AB780" s="62">
        <v>0.12070191346336831</v>
      </c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3"/>
      <c r="AO780" s="53"/>
      <c r="AP780" s="53"/>
      <c r="AQ780" s="53"/>
      <c r="AR780" s="52"/>
    </row>
    <row r="781" spans="1:44" s="51" customFormat="1">
      <c r="A781" s="48"/>
      <c r="B781" s="237"/>
      <c r="C781" s="65" t="s">
        <v>156</v>
      </c>
      <c r="D781" s="62">
        <v>78.301665416314464</v>
      </c>
      <c r="E781" s="62">
        <v>0.16434337050960551</v>
      </c>
      <c r="F781" s="62">
        <v>12.092535180575178</v>
      </c>
      <c r="G781" s="62">
        <v>1.0898613384765314</v>
      </c>
      <c r="H781" s="62">
        <v>6.2896845503676191E-2</v>
      </c>
      <c r="I781" s="62">
        <v>9.9417594505810739E-2</v>
      </c>
      <c r="J781" s="62">
        <v>0.80341642018910997</v>
      </c>
      <c r="K781" s="62">
        <v>4.1309098399752733</v>
      </c>
      <c r="L781" s="62">
        <v>3.0469886176881809</v>
      </c>
      <c r="M781" s="64"/>
      <c r="N781" s="63">
        <v>0.20796537626215514</v>
      </c>
      <c r="O781" s="63">
        <v>100</v>
      </c>
      <c r="P781" s="62">
        <v>1.4721557120034419</v>
      </c>
      <c r="Q781" s="125">
        <f t="shared" si="193"/>
        <v>98.527844287996558</v>
      </c>
      <c r="R781" s="61"/>
      <c r="S781" s="59">
        <v>39493</v>
      </c>
      <c r="T781" s="51">
        <v>10</v>
      </c>
      <c r="U781" s="52"/>
      <c r="V781" s="52"/>
      <c r="W781" s="52"/>
      <c r="X781" s="52"/>
      <c r="Y781" s="52"/>
      <c r="Z781" s="52"/>
      <c r="AA781" s="62">
        <v>78.301665416314464</v>
      </c>
      <c r="AB781" s="62">
        <v>0.16434337050960551</v>
      </c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3"/>
      <c r="AO781" s="53"/>
      <c r="AP781" s="53"/>
      <c r="AQ781" s="53"/>
      <c r="AR781" s="52"/>
    </row>
    <row r="782" spans="1:44" s="51" customFormat="1">
      <c r="A782" s="48"/>
      <c r="B782" s="237"/>
      <c r="C782" s="65" t="s">
        <v>155</v>
      </c>
      <c r="D782" s="62">
        <v>78.303440001310904</v>
      </c>
      <c r="E782" s="62">
        <v>0.12652262550219037</v>
      </c>
      <c r="F782" s="62">
        <v>11.994126348273028</v>
      </c>
      <c r="G782" s="62">
        <v>1.2789625508197244</v>
      </c>
      <c r="H782" s="62">
        <v>0.11146040818050104</v>
      </c>
      <c r="I782" s="62">
        <v>7.430693878700069E-2</v>
      </c>
      <c r="J782" s="62">
        <v>0.73090859273328523</v>
      </c>
      <c r="K782" s="62">
        <v>4.1584024907292401</v>
      </c>
      <c r="L782" s="62">
        <v>3.0180280359106058</v>
      </c>
      <c r="M782" s="64"/>
      <c r="N782" s="63">
        <v>0.20384200775352893</v>
      </c>
      <c r="O782" s="63">
        <v>100</v>
      </c>
      <c r="P782" s="62">
        <v>0.45887421608995282</v>
      </c>
      <c r="Q782" s="125">
        <f t="shared" si="193"/>
        <v>99.541125783910047</v>
      </c>
      <c r="R782" s="61"/>
      <c r="S782" s="59">
        <v>39493</v>
      </c>
      <c r="T782" s="51">
        <v>10</v>
      </c>
      <c r="U782" s="52"/>
      <c r="V782" s="52"/>
      <c r="W782" s="52"/>
      <c r="X782" s="52"/>
      <c r="Y782" s="52"/>
      <c r="Z782" s="52"/>
      <c r="AA782" s="62">
        <v>78.303440001310904</v>
      </c>
      <c r="AB782" s="62">
        <v>0.12652262550219037</v>
      </c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3"/>
      <c r="AO782" s="53"/>
      <c r="AP782" s="53"/>
      <c r="AQ782" s="53"/>
      <c r="AR782" s="52"/>
    </row>
    <row r="783" spans="1:44" s="51" customFormat="1">
      <c r="A783" s="48"/>
      <c r="B783" s="237"/>
      <c r="C783" s="65" t="s">
        <v>154</v>
      </c>
      <c r="D783" s="62">
        <v>78.306569371376881</v>
      </c>
      <c r="E783" s="62">
        <v>8.7566052292688074E-2</v>
      </c>
      <c r="F783" s="62">
        <v>12.082139844347903</v>
      </c>
      <c r="G783" s="62">
        <v>1.1635976448318137</v>
      </c>
      <c r="H783" s="62">
        <v>7.534753336812694E-2</v>
      </c>
      <c r="I783" s="62">
        <v>0.12727623879751174</v>
      </c>
      <c r="J783" s="62">
        <v>0.75290843300066279</v>
      </c>
      <c r="K783" s="62">
        <v>4.085747854976626</v>
      </c>
      <c r="L783" s="62">
        <v>3.0530942403986097</v>
      </c>
      <c r="M783" s="64"/>
      <c r="N783" s="63">
        <v>0.26575278660920454</v>
      </c>
      <c r="O783" s="63">
        <v>100</v>
      </c>
      <c r="P783" s="62">
        <v>1.8473166636439942</v>
      </c>
      <c r="Q783" s="125">
        <f t="shared" si="193"/>
        <v>98.152683336356006</v>
      </c>
      <c r="R783" s="61"/>
      <c r="S783" s="59">
        <v>39493</v>
      </c>
      <c r="T783" s="51">
        <v>10</v>
      </c>
      <c r="U783" s="52"/>
      <c r="V783" s="52"/>
      <c r="W783" s="52"/>
      <c r="X783" s="52"/>
      <c r="Y783" s="52"/>
      <c r="Z783" s="52"/>
      <c r="AA783" s="62">
        <v>78.306569371376881</v>
      </c>
      <c r="AB783" s="62">
        <v>8.7566052292688074E-2</v>
      </c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3"/>
      <c r="AO783" s="53"/>
      <c r="AP783" s="53"/>
      <c r="AQ783" s="53"/>
      <c r="AR783" s="52"/>
    </row>
    <row r="784" spans="1:44" s="51" customFormat="1">
      <c r="A784" s="48"/>
      <c r="B784" s="237"/>
      <c r="C784" s="65" t="s">
        <v>152</v>
      </c>
      <c r="D784" s="62">
        <v>78.321945070183759</v>
      </c>
      <c r="E784" s="62">
        <v>0.103589505479877</v>
      </c>
      <c r="F784" s="62">
        <v>12.124736690681717</v>
      </c>
      <c r="G784" s="62">
        <v>1.1462902916180198</v>
      </c>
      <c r="H784" s="62">
        <v>2.1120190437644827E-2</v>
      </c>
      <c r="I784" s="62">
        <v>0.10459522883405058</v>
      </c>
      <c r="J784" s="62">
        <v>0.79015504178955775</v>
      </c>
      <c r="K784" s="62">
        <v>3.9849243069667009</v>
      </c>
      <c r="L784" s="62">
        <v>3.1984818331114191</v>
      </c>
      <c r="M784" s="64"/>
      <c r="N784" s="63">
        <v>0.20416184089723333</v>
      </c>
      <c r="O784" s="63">
        <v>100</v>
      </c>
      <c r="P784" s="62">
        <v>0.61488378739248617</v>
      </c>
      <c r="Q784" s="125">
        <f t="shared" si="193"/>
        <v>99.385116212607514</v>
      </c>
      <c r="R784" s="61"/>
      <c r="S784" s="59">
        <v>39493</v>
      </c>
      <c r="T784" s="51">
        <v>10</v>
      </c>
      <c r="U784" s="52"/>
      <c r="V784" s="52"/>
      <c r="W784" s="52"/>
      <c r="X784" s="52"/>
      <c r="Y784" s="52"/>
      <c r="Z784" s="52"/>
      <c r="AA784" s="62">
        <v>78.321945070183759</v>
      </c>
      <c r="AB784" s="62">
        <v>0.103589505479877</v>
      </c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3"/>
      <c r="AO784" s="53"/>
      <c r="AP784" s="53"/>
      <c r="AQ784" s="53"/>
      <c r="AR784" s="52"/>
    </row>
    <row r="785" spans="1:44" s="51" customFormat="1">
      <c r="A785" s="48"/>
      <c r="B785" s="237"/>
      <c r="C785" s="65" t="s">
        <v>151</v>
      </c>
      <c r="D785" s="62">
        <v>78.327464315929234</v>
      </c>
      <c r="E785" s="62">
        <v>0.12565179586216463</v>
      </c>
      <c r="F785" s="62">
        <v>12.00833258206289</v>
      </c>
      <c r="G785" s="62">
        <v>1.1612538926398741</v>
      </c>
      <c r="H785" s="62">
        <v>4.699172853381766E-2</v>
      </c>
      <c r="I785" s="62">
        <v>0.11237152475478136</v>
      </c>
      <c r="J785" s="62">
        <v>0.67705684085043627</v>
      </c>
      <c r="K785" s="62">
        <v>4.1668679763198302</v>
      </c>
      <c r="L785" s="62">
        <v>3.1993227000190703</v>
      </c>
      <c r="M785" s="64"/>
      <c r="N785" s="63">
        <v>0.17468664302788742</v>
      </c>
      <c r="O785" s="63">
        <v>100</v>
      </c>
      <c r="P785" s="62">
        <v>2.1490169726992292</v>
      </c>
      <c r="Q785" s="125">
        <f t="shared" si="193"/>
        <v>97.850983027300771</v>
      </c>
      <c r="R785" s="61"/>
      <c r="S785" s="59">
        <v>39493</v>
      </c>
      <c r="T785" s="51">
        <v>10</v>
      </c>
      <c r="U785" s="52"/>
      <c r="V785" s="52"/>
      <c r="W785" s="52"/>
      <c r="X785" s="52"/>
      <c r="Y785" s="52"/>
      <c r="Z785" s="52"/>
      <c r="AA785" s="62">
        <v>78.327464315929234</v>
      </c>
      <c r="AB785" s="62">
        <v>0.12565179586216463</v>
      </c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3"/>
      <c r="AO785" s="53"/>
      <c r="AP785" s="53"/>
      <c r="AQ785" s="53"/>
      <c r="AR785" s="52"/>
    </row>
    <row r="786" spans="1:44" s="51" customFormat="1">
      <c r="A786" s="48"/>
      <c r="B786" s="237"/>
      <c r="C786" s="65" t="s">
        <v>149</v>
      </c>
      <c r="D786" s="62">
        <v>78.341794145174148</v>
      </c>
      <c r="E786" s="62">
        <v>7.4754733647767788E-2</v>
      </c>
      <c r="F786" s="62">
        <v>12.069496899745866</v>
      </c>
      <c r="G786" s="62">
        <v>1.2276763821734971</v>
      </c>
      <c r="H786" s="62">
        <v>6.0611946200892795E-2</v>
      </c>
      <c r="I786" s="62">
        <v>9.0917919301339203E-2</v>
      </c>
      <c r="J786" s="62">
        <v>0.78093875481579389</v>
      </c>
      <c r="K786" s="62">
        <v>4.055600903923116</v>
      </c>
      <c r="L786" s="62">
        <v>3.0719237158675838</v>
      </c>
      <c r="M786" s="64"/>
      <c r="N786" s="63">
        <v>0.22628459914999979</v>
      </c>
      <c r="O786" s="63">
        <v>100</v>
      </c>
      <c r="P786" s="62">
        <v>1.0601570831541949</v>
      </c>
      <c r="Q786" s="125">
        <f t="shared" si="193"/>
        <v>98.939842916845805</v>
      </c>
      <c r="R786" s="61"/>
      <c r="S786" s="59">
        <v>39493</v>
      </c>
      <c r="T786" s="51">
        <v>10</v>
      </c>
      <c r="U786" s="52"/>
      <c r="V786" s="52"/>
      <c r="W786" s="52"/>
      <c r="X786" s="52"/>
      <c r="Y786" s="52"/>
      <c r="Z786" s="52"/>
      <c r="AA786" s="62">
        <v>78.341794145174148</v>
      </c>
      <c r="AB786" s="62">
        <v>7.4754733647767788E-2</v>
      </c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3"/>
      <c r="AO786" s="53"/>
      <c r="AP786" s="53"/>
      <c r="AQ786" s="53"/>
      <c r="AR786" s="52"/>
    </row>
    <row r="787" spans="1:44" s="51" customFormat="1">
      <c r="A787" s="48"/>
      <c r="B787" s="237"/>
      <c r="C787" s="65" t="s">
        <v>148</v>
      </c>
      <c r="D787" s="62">
        <v>78.345813154692195</v>
      </c>
      <c r="E787" s="62">
        <v>9.3740676236789389E-2</v>
      </c>
      <c r="F787" s="62">
        <v>12.058359442108072</v>
      </c>
      <c r="G787" s="62">
        <v>1.1603059304681933</v>
      </c>
      <c r="H787" s="62">
        <v>2.6491930240831782E-2</v>
      </c>
      <c r="I787" s="62">
        <v>9.3740676236789389E-2</v>
      </c>
      <c r="J787" s="62">
        <v>0.83477039811189579</v>
      </c>
      <c r="K787" s="62">
        <v>3.9838145981957069</v>
      </c>
      <c r="L787" s="62">
        <v>3.1879709906012361</v>
      </c>
      <c r="M787" s="64"/>
      <c r="N787" s="63">
        <v>0.2149922031082887</v>
      </c>
      <c r="O787" s="63">
        <v>100</v>
      </c>
      <c r="P787" s="62">
        <v>1.9045165413517111</v>
      </c>
      <c r="Q787" s="125">
        <f t="shared" si="193"/>
        <v>98.095483458648289</v>
      </c>
      <c r="R787" s="61"/>
      <c r="S787" s="59">
        <v>39493</v>
      </c>
      <c r="T787" s="51">
        <v>10</v>
      </c>
      <c r="U787" s="52"/>
      <c r="V787" s="52"/>
      <c r="W787" s="52"/>
      <c r="X787" s="52"/>
      <c r="Y787" s="52"/>
      <c r="Z787" s="52"/>
      <c r="AA787" s="62">
        <v>78.345813154692195</v>
      </c>
      <c r="AB787" s="62">
        <v>9.3740676236789389E-2</v>
      </c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3"/>
      <c r="AO787" s="53"/>
      <c r="AP787" s="53"/>
      <c r="AQ787" s="53"/>
      <c r="AR787" s="52"/>
    </row>
    <row r="788" spans="1:44" s="51" customFormat="1">
      <c r="A788" s="48"/>
      <c r="B788" s="237"/>
      <c r="C788" s="65" t="s">
        <v>146</v>
      </c>
      <c r="D788" s="62">
        <v>78.355016977719629</v>
      </c>
      <c r="E788" s="62">
        <v>9.9587962184596243E-2</v>
      </c>
      <c r="F788" s="62">
        <v>12.225976361661957</v>
      </c>
      <c r="G788" s="62">
        <v>1.2074331605874384</v>
      </c>
      <c r="H788" s="62">
        <v>0.11307383206376032</v>
      </c>
      <c r="I788" s="62">
        <v>0.1338213241855512</v>
      </c>
      <c r="J788" s="62">
        <v>0.75182521303721572</v>
      </c>
      <c r="K788" s="62">
        <v>3.8897898635679309</v>
      </c>
      <c r="L788" s="62">
        <v>2.9890286440156877</v>
      </c>
      <c r="M788" s="64"/>
      <c r="N788" s="63">
        <v>0.23444666097623698</v>
      </c>
      <c r="O788" s="63">
        <v>100</v>
      </c>
      <c r="P788" s="62">
        <v>3.6538022946691342</v>
      </c>
      <c r="Q788" s="125">
        <f t="shared" si="193"/>
        <v>96.346197705330866</v>
      </c>
      <c r="R788" s="61"/>
      <c r="S788" s="59">
        <v>39493</v>
      </c>
      <c r="T788" s="51">
        <v>10</v>
      </c>
      <c r="U788" s="52"/>
      <c r="V788" s="52"/>
      <c r="W788" s="52"/>
      <c r="X788" s="52"/>
      <c r="Y788" s="52"/>
      <c r="Z788" s="52"/>
      <c r="AA788" s="62">
        <v>78.355016977719629</v>
      </c>
      <c r="AB788" s="62">
        <v>9.9587962184596243E-2</v>
      </c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3"/>
      <c r="AO788" s="53"/>
      <c r="AP788" s="53"/>
      <c r="AQ788" s="53"/>
      <c r="AR788" s="52"/>
    </row>
    <row r="789" spans="1:44" s="51" customFormat="1">
      <c r="A789" s="48"/>
      <c r="B789" s="237"/>
      <c r="C789" s="65" t="s">
        <v>143</v>
      </c>
      <c r="D789" s="62">
        <v>78.384920056170444</v>
      </c>
      <c r="E789" s="62">
        <v>0.13467711605118424</v>
      </c>
      <c r="F789" s="62">
        <v>12.094169653567874</v>
      </c>
      <c r="G789" s="62">
        <v>1.1500611128478131</v>
      </c>
      <c r="H789" s="62">
        <v>0</v>
      </c>
      <c r="I789" s="62">
        <v>8.2021401504856553E-2</v>
      </c>
      <c r="J789" s="62">
        <v>0.71685983193285807</v>
      </c>
      <c r="K789" s="62">
        <v>4.203458848852379</v>
      </c>
      <c r="L789" s="62">
        <v>3.0434613187897348</v>
      </c>
      <c r="M789" s="64"/>
      <c r="N789" s="63">
        <v>0.19037066028287697</v>
      </c>
      <c r="O789" s="63">
        <v>100</v>
      </c>
      <c r="P789" s="62">
        <v>1.2877073501726386</v>
      </c>
      <c r="Q789" s="125">
        <f t="shared" si="193"/>
        <v>98.712292649827361</v>
      </c>
      <c r="R789" s="61"/>
      <c r="S789" s="59">
        <v>39493</v>
      </c>
      <c r="T789" s="51">
        <v>10</v>
      </c>
      <c r="U789" s="52"/>
      <c r="V789" s="52"/>
      <c r="W789" s="52"/>
      <c r="X789" s="52"/>
      <c r="Y789" s="52"/>
      <c r="Z789" s="52"/>
      <c r="AA789" s="62">
        <v>78.384920056170444</v>
      </c>
      <c r="AB789" s="62">
        <v>0.13467711605118424</v>
      </c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3"/>
      <c r="AO789" s="53"/>
      <c r="AP789" s="53"/>
      <c r="AQ789" s="53"/>
      <c r="AR789" s="52"/>
    </row>
    <row r="790" spans="1:44" s="51" customFormat="1">
      <c r="A790" s="48"/>
      <c r="B790" s="237"/>
      <c r="C790" s="65" t="s">
        <v>142</v>
      </c>
      <c r="D790" s="62">
        <v>78.385920240501704</v>
      </c>
      <c r="E790" s="62">
        <v>0.13733574733015488</v>
      </c>
      <c r="F790" s="62">
        <v>12.134275255118068</v>
      </c>
      <c r="G790" s="62">
        <v>1.1949700166117381</v>
      </c>
      <c r="H790" s="62">
        <v>3.074680910376602E-2</v>
      </c>
      <c r="I790" s="62">
        <v>9.7364895495259063E-2</v>
      </c>
      <c r="J790" s="62">
        <v>0.73955029802440408</v>
      </c>
      <c r="K790" s="62">
        <v>4.0203438253482986</v>
      </c>
      <c r="L790" s="62">
        <v>3.0555390787449443</v>
      </c>
      <c r="M790" s="64"/>
      <c r="N790" s="63">
        <v>0.20395383372164796</v>
      </c>
      <c r="O790" s="63">
        <v>100</v>
      </c>
      <c r="P790" s="62">
        <v>2.4738023739168398</v>
      </c>
      <c r="Q790" s="125">
        <f t="shared" si="193"/>
        <v>97.52619762608316</v>
      </c>
      <c r="R790" s="61"/>
      <c r="S790" s="59">
        <v>39493</v>
      </c>
      <c r="T790" s="51">
        <v>10</v>
      </c>
      <c r="U790" s="52"/>
      <c r="V790" s="52"/>
      <c r="W790" s="52"/>
      <c r="X790" s="52"/>
      <c r="Y790" s="52"/>
      <c r="Z790" s="52"/>
      <c r="AA790" s="62">
        <v>78.385920240501704</v>
      </c>
      <c r="AB790" s="62">
        <v>0.13733574733015488</v>
      </c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3"/>
      <c r="AO790" s="53"/>
      <c r="AP790" s="53"/>
      <c r="AQ790" s="53"/>
      <c r="AR790" s="52"/>
    </row>
    <row r="791" spans="1:44" s="51" customFormat="1">
      <c r="A791" s="48"/>
      <c r="B791" s="237"/>
      <c r="C791" s="65" t="s">
        <v>141</v>
      </c>
      <c r="D791" s="62">
        <v>78.394531583498477</v>
      </c>
      <c r="E791" s="62">
        <v>0.15022489088573626</v>
      </c>
      <c r="F791" s="62">
        <v>12.092195677572864</v>
      </c>
      <c r="G791" s="62">
        <v>1.2523966182983433</v>
      </c>
      <c r="H791" s="62">
        <v>4.8071965083435607E-2</v>
      </c>
      <c r="I791" s="62">
        <v>0.10816192143773011</v>
      </c>
      <c r="J791" s="62">
        <v>0.77842099432572098</v>
      </c>
      <c r="K791" s="62">
        <v>3.8315241461385217</v>
      </c>
      <c r="L791" s="62">
        <v>3.1021093787968206</v>
      </c>
      <c r="M791" s="64"/>
      <c r="N791" s="63">
        <v>0.2423628239623212</v>
      </c>
      <c r="O791" s="63">
        <v>100</v>
      </c>
      <c r="P791" s="62">
        <v>0.20430827258869044</v>
      </c>
      <c r="Q791" s="125">
        <f t="shared" si="193"/>
        <v>99.79569172741131</v>
      </c>
      <c r="R791" s="61"/>
      <c r="S791" s="59">
        <v>39493</v>
      </c>
      <c r="T791" s="51">
        <v>10</v>
      </c>
      <c r="U791" s="52"/>
      <c r="V791" s="52"/>
      <c r="W791" s="52"/>
      <c r="X791" s="52"/>
      <c r="Y791" s="52"/>
      <c r="Z791" s="52"/>
      <c r="AA791" s="62">
        <v>78.394531583498477</v>
      </c>
      <c r="AB791" s="62">
        <v>0.15022489088573626</v>
      </c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3"/>
      <c r="AO791" s="53"/>
      <c r="AP791" s="53"/>
      <c r="AQ791" s="53"/>
      <c r="AR791" s="52"/>
    </row>
    <row r="792" spans="1:44" s="51" customFormat="1">
      <c r="A792" s="48"/>
      <c r="B792" s="237"/>
      <c r="C792" s="65" t="s">
        <v>140</v>
      </c>
      <c r="D792" s="62">
        <v>78.4015064875354</v>
      </c>
      <c r="E792" s="62">
        <v>6.1257333864183174E-2</v>
      </c>
      <c r="F792" s="62">
        <v>12.061621734298523</v>
      </c>
      <c r="G792" s="62">
        <v>1.2129935736670876</v>
      </c>
      <c r="H792" s="62">
        <v>2.8586755803285482E-2</v>
      </c>
      <c r="I792" s="62">
        <v>7.6571667330228979E-2</v>
      </c>
      <c r="J792" s="62">
        <v>0.84394424388258193</v>
      </c>
      <c r="K792" s="62">
        <v>4.0584022721598325</v>
      </c>
      <c r="L792" s="62">
        <v>3.0417362184986163</v>
      </c>
      <c r="M792" s="64"/>
      <c r="N792" s="63">
        <v>0.21337971296023805</v>
      </c>
      <c r="O792" s="63">
        <v>100</v>
      </c>
      <c r="P792" s="62">
        <v>2.0997034793174691</v>
      </c>
      <c r="Q792" s="125">
        <f t="shared" si="193"/>
        <v>97.900296520682531</v>
      </c>
      <c r="R792" s="61"/>
      <c r="S792" s="59">
        <v>39493</v>
      </c>
      <c r="T792" s="51">
        <v>10</v>
      </c>
      <c r="U792" s="52"/>
      <c r="V792" s="52"/>
      <c r="W792" s="52"/>
      <c r="X792" s="52"/>
      <c r="Y792" s="52"/>
      <c r="Z792" s="52"/>
      <c r="AA792" s="62">
        <v>78.4015064875354</v>
      </c>
      <c r="AB792" s="62">
        <v>6.1257333864183174E-2</v>
      </c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3"/>
      <c r="AO792" s="53"/>
      <c r="AP792" s="53"/>
      <c r="AQ792" s="53"/>
      <c r="AR792" s="52"/>
    </row>
    <row r="793" spans="1:44" s="51" customFormat="1">
      <c r="A793" s="48"/>
      <c r="B793" s="237"/>
      <c r="C793" s="65" t="s">
        <v>139</v>
      </c>
      <c r="D793" s="62">
        <v>78.438978341178682</v>
      </c>
      <c r="E793" s="62">
        <v>0.11651376869646461</v>
      </c>
      <c r="F793" s="62">
        <v>12.147271925876597</v>
      </c>
      <c r="G793" s="62">
        <v>1.1884337787295296</v>
      </c>
      <c r="H793" s="62">
        <v>5.0658160302810701E-3</v>
      </c>
      <c r="I793" s="62">
        <v>7.4974077248159826E-2</v>
      </c>
      <c r="J793" s="62">
        <v>0.75343336730564503</v>
      </c>
      <c r="K793" s="62">
        <v>3.9703215485464689</v>
      </c>
      <c r="L793" s="62">
        <v>3.0973089191466698</v>
      </c>
      <c r="M793" s="64"/>
      <c r="N793" s="63">
        <v>0.20769845724152386</v>
      </c>
      <c r="O793" s="63">
        <v>100</v>
      </c>
      <c r="P793" s="62">
        <v>1.3454754138316503</v>
      </c>
      <c r="Q793" s="125">
        <f t="shared" si="193"/>
        <v>98.65452458616835</v>
      </c>
      <c r="R793" s="61"/>
      <c r="S793" s="59">
        <v>39493</v>
      </c>
      <c r="T793" s="51">
        <v>10</v>
      </c>
      <c r="U793" s="52"/>
      <c r="V793" s="52"/>
      <c r="W793" s="52"/>
      <c r="X793" s="52"/>
      <c r="Y793" s="52"/>
      <c r="Z793" s="52"/>
      <c r="AA793" s="62">
        <v>78.438978341178682</v>
      </c>
      <c r="AB793" s="62">
        <v>0.11651376869646461</v>
      </c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3"/>
      <c r="AO793" s="53"/>
      <c r="AP793" s="53"/>
      <c r="AQ793" s="53"/>
      <c r="AR793" s="52"/>
    </row>
    <row r="794" spans="1:44" s="51" customFormat="1">
      <c r="A794" s="48"/>
      <c r="B794" s="237"/>
      <c r="C794" s="65" t="s">
        <v>138</v>
      </c>
      <c r="D794" s="62">
        <v>78.443750326428002</v>
      </c>
      <c r="E794" s="62">
        <v>0.10708670937993878</v>
      </c>
      <c r="F794" s="62">
        <v>12.141400615115828</v>
      </c>
      <c r="G794" s="62">
        <v>1.1850092367113576</v>
      </c>
      <c r="H794" s="62">
        <v>0</v>
      </c>
      <c r="I794" s="62">
        <v>0.13972265890525348</v>
      </c>
      <c r="J794" s="62">
        <v>0.77234923687833168</v>
      </c>
      <c r="K794" s="62">
        <v>4.0329225109080484</v>
      </c>
      <c r="L794" s="62">
        <v>2.990101995902652</v>
      </c>
      <c r="M794" s="64"/>
      <c r="N794" s="63">
        <v>0.1876567097705594</v>
      </c>
      <c r="O794" s="63">
        <v>100</v>
      </c>
      <c r="P794" s="62">
        <v>1.9901347871514616</v>
      </c>
      <c r="Q794" s="125">
        <f t="shared" si="193"/>
        <v>98.009865212848538</v>
      </c>
      <c r="R794" s="61"/>
      <c r="S794" s="59">
        <v>39493</v>
      </c>
      <c r="T794" s="51">
        <v>10</v>
      </c>
      <c r="U794" s="52"/>
      <c r="V794" s="52"/>
      <c r="W794" s="52"/>
      <c r="X794" s="52"/>
      <c r="Y794" s="52"/>
      <c r="Z794" s="52"/>
      <c r="AA794" s="62">
        <v>78.443750326428002</v>
      </c>
      <c r="AB794" s="62">
        <v>0.10708670937993878</v>
      </c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3"/>
      <c r="AO794" s="53"/>
      <c r="AP794" s="53"/>
      <c r="AQ794" s="53"/>
      <c r="AR794" s="52"/>
    </row>
    <row r="795" spans="1:44" s="51" customFormat="1">
      <c r="A795" s="48"/>
      <c r="B795" s="237"/>
      <c r="C795" s="65" t="s">
        <v>137</v>
      </c>
      <c r="D795" s="62">
        <v>78.459714814713081</v>
      </c>
      <c r="E795" s="62">
        <v>0.18358756289942485</v>
      </c>
      <c r="F795" s="62">
        <v>11.975634649909605</v>
      </c>
      <c r="G795" s="62">
        <v>1.1927292289229972</v>
      </c>
      <c r="H795" s="62">
        <v>4.7178926778623148E-2</v>
      </c>
      <c r="I795" s="62">
        <v>0.10461414198738175</v>
      </c>
      <c r="J795" s="62">
        <v>0.73900354889532049</v>
      </c>
      <c r="K795" s="62">
        <v>4.0252561619466327</v>
      </c>
      <c r="L795" s="62">
        <v>3.0774114837743611</v>
      </c>
      <c r="M795" s="64"/>
      <c r="N795" s="63">
        <v>0.19486948017257388</v>
      </c>
      <c r="O795" s="63">
        <v>100</v>
      </c>
      <c r="P795" s="62">
        <v>2.5417139311804107</v>
      </c>
      <c r="Q795" s="125">
        <f t="shared" si="193"/>
        <v>97.458286068819589</v>
      </c>
      <c r="R795" s="61"/>
      <c r="S795" s="59">
        <v>39493</v>
      </c>
      <c r="T795" s="51">
        <v>10</v>
      </c>
      <c r="U795" s="52"/>
      <c r="V795" s="52"/>
      <c r="W795" s="52"/>
      <c r="X795" s="52"/>
      <c r="Y795" s="52"/>
      <c r="Z795" s="52"/>
      <c r="AA795" s="62">
        <v>78.459714814713081</v>
      </c>
      <c r="AB795" s="62">
        <v>0.18358756289942485</v>
      </c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3"/>
      <c r="AO795" s="53"/>
      <c r="AP795" s="53"/>
      <c r="AQ795" s="53"/>
      <c r="AR795" s="52"/>
    </row>
    <row r="796" spans="1:44" s="51" customFormat="1">
      <c r="A796" s="48"/>
      <c r="B796" s="237"/>
      <c r="C796" s="65" t="s">
        <v>136</v>
      </c>
      <c r="D796" s="62">
        <v>78.46044340735925</v>
      </c>
      <c r="E796" s="62">
        <v>0.13022715838359586</v>
      </c>
      <c r="F796" s="62">
        <v>11.914083314909911</v>
      </c>
      <c r="G796" s="62">
        <v>1.2542862627622318</v>
      </c>
      <c r="H796" s="62">
        <v>7.4703951320822429E-2</v>
      </c>
      <c r="I796" s="62">
        <v>7.1675412753762061E-2</v>
      </c>
      <c r="J796" s="62">
        <v>0.75708082765432505</v>
      </c>
      <c r="K796" s="62">
        <v>4.2285357259353615</v>
      </c>
      <c r="L796" s="62">
        <v>2.9423943177324023</v>
      </c>
      <c r="M796" s="64"/>
      <c r="N796" s="63">
        <v>0.1665696211883203</v>
      </c>
      <c r="O796" s="63">
        <v>100</v>
      </c>
      <c r="P796" s="62">
        <v>0.97955239714546849</v>
      </c>
      <c r="Q796" s="125">
        <f t="shared" si="193"/>
        <v>99.020447602854532</v>
      </c>
      <c r="R796" s="61"/>
      <c r="S796" s="59">
        <v>39493</v>
      </c>
      <c r="T796" s="51">
        <v>10</v>
      </c>
      <c r="U796" s="52"/>
      <c r="V796" s="52"/>
      <c r="W796" s="52"/>
      <c r="X796" s="52"/>
      <c r="Y796" s="52"/>
      <c r="Z796" s="52"/>
      <c r="AA796" s="62">
        <v>78.46044340735925</v>
      </c>
      <c r="AB796" s="62">
        <v>0.13022715838359586</v>
      </c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3"/>
      <c r="AO796" s="53"/>
      <c r="AP796" s="53"/>
      <c r="AQ796" s="53"/>
      <c r="AR796" s="52"/>
    </row>
    <row r="797" spans="1:44" s="51" customFormat="1">
      <c r="A797" s="48"/>
      <c r="B797" s="237"/>
      <c r="C797" s="65" t="s">
        <v>134</v>
      </c>
      <c r="D797" s="62">
        <v>78.484065932587498</v>
      </c>
      <c r="E797" s="62">
        <v>0.13047437879526663</v>
      </c>
      <c r="F797" s="62">
        <v>12.089351898034975</v>
      </c>
      <c r="G797" s="62">
        <v>1.1487202563028682</v>
      </c>
      <c r="H797" s="62">
        <v>6.5742904044126596E-2</v>
      </c>
      <c r="I797" s="62">
        <v>9.5074353540736928E-2</v>
      </c>
      <c r="J797" s="62">
        <v>0.76276745432938864</v>
      </c>
      <c r="K797" s="62">
        <v>4.0235347725676238</v>
      </c>
      <c r="L797" s="62">
        <v>2.9929250447352995</v>
      </c>
      <c r="M797" s="64"/>
      <c r="N797" s="63">
        <v>0.2073430050622454</v>
      </c>
      <c r="O797" s="63">
        <v>100</v>
      </c>
      <c r="P797" s="62">
        <v>1.1762707291051839</v>
      </c>
      <c r="Q797" s="125">
        <f t="shared" si="193"/>
        <v>98.823729270894816</v>
      </c>
      <c r="R797" s="61"/>
      <c r="S797" s="59">
        <v>39493</v>
      </c>
      <c r="T797" s="51">
        <v>10</v>
      </c>
      <c r="U797" s="52"/>
      <c r="V797" s="52"/>
      <c r="W797" s="52"/>
      <c r="X797" s="52"/>
      <c r="Y797" s="52"/>
      <c r="Z797" s="52"/>
      <c r="AA797" s="62">
        <v>78.484065932587498</v>
      </c>
      <c r="AB797" s="62">
        <v>0.13047437879526663</v>
      </c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3"/>
      <c r="AO797" s="53"/>
      <c r="AP797" s="53"/>
      <c r="AQ797" s="53"/>
      <c r="AR797" s="52"/>
    </row>
    <row r="798" spans="1:44" s="51" customFormat="1">
      <c r="A798" s="48"/>
      <c r="B798" s="237"/>
      <c r="C798" s="65" t="s">
        <v>133</v>
      </c>
      <c r="D798" s="62">
        <v>78.513854079789098</v>
      </c>
      <c r="E798" s="62">
        <v>0.11008041711233721</v>
      </c>
      <c r="F798" s="62">
        <v>12.210250814286283</v>
      </c>
      <c r="G798" s="62">
        <v>1.1286939563488299</v>
      </c>
      <c r="H798" s="62">
        <v>1.9188329588389057E-2</v>
      </c>
      <c r="I798" s="62">
        <v>7.8773142520755082E-2</v>
      </c>
      <c r="J798" s="62">
        <v>0.72661828530168238</v>
      </c>
      <c r="K798" s="62">
        <v>3.9995238220890719</v>
      </c>
      <c r="L798" s="62">
        <v>3.0271933295812739</v>
      </c>
      <c r="M798" s="64"/>
      <c r="N798" s="63">
        <v>0.18582382338229403</v>
      </c>
      <c r="O798" s="63">
        <v>100</v>
      </c>
      <c r="P798" s="62">
        <v>1.0229980511844445</v>
      </c>
      <c r="Q798" s="125">
        <f t="shared" si="193"/>
        <v>98.977001948815555</v>
      </c>
      <c r="R798" s="61"/>
      <c r="S798" s="59">
        <v>39493</v>
      </c>
      <c r="T798" s="51">
        <v>10</v>
      </c>
      <c r="U798" s="52"/>
      <c r="V798" s="52"/>
      <c r="W798" s="52"/>
      <c r="X798" s="52"/>
      <c r="Y798" s="52"/>
      <c r="Z798" s="52"/>
      <c r="AA798" s="62">
        <v>78.513854079789098</v>
      </c>
      <c r="AB798" s="62">
        <v>0.11008041711233721</v>
      </c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3"/>
      <c r="AO798" s="53"/>
      <c r="AP798" s="53"/>
      <c r="AQ798" s="53"/>
      <c r="AR798" s="52"/>
    </row>
    <row r="799" spans="1:44" s="51" customFormat="1">
      <c r="A799" s="48"/>
      <c r="B799" s="237"/>
      <c r="C799" s="65" t="s">
        <v>132</v>
      </c>
      <c r="D799" s="62">
        <v>78.540148942760752</v>
      </c>
      <c r="E799" s="62">
        <v>0.20618190061784783</v>
      </c>
      <c r="F799" s="62">
        <v>12.228999849004744</v>
      </c>
      <c r="G799" s="62">
        <v>1.2028389976601861</v>
      </c>
      <c r="H799" s="62">
        <v>2.6278085372862962E-2</v>
      </c>
      <c r="I799" s="62">
        <v>5.9631039884573633E-2</v>
      </c>
      <c r="J799" s="62">
        <v>0.74841360011739544</v>
      </c>
      <c r="K799" s="62">
        <v>3.8067428688102756</v>
      </c>
      <c r="L799" s="62">
        <v>2.9907539446137483</v>
      </c>
      <c r="M799" s="64"/>
      <c r="N799" s="63">
        <v>0.19001077115762449</v>
      </c>
      <c r="O799" s="63">
        <v>100</v>
      </c>
      <c r="P799" s="62">
        <v>1.1006613884563166</v>
      </c>
      <c r="Q799" s="125">
        <f t="shared" si="193"/>
        <v>98.899338611543683</v>
      </c>
      <c r="R799" s="61"/>
      <c r="S799" s="59">
        <v>39493</v>
      </c>
      <c r="T799" s="51">
        <v>10</v>
      </c>
      <c r="U799" s="52"/>
      <c r="V799" s="52"/>
      <c r="W799" s="52"/>
      <c r="X799" s="52"/>
      <c r="Y799" s="52"/>
      <c r="Z799" s="52"/>
      <c r="AA799" s="62">
        <v>78.540148942760752</v>
      </c>
      <c r="AB799" s="62">
        <v>0.20618190061784783</v>
      </c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3"/>
      <c r="AO799" s="53"/>
      <c r="AP799" s="53"/>
      <c r="AQ799" s="53"/>
      <c r="AR799" s="52"/>
    </row>
    <row r="800" spans="1:44" s="51" customFormat="1">
      <c r="A800" s="48"/>
      <c r="B800" s="237"/>
      <c r="C800" s="65" t="s">
        <v>128</v>
      </c>
      <c r="D800" s="62">
        <v>78.684756818193165</v>
      </c>
      <c r="E800" s="62">
        <v>0.15338166431623942</v>
      </c>
      <c r="F800" s="62">
        <v>12.09843517907537</v>
      </c>
      <c r="G800" s="62">
        <v>1.116598917888338</v>
      </c>
      <c r="H800" s="62">
        <v>6.3572663499493975E-2</v>
      </c>
      <c r="I800" s="62">
        <v>0.10898170885627539</v>
      </c>
      <c r="J800" s="62">
        <v>0.72390694678770051</v>
      </c>
      <c r="K800" s="62">
        <v>3.8525817098781756</v>
      </c>
      <c r="L800" s="62">
        <v>3.075684513990347</v>
      </c>
      <c r="M800" s="64"/>
      <c r="N800" s="63">
        <v>0.12209987751490112</v>
      </c>
      <c r="O800" s="63">
        <v>100</v>
      </c>
      <c r="P800" s="62">
        <v>0.92810421952262345</v>
      </c>
      <c r="Q800" s="125">
        <f t="shared" si="193"/>
        <v>99.071895780477377</v>
      </c>
      <c r="R800" s="61"/>
      <c r="S800" s="59">
        <v>39493</v>
      </c>
      <c r="T800" s="51">
        <v>10</v>
      </c>
      <c r="U800" s="52"/>
      <c r="V800" s="52"/>
      <c r="W800" s="52"/>
      <c r="X800" s="52"/>
      <c r="Y800" s="52"/>
      <c r="Z800" s="52"/>
      <c r="AA800" s="62">
        <v>78.684756818193165</v>
      </c>
      <c r="AB800" s="62">
        <v>0.15338166431623942</v>
      </c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3"/>
      <c r="AO800" s="53"/>
      <c r="AP800" s="53"/>
      <c r="AQ800" s="53"/>
      <c r="AR800" s="52"/>
    </row>
    <row r="801" spans="1:44" s="51" customFormat="1">
      <c r="A801" s="48"/>
      <c r="B801" s="237"/>
      <c r="C801" s="65"/>
      <c r="D801" s="62"/>
      <c r="E801" s="62"/>
      <c r="F801" s="62"/>
      <c r="G801" s="62"/>
      <c r="H801" s="62"/>
      <c r="I801" s="62"/>
      <c r="J801" s="62"/>
      <c r="K801" s="62"/>
      <c r="L801" s="62"/>
      <c r="M801" s="64"/>
      <c r="N801" s="63"/>
      <c r="O801" s="63"/>
      <c r="P801" s="62"/>
      <c r="Q801" s="62"/>
      <c r="R801" s="61"/>
      <c r="S801" s="59"/>
      <c r="U801" s="52"/>
      <c r="V801" s="52"/>
      <c r="W801" s="52"/>
      <c r="X801" s="52"/>
      <c r="Y801" s="52"/>
      <c r="Z801" s="52"/>
      <c r="AA801" s="62"/>
      <c r="AB801" s="6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3"/>
      <c r="AO801" s="53"/>
      <c r="AP801" s="53"/>
      <c r="AQ801" s="53"/>
      <c r="AR801" s="52"/>
    </row>
    <row r="802" spans="1:44" s="51" customFormat="1">
      <c r="A802" s="48"/>
      <c r="B802" s="237"/>
      <c r="C802" s="66" t="s">
        <v>186</v>
      </c>
      <c r="D802" s="62"/>
      <c r="E802" s="62"/>
      <c r="F802" s="62"/>
      <c r="G802" s="62"/>
      <c r="H802" s="62"/>
      <c r="I802" s="62"/>
      <c r="J802" s="62"/>
      <c r="K802" s="62"/>
      <c r="L802" s="62"/>
      <c r="M802" s="64"/>
      <c r="N802" s="63"/>
      <c r="O802" s="63"/>
      <c r="P802" s="62"/>
      <c r="Q802" s="62"/>
      <c r="R802" s="61"/>
      <c r="S802" s="59"/>
      <c r="U802" s="52"/>
      <c r="V802" s="52"/>
      <c r="W802" s="52"/>
      <c r="X802" s="52"/>
      <c r="Y802" s="52"/>
      <c r="Z802" s="52"/>
      <c r="AA802" s="62"/>
      <c r="AB802" s="6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3"/>
      <c r="AO802" s="53"/>
      <c r="AP802" s="53"/>
      <c r="AQ802" s="53"/>
      <c r="AR802" s="52"/>
    </row>
    <row r="803" spans="1:44" s="51" customFormat="1">
      <c r="A803" s="48"/>
      <c r="B803" s="237"/>
      <c r="C803" s="65"/>
      <c r="D803" s="62"/>
      <c r="E803" s="62"/>
      <c r="F803" s="62"/>
      <c r="G803" s="62"/>
      <c r="H803" s="62"/>
      <c r="I803" s="62"/>
      <c r="J803" s="62"/>
      <c r="K803" s="62"/>
      <c r="L803" s="62"/>
      <c r="M803" s="64"/>
      <c r="N803" s="63"/>
      <c r="O803" s="63"/>
      <c r="P803" s="62"/>
      <c r="Q803" s="62"/>
      <c r="R803" s="61"/>
      <c r="S803" s="59"/>
      <c r="U803" s="52"/>
      <c r="V803" s="52"/>
      <c r="W803" s="52"/>
      <c r="X803" s="52"/>
      <c r="Y803" s="52"/>
      <c r="Z803" s="52"/>
      <c r="AA803" s="62"/>
      <c r="AB803" s="6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3"/>
      <c r="AO803" s="53"/>
      <c r="AP803" s="53"/>
      <c r="AQ803" s="53"/>
      <c r="AR803" s="52"/>
    </row>
    <row r="804" spans="1:44" ht="14.25">
      <c r="A804" s="48"/>
      <c r="B804" s="237"/>
      <c r="C804" s="65" t="s">
        <v>185</v>
      </c>
      <c r="D804" s="62">
        <v>77.573588912249761</v>
      </c>
      <c r="E804" s="62">
        <v>0.21820909985796832</v>
      </c>
      <c r="F804" s="62">
        <v>12.231575496470596</v>
      </c>
      <c r="G804" s="62">
        <v>1.5735446567437781</v>
      </c>
      <c r="H804" s="62">
        <v>5.3542047650334816E-2</v>
      </c>
      <c r="I804" s="62">
        <v>0.21315796328718203</v>
      </c>
      <c r="J804" s="62">
        <v>1.0716985990976886</v>
      </c>
      <c r="K804" s="62">
        <v>3.9418345018929943</v>
      </c>
      <c r="L804" s="62">
        <v>3.0026316723650073</v>
      </c>
      <c r="M804" s="64"/>
      <c r="N804" s="63">
        <v>0.12021705038471403</v>
      </c>
      <c r="O804" s="63">
        <v>100</v>
      </c>
      <c r="P804" s="62">
        <v>1.0392289584321759</v>
      </c>
      <c r="Q804" s="125">
        <f t="shared" ref="Q804:Q862" si="194">100-P804</f>
        <v>98.960771041567824</v>
      </c>
      <c r="R804" s="61"/>
      <c r="S804" s="59">
        <v>39493</v>
      </c>
      <c r="T804" s="51">
        <v>10</v>
      </c>
      <c r="U804" s="44"/>
      <c r="V804" s="44"/>
      <c r="W804" s="46"/>
      <c r="X804" s="46"/>
      <c r="Y804" s="44"/>
      <c r="Z804" s="44"/>
      <c r="AA804" s="45"/>
      <c r="AB804" s="45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2"/>
      <c r="AP804" s="42"/>
    </row>
    <row r="805" spans="1:44" ht="14.25">
      <c r="A805" s="48"/>
      <c r="B805" s="237"/>
      <c r="C805" s="65" t="s">
        <v>184</v>
      </c>
      <c r="D805" s="62">
        <v>77.778707258187794</v>
      </c>
      <c r="E805" s="62">
        <v>0.19947313053861196</v>
      </c>
      <c r="F805" s="62">
        <v>12.320083716998413</v>
      </c>
      <c r="G805" s="62">
        <v>1.2983710852845549</v>
      </c>
      <c r="H805" s="62">
        <v>8.663984457737689E-2</v>
      </c>
      <c r="I805" s="62">
        <v>0.19544337032571069</v>
      </c>
      <c r="J805" s="62">
        <v>1.2158259949751833</v>
      </c>
      <c r="K805" s="62">
        <v>3.6520261014656414</v>
      </c>
      <c r="L805" s="62">
        <v>3.0116438848726288</v>
      </c>
      <c r="M805" s="64"/>
      <c r="N805" s="63">
        <v>0.24178561277407506</v>
      </c>
      <c r="O805" s="63">
        <v>100</v>
      </c>
      <c r="P805" s="62">
        <v>0.79266493909726421</v>
      </c>
      <c r="Q805" s="125">
        <f t="shared" si="194"/>
        <v>99.207335060902736</v>
      </c>
      <c r="R805" s="61"/>
      <c r="S805" s="59">
        <v>39493</v>
      </c>
      <c r="T805" s="51">
        <v>10</v>
      </c>
      <c r="U805" s="44"/>
      <c r="V805" s="44"/>
      <c r="W805" s="46"/>
      <c r="X805" s="46"/>
      <c r="Y805" s="44"/>
      <c r="Z805" s="44"/>
      <c r="AA805" s="45"/>
      <c r="AB805" s="45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2"/>
      <c r="AP805" s="42"/>
    </row>
    <row r="806" spans="1:44" ht="14.25">
      <c r="A806" s="48"/>
      <c r="B806" s="237"/>
      <c r="C806" s="65" t="s">
        <v>183</v>
      </c>
      <c r="D806" s="62">
        <v>77.849974748125319</v>
      </c>
      <c r="E806" s="62">
        <v>0.18001647174887953</v>
      </c>
      <c r="F806" s="62">
        <v>12.592044911684649</v>
      </c>
      <c r="G806" s="62">
        <v>1.2472569127375888</v>
      </c>
      <c r="H806" s="62">
        <v>7.0175912715664909E-2</v>
      </c>
      <c r="I806" s="62">
        <v>0.14645407871095284</v>
      </c>
      <c r="J806" s="62">
        <v>0.73602130146076472</v>
      </c>
      <c r="K806" s="62">
        <v>3.8759028985847239</v>
      </c>
      <c r="L806" s="62">
        <v>3.0834886883782877</v>
      </c>
      <c r="M806" s="64"/>
      <c r="N806" s="63">
        <v>0.21866407585315875</v>
      </c>
      <c r="O806" s="63">
        <v>100</v>
      </c>
      <c r="P806" s="62">
        <v>1.7241774146586692</v>
      </c>
      <c r="Q806" s="125">
        <f t="shared" si="194"/>
        <v>98.275822585341331</v>
      </c>
      <c r="R806" s="61"/>
      <c r="S806" s="59">
        <v>39493</v>
      </c>
      <c r="T806" s="51">
        <v>10</v>
      </c>
      <c r="U806" s="44"/>
      <c r="V806" s="44"/>
      <c r="W806" s="46"/>
      <c r="X806" s="46"/>
      <c r="Y806" s="44"/>
      <c r="Z806" s="44"/>
      <c r="AA806" s="45"/>
      <c r="AB806" s="45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2"/>
      <c r="AP806" s="42"/>
    </row>
    <row r="807" spans="1:44" ht="14.25">
      <c r="A807" s="48"/>
      <c r="B807" s="237"/>
      <c r="C807" s="65" t="s">
        <v>182</v>
      </c>
      <c r="D807" s="62">
        <v>77.88405799330711</v>
      </c>
      <c r="E807" s="62">
        <v>0.21805259587485679</v>
      </c>
      <c r="F807" s="62">
        <v>12.203242984250288</v>
      </c>
      <c r="G807" s="62">
        <v>1.3305059127177226</v>
      </c>
      <c r="H807" s="62">
        <v>6.3598673796833233E-2</v>
      </c>
      <c r="I807" s="62">
        <v>0.21805259587485679</v>
      </c>
      <c r="J807" s="62">
        <v>1.1833245841290352</v>
      </c>
      <c r="K807" s="62">
        <v>3.7523387189702757</v>
      </c>
      <c r="L807" s="62">
        <v>2.9974195327943849</v>
      </c>
      <c r="M807" s="64"/>
      <c r="N807" s="63">
        <v>0.14940640828462409</v>
      </c>
      <c r="O807" s="63">
        <v>100</v>
      </c>
      <c r="P807" s="62">
        <v>0.97472570534269209</v>
      </c>
      <c r="Q807" s="125">
        <f t="shared" si="194"/>
        <v>99.025274294657308</v>
      </c>
      <c r="R807" s="61"/>
      <c r="S807" s="59">
        <v>39493</v>
      </c>
      <c r="T807" s="51">
        <v>10</v>
      </c>
      <c r="U807" s="44"/>
      <c r="V807" s="44"/>
      <c r="W807" s="46"/>
      <c r="X807" s="46"/>
      <c r="Y807" s="44"/>
      <c r="Z807" s="44"/>
      <c r="AA807" s="45"/>
      <c r="AB807" s="45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2"/>
      <c r="AP807" s="42"/>
    </row>
    <row r="808" spans="1:44" ht="14.25">
      <c r="A808" s="48"/>
      <c r="B808" s="237"/>
      <c r="C808" s="65" t="s">
        <v>181</v>
      </c>
      <c r="D808" s="62">
        <v>77.906522147873915</v>
      </c>
      <c r="E808" s="62">
        <v>0.19042058901316408</v>
      </c>
      <c r="F808" s="62">
        <v>12.168611804248773</v>
      </c>
      <c r="G808" s="62">
        <v>1.3941009454970277</v>
      </c>
      <c r="H808" s="62">
        <v>4.2540769885919635E-2</v>
      </c>
      <c r="I808" s="62">
        <v>0.19649784185400976</v>
      </c>
      <c r="J808" s="62">
        <v>0.89365013146334615</v>
      </c>
      <c r="K808" s="62">
        <v>3.9301330444970342</v>
      </c>
      <c r="L808" s="62">
        <v>3.0749476309719328</v>
      </c>
      <c r="M808" s="64"/>
      <c r="N808" s="63">
        <v>0.20257509469485541</v>
      </c>
      <c r="O808" s="63">
        <v>100</v>
      </c>
      <c r="P808" s="62">
        <v>1.3163087791636627</v>
      </c>
      <c r="Q808" s="125">
        <f t="shared" si="194"/>
        <v>98.683691220836337</v>
      </c>
      <c r="R808" s="61"/>
      <c r="S808" s="59">
        <v>39493</v>
      </c>
      <c r="T808" s="51">
        <v>10</v>
      </c>
      <c r="U808" s="44"/>
      <c r="V808" s="44"/>
      <c r="W808" s="46"/>
      <c r="X808" s="46"/>
      <c r="Y808" s="44"/>
      <c r="Z808" s="44"/>
      <c r="AA808" s="45"/>
      <c r="AB808" s="45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2"/>
      <c r="AP808" s="42"/>
    </row>
    <row r="809" spans="1:44" ht="14.25">
      <c r="A809" s="48"/>
      <c r="B809" s="237"/>
      <c r="C809" s="65" t="s">
        <v>180</v>
      </c>
      <c r="D809" s="62">
        <v>78.017194913396068</v>
      </c>
      <c r="E809" s="62">
        <v>0.1715736387316317</v>
      </c>
      <c r="F809" s="62">
        <v>12.127898724926863</v>
      </c>
      <c r="G809" s="62">
        <v>1.2415836549849957</v>
      </c>
      <c r="H809" s="62">
        <v>6.7224759035200726E-2</v>
      </c>
      <c r="I809" s="62">
        <v>0.1304360996205387</v>
      </c>
      <c r="J809" s="62">
        <v>0.80304818602129935</v>
      </c>
      <c r="K809" s="62">
        <v>4.0668164230764408</v>
      </c>
      <c r="L809" s="62">
        <v>3.1564956493019096</v>
      </c>
      <c r="M809" s="64"/>
      <c r="N809" s="63">
        <v>0.21772795090505306</v>
      </c>
      <c r="O809" s="63">
        <v>100</v>
      </c>
      <c r="P809" s="62">
        <v>0.38330406731097355</v>
      </c>
      <c r="Q809" s="125">
        <f t="shared" si="194"/>
        <v>99.616695932689026</v>
      </c>
      <c r="R809" s="61"/>
      <c r="S809" s="59">
        <v>39493</v>
      </c>
      <c r="T809" s="51">
        <v>10</v>
      </c>
      <c r="U809" s="44"/>
      <c r="V809" s="44"/>
      <c r="W809" s="46"/>
      <c r="X809" s="46"/>
      <c r="Y809" s="44"/>
      <c r="Z809" s="44"/>
      <c r="AA809" s="45"/>
      <c r="AB809" s="45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2"/>
      <c r="AP809" s="42"/>
    </row>
    <row r="810" spans="1:44" ht="14.25">
      <c r="A810" s="48"/>
      <c r="B810" s="237"/>
      <c r="C810" s="65" t="s">
        <v>179</v>
      </c>
      <c r="D810" s="62">
        <v>78.020699825089096</v>
      </c>
      <c r="E810" s="62">
        <v>0.13201262765598307</v>
      </c>
      <c r="F810" s="62">
        <v>12.259844657518315</v>
      </c>
      <c r="G810" s="62">
        <v>1.1982795786204383</v>
      </c>
      <c r="H810" s="62">
        <v>0.13001243632786211</v>
      </c>
      <c r="I810" s="62">
        <v>8.6008227109201085E-2</v>
      </c>
      <c r="J810" s="62">
        <v>0.7951876134513165</v>
      </c>
      <c r="K810" s="62">
        <v>4.092175299433344</v>
      </c>
      <c r="L810" s="62">
        <v>3.0977617499510659</v>
      </c>
      <c r="M810" s="64"/>
      <c r="N810" s="63">
        <v>0.18801798484336982</v>
      </c>
      <c r="O810" s="63">
        <v>100</v>
      </c>
      <c r="P810" s="62">
        <v>5.1986262135883976E-2</v>
      </c>
      <c r="Q810" s="125">
        <f t="shared" si="194"/>
        <v>99.948013737864116</v>
      </c>
      <c r="R810" s="61"/>
      <c r="S810" s="59">
        <v>39493</v>
      </c>
      <c r="T810" s="51">
        <v>10</v>
      </c>
      <c r="U810" s="44"/>
      <c r="V810" s="44"/>
      <c r="W810" s="46"/>
      <c r="X810" s="46"/>
      <c r="Y810" s="44"/>
      <c r="Z810" s="44"/>
      <c r="AA810" s="45"/>
      <c r="AB810" s="45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2"/>
      <c r="AP810" s="42"/>
    </row>
    <row r="811" spans="1:44" ht="14.25">
      <c r="A811" s="48"/>
      <c r="B811" s="237"/>
      <c r="C811" s="65" t="s">
        <v>178</v>
      </c>
      <c r="D811" s="62">
        <v>78.053100438359579</v>
      </c>
      <c r="E811" s="62">
        <v>0.10673935269204966</v>
      </c>
      <c r="F811" s="62">
        <v>12.217087331074502</v>
      </c>
      <c r="G811" s="62">
        <v>1.1545533814397886</v>
      </c>
      <c r="H811" s="62">
        <v>1.8298174747208514E-2</v>
      </c>
      <c r="I811" s="62">
        <v>0.10673935269204966</v>
      </c>
      <c r="J811" s="62">
        <v>0.75489554443556595</v>
      </c>
      <c r="K811" s="62">
        <v>4.1947477454106874</v>
      </c>
      <c r="L811" s="62">
        <v>3.1559624074348385</v>
      </c>
      <c r="M811" s="64"/>
      <c r="N811" s="63">
        <v>0.2378762717137107</v>
      </c>
      <c r="O811" s="63">
        <v>100</v>
      </c>
      <c r="P811" s="62">
        <v>1.6823330554335172</v>
      </c>
      <c r="Q811" s="125">
        <f t="shared" si="194"/>
        <v>98.317666944566483</v>
      </c>
      <c r="R811" s="61"/>
      <c r="S811" s="59">
        <v>39493</v>
      </c>
      <c r="T811" s="51">
        <v>10</v>
      </c>
      <c r="U811" s="44"/>
      <c r="V811" s="44"/>
      <c r="W811" s="46"/>
      <c r="X811" s="46"/>
      <c r="Y811" s="44"/>
      <c r="Z811" s="44"/>
      <c r="AA811" s="45"/>
      <c r="AB811" s="45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2"/>
      <c r="AP811" s="42"/>
    </row>
    <row r="812" spans="1:44" ht="14.25">
      <c r="A812" s="48"/>
      <c r="B812" s="237"/>
      <c r="C812" s="65" t="s">
        <v>177</v>
      </c>
      <c r="D812" s="62">
        <v>78.060396916821475</v>
      </c>
      <c r="E812" s="62">
        <v>0.18610193086231114</v>
      </c>
      <c r="F812" s="62">
        <v>12.053685146310174</v>
      </c>
      <c r="G812" s="62">
        <v>1.1769416470380201</v>
      </c>
      <c r="H812" s="62">
        <v>1.2071476596474237E-2</v>
      </c>
      <c r="I812" s="62">
        <v>0.13479815532729567</v>
      </c>
      <c r="J812" s="62">
        <v>0.75018725567954059</v>
      </c>
      <c r="K812" s="62">
        <v>4.3101267178986467</v>
      </c>
      <c r="L812" s="62">
        <v>3.0742612215365779</v>
      </c>
      <c r="M812" s="64"/>
      <c r="N812" s="63">
        <v>0.24142953192948474</v>
      </c>
      <c r="O812" s="63">
        <v>100</v>
      </c>
      <c r="P812" s="62">
        <v>0.64626563723771824</v>
      </c>
      <c r="Q812" s="125">
        <f t="shared" si="194"/>
        <v>99.353734362762282</v>
      </c>
      <c r="R812" s="61"/>
      <c r="S812" s="59">
        <v>39493</v>
      </c>
      <c r="T812" s="51">
        <v>10</v>
      </c>
      <c r="U812" s="44"/>
      <c r="V812" s="44"/>
      <c r="W812" s="46"/>
      <c r="X812" s="46"/>
      <c r="Y812" s="44"/>
      <c r="Z812" s="44"/>
      <c r="AA812" s="45"/>
      <c r="AB812" s="45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2"/>
      <c r="AP812" s="42"/>
    </row>
    <row r="813" spans="1:44" ht="14.25">
      <c r="A813" s="48"/>
      <c r="B813" s="237"/>
      <c r="C813" s="65" t="s">
        <v>176</v>
      </c>
      <c r="D813" s="62">
        <v>78.061019072545477</v>
      </c>
      <c r="E813" s="62">
        <v>0.1427542822120498</v>
      </c>
      <c r="F813" s="62">
        <v>12.124901604307391</v>
      </c>
      <c r="G813" s="62">
        <v>1.2419811809597596</v>
      </c>
      <c r="H813" s="62">
        <v>0.11158961496857414</v>
      </c>
      <c r="I813" s="62">
        <v>9.9525872809809374E-2</v>
      </c>
      <c r="J813" s="62">
        <v>0.75181844519012087</v>
      </c>
      <c r="K813" s="62">
        <v>4.1632229811447443</v>
      </c>
      <c r="L813" s="62">
        <v>3.141331738565297</v>
      </c>
      <c r="M813" s="64"/>
      <c r="N813" s="63">
        <v>0.1618552072967607</v>
      </c>
      <c r="O813" s="63">
        <v>100</v>
      </c>
      <c r="P813" s="62">
        <v>0.56470641991104742</v>
      </c>
      <c r="Q813" s="125">
        <f t="shared" si="194"/>
        <v>99.435293580088953</v>
      </c>
      <c r="R813" s="61"/>
      <c r="S813" s="59">
        <v>39493</v>
      </c>
      <c r="T813" s="51">
        <v>10</v>
      </c>
      <c r="U813" s="44"/>
      <c r="V813" s="44"/>
      <c r="W813" s="46"/>
      <c r="X813" s="46"/>
      <c r="Y813" s="44"/>
      <c r="Z813" s="44"/>
      <c r="AA813" s="45"/>
      <c r="AB813" s="45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2"/>
      <c r="AP813" s="42"/>
    </row>
    <row r="814" spans="1:44" ht="14.25">
      <c r="A814" s="48"/>
      <c r="B814" s="237"/>
      <c r="C814" s="65" t="s">
        <v>175</v>
      </c>
      <c r="D814" s="62">
        <v>78.061739052728257</v>
      </c>
      <c r="E814" s="62">
        <v>0.12244448878823756</v>
      </c>
      <c r="F814" s="62">
        <v>12.152188425177583</v>
      </c>
      <c r="G814" s="62">
        <v>1.1360524736664446</v>
      </c>
      <c r="H814" s="62">
        <v>5.5656585812835252E-2</v>
      </c>
      <c r="I814" s="62">
        <v>9.6134102767624519E-2</v>
      </c>
      <c r="J814" s="62">
        <v>0.78866026420539648</v>
      </c>
      <c r="K814" s="62">
        <v>4.101606467741294</v>
      </c>
      <c r="L814" s="62">
        <v>3.230509782297152</v>
      </c>
      <c r="M814" s="64"/>
      <c r="N814" s="63">
        <v>0.25500835681517242</v>
      </c>
      <c r="O814" s="63">
        <v>100</v>
      </c>
      <c r="P814" s="62">
        <v>1.2365709941851293</v>
      </c>
      <c r="Q814" s="125">
        <f t="shared" si="194"/>
        <v>98.763429005814871</v>
      </c>
      <c r="R814" s="61"/>
      <c r="S814" s="59">
        <v>39493</v>
      </c>
      <c r="T814" s="51">
        <v>10</v>
      </c>
      <c r="U814" s="44"/>
      <c r="V814" s="44"/>
      <c r="W814" s="46"/>
      <c r="X814" s="46"/>
      <c r="Y814" s="44"/>
      <c r="Z814" s="44"/>
      <c r="AA814" s="45"/>
      <c r="AB814" s="45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2"/>
      <c r="AP814" s="42"/>
    </row>
    <row r="815" spans="1:44" ht="14.25">
      <c r="A815" s="48"/>
      <c r="B815" s="237"/>
      <c r="C815" s="65" t="s">
        <v>174</v>
      </c>
      <c r="D815" s="62">
        <v>78.069051014938765</v>
      </c>
      <c r="E815" s="62">
        <v>0.20645565944014463</v>
      </c>
      <c r="F815" s="62">
        <v>12.131072422085099</v>
      </c>
      <c r="G815" s="62">
        <v>1.2056588495662102</v>
      </c>
      <c r="H815" s="62">
        <v>9.063906999811229E-2</v>
      </c>
      <c r="I815" s="62">
        <v>0.10675268244222114</v>
      </c>
      <c r="J815" s="62">
        <v>0.76902334690687502</v>
      </c>
      <c r="K815" s="62">
        <v>4.0003405269530923</v>
      </c>
      <c r="L815" s="62">
        <v>3.2649058071171861</v>
      </c>
      <c r="M815" s="64"/>
      <c r="N815" s="63">
        <v>0.1561006205523045</v>
      </c>
      <c r="O815" s="63">
        <v>100</v>
      </c>
      <c r="P815" s="62">
        <v>0.74004579360131117</v>
      </c>
      <c r="Q815" s="125">
        <f t="shared" si="194"/>
        <v>99.259954206398689</v>
      </c>
      <c r="R815" s="61"/>
      <c r="S815" s="59">
        <v>39493</v>
      </c>
      <c r="T815" s="51">
        <v>10</v>
      </c>
      <c r="U815" s="44"/>
      <c r="V815" s="44"/>
      <c r="W815" s="46"/>
      <c r="X815" s="46"/>
      <c r="Y815" s="44"/>
      <c r="Z815" s="44"/>
      <c r="AA815" s="45"/>
      <c r="AB815" s="45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2"/>
      <c r="AP815" s="42"/>
    </row>
    <row r="816" spans="1:44" ht="14.25">
      <c r="A816" s="48"/>
      <c r="B816" s="237"/>
      <c r="C816" s="65" t="s">
        <v>173</v>
      </c>
      <c r="D816" s="62">
        <v>78.086144100449175</v>
      </c>
      <c r="E816" s="62">
        <v>0.13089361529303334</v>
      </c>
      <c r="F816" s="62">
        <v>12.109571719054577</v>
      </c>
      <c r="G816" s="62">
        <v>1.1830605274466051</v>
      </c>
      <c r="H816" s="62">
        <v>7.5086259935538496E-2</v>
      </c>
      <c r="I816" s="62">
        <v>8.8277089383673651E-2</v>
      </c>
      <c r="J816" s="62">
        <v>0.83875605386331753</v>
      </c>
      <c r="K816" s="62">
        <v>4.1909784432053243</v>
      </c>
      <c r="L816" s="62">
        <v>3.0466064318541823</v>
      </c>
      <c r="M816" s="64"/>
      <c r="N816" s="63">
        <v>0.25062575951456773</v>
      </c>
      <c r="O816" s="63">
        <v>100</v>
      </c>
      <c r="P816" s="62">
        <v>1.50241637671067</v>
      </c>
      <c r="Q816" s="125">
        <f t="shared" si="194"/>
        <v>98.49758362328933</v>
      </c>
      <c r="R816" s="61"/>
      <c r="S816" s="59">
        <v>39493</v>
      </c>
      <c r="T816" s="51">
        <v>10</v>
      </c>
      <c r="U816" s="44"/>
      <c r="V816" s="44"/>
      <c r="W816" s="46"/>
      <c r="X816" s="46"/>
      <c r="Y816" s="44"/>
      <c r="Z816" s="44"/>
      <c r="AA816" s="45"/>
      <c r="AB816" s="45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2"/>
      <c r="AP816" s="42"/>
    </row>
    <row r="817" spans="1:42" ht="14.25">
      <c r="A817" s="48"/>
      <c r="B817" s="237"/>
      <c r="C817" s="65" t="s">
        <v>172</v>
      </c>
      <c r="D817" s="62">
        <v>78.10636080736522</v>
      </c>
      <c r="E817" s="62">
        <v>0.13531670235125826</v>
      </c>
      <c r="F817" s="62">
        <v>12.195824390568575</v>
      </c>
      <c r="G817" s="62">
        <v>1.2058712707911654</v>
      </c>
      <c r="H817" s="62">
        <v>8.482539550377384E-2</v>
      </c>
      <c r="I817" s="62">
        <v>0.1161300057492142</v>
      </c>
      <c r="J817" s="62">
        <v>0.7318597795685915</v>
      </c>
      <c r="K817" s="62">
        <v>3.9951892594987206</v>
      </c>
      <c r="L817" s="62">
        <v>3.2094901168854104</v>
      </c>
      <c r="M817" s="64"/>
      <c r="N817" s="63">
        <v>0.21913227171808242</v>
      </c>
      <c r="O817" s="63">
        <v>100</v>
      </c>
      <c r="P817" s="62">
        <v>1.0220167500811073</v>
      </c>
      <c r="Q817" s="125">
        <f t="shared" si="194"/>
        <v>98.977983249918893</v>
      </c>
      <c r="R817" s="61"/>
      <c r="S817" s="59">
        <v>39493</v>
      </c>
      <c r="T817" s="51">
        <v>10</v>
      </c>
      <c r="U817" s="44"/>
      <c r="V817" s="44"/>
      <c r="W817" s="46"/>
      <c r="X817" s="46"/>
      <c r="Y817" s="44"/>
      <c r="Z817" s="44"/>
      <c r="AA817" s="45"/>
      <c r="AB817" s="45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2"/>
      <c r="AP817" s="42"/>
    </row>
    <row r="818" spans="1:42" ht="14.25">
      <c r="A818" s="48"/>
      <c r="B818" s="237"/>
      <c r="C818" s="65" t="s">
        <v>171</v>
      </c>
      <c r="D818" s="62">
        <v>78.109569339696506</v>
      </c>
      <c r="E818" s="62">
        <v>0.17324016829411437</v>
      </c>
      <c r="F818" s="62">
        <v>12.054570266336489</v>
      </c>
      <c r="G818" s="62">
        <v>1.2148814483540504</v>
      </c>
      <c r="H818" s="62">
        <v>6.2812224761608706E-2</v>
      </c>
      <c r="I818" s="62">
        <v>8.0034931551082072E-2</v>
      </c>
      <c r="J818" s="62">
        <v>0.7406173960109026</v>
      </c>
      <c r="K818" s="62">
        <v>4.006139698975586</v>
      </c>
      <c r="L818" s="62">
        <v>3.3089118277719756</v>
      </c>
      <c r="M818" s="64"/>
      <c r="N818" s="63">
        <v>0.24922269824767326</v>
      </c>
      <c r="O818" s="63">
        <v>100</v>
      </c>
      <c r="P818" s="62">
        <v>1.348607844425004</v>
      </c>
      <c r="Q818" s="125">
        <f t="shared" si="194"/>
        <v>98.651392155574996</v>
      </c>
      <c r="R818" s="61"/>
      <c r="S818" s="59">
        <v>39493</v>
      </c>
      <c r="T818" s="51">
        <v>10</v>
      </c>
      <c r="U818" s="44"/>
      <c r="V818" s="44"/>
      <c r="W818" s="46"/>
      <c r="X818" s="46"/>
      <c r="Y818" s="44"/>
      <c r="Z818" s="44"/>
      <c r="AA818" s="45"/>
      <c r="AB818" s="45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2"/>
      <c r="AP818" s="42"/>
    </row>
    <row r="819" spans="1:42" ht="14.25">
      <c r="A819" s="48"/>
      <c r="B819" s="237"/>
      <c r="C819" s="65" t="s">
        <v>170</v>
      </c>
      <c r="D819" s="62">
        <v>78.139721176940043</v>
      </c>
      <c r="E819" s="62">
        <v>0.23614189210441147</v>
      </c>
      <c r="F819" s="62">
        <v>12.207252472686632</v>
      </c>
      <c r="G819" s="62">
        <v>1.1400389526588177</v>
      </c>
      <c r="H819" s="62">
        <v>3.2292908321970799E-2</v>
      </c>
      <c r="I819" s="62">
        <v>0.17256522884553149</v>
      </c>
      <c r="J819" s="62">
        <v>0.99636214176031301</v>
      </c>
      <c r="K819" s="62">
        <v>3.7101269113262685</v>
      </c>
      <c r="L819" s="62">
        <v>3.1777957857345553</v>
      </c>
      <c r="M819" s="64"/>
      <c r="N819" s="63">
        <v>0.18770252962145528</v>
      </c>
      <c r="O819" s="63">
        <v>100</v>
      </c>
      <c r="P819" s="62">
        <v>0.94900554223680444</v>
      </c>
      <c r="Q819" s="125">
        <f t="shared" si="194"/>
        <v>99.050994457763196</v>
      </c>
      <c r="R819" s="61"/>
      <c r="S819" s="59">
        <v>39493</v>
      </c>
      <c r="T819" s="51">
        <v>10</v>
      </c>
      <c r="U819" s="44"/>
      <c r="V819" s="44"/>
      <c r="W819" s="46"/>
      <c r="X819" s="46"/>
      <c r="Y819" s="44"/>
      <c r="Z819" s="44"/>
      <c r="AA819" s="45"/>
      <c r="AB819" s="45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2"/>
      <c r="AP819" s="42"/>
    </row>
    <row r="820" spans="1:42" ht="14.25">
      <c r="A820" s="48"/>
      <c r="B820" s="237"/>
      <c r="C820" s="65" t="s">
        <v>169</v>
      </c>
      <c r="D820" s="62">
        <v>78.183486845702873</v>
      </c>
      <c r="E820" s="62">
        <v>0.21227118416955712</v>
      </c>
      <c r="F820" s="62">
        <v>12.097354994627691</v>
      </c>
      <c r="G820" s="62">
        <v>1.1719228615080133</v>
      </c>
      <c r="H820" s="62">
        <v>1.9297380379050648E-2</v>
      </c>
      <c r="I820" s="62">
        <v>0.10867472108202207</v>
      </c>
      <c r="J820" s="62">
        <v>0.73928207082941499</v>
      </c>
      <c r="K820" s="62">
        <v>4.3044644179634206</v>
      </c>
      <c r="L820" s="62">
        <v>2.942849126777229</v>
      </c>
      <c r="M820" s="64"/>
      <c r="N820" s="63">
        <v>0.22039639696073635</v>
      </c>
      <c r="O820" s="63">
        <v>100</v>
      </c>
      <c r="P820" s="62">
        <v>1.5900045482232343</v>
      </c>
      <c r="Q820" s="125">
        <f t="shared" si="194"/>
        <v>98.409995451776766</v>
      </c>
      <c r="R820" s="61"/>
      <c r="S820" s="59">
        <v>39493</v>
      </c>
      <c r="T820" s="51">
        <v>10</v>
      </c>
      <c r="U820" s="44"/>
      <c r="V820" s="44"/>
      <c r="W820" s="46"/>
      <c r="X820" s="46"/>
      <c r="Y820" s="44"/>
      <c r="Z820" s="44"/>
      <c r="AA820" s="45"/>
      <c r="AB820" s="45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2"/>
      <c r="AP820" s="42"/>
    </row>
    <row r="821" spans="1:42" ht="14.25">
      <c r="A821" s="48"/>
      <c r="B821" s="237"/>
      <c r="C821" s="65" t="s">
        <v>168</v>
      </c>
      <c r="D821" s="62">
        <v>78.183811491064219</v>
      </c>
      <c r="E821" s="62">
        <v>0.21955112164593307</v>
      </c>
      <c r="F821" s="62">
        <v>12.169545372430331</v>
      </c>
      <c r="G821" s="62">
        <v>1.0952395787520088</v>
      </c>
      <c r="H821" s="62">
        <v>3.9918385753806018E-2</v>
      </c>
      <c r="I821" s="62">
        <v>0.12574291512448896</v>
      </c>
      <c r="J821" s="62">
        <v>0.75470574921707068</v>
      </c>
      <c r="K821" s="62">
        <v>4.029160411878407</v>
      </c>
      <c r="L821" s="62">
        <v>3.1697595699947039</v>
      </c>
      <c r="M821" s="64"/>
      <c r="N821" s="63">
        <v>0.21256540413901703</v>
      </c>
      <c r="O821" s="63">
        <v>100</v>
      </c>
      <c r="P821" s="62">
        <v>-0.15639094079985227</v>
      </c>
      <c r="Q821" s="125">
        <f t="shared" si="194"/>
        <v>100.15639094079985</v>
      </c>
      <c r="R821" s="61"/>
      <c r="S821" s="59">
        <v>39493</v>
      </c>
      <c r="T821" s="51">
        <v>10</v>
      </c>
      <c r="U821" s="44"/>
      <c r="V821" s="44"/>
      <c r="W821" s="46"/>
      <c r="X821" s="46"/>
      <c r="Y821" s="44"/>
      <c r="Z821" s="44"/>
      <c r="AA821" s="45"/>
      <c r="AB821" s="45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2"/>
      <c r="AP821" s="42"/>
    </row>
    <row r="822" spans="1:42" ht="14.25">
      <c r="A822" s="48"/>
      <c r="B822" s="237"/>
      <c r="C822" s="65" t="s">
        <v>167</v>
      </c>
      <c r="D822" s="62">
        <v>78.187027388180866</v>
      </c>
      <c r="E822" s="62">
        <v>8.536663565261314E-2</v>
      </c>
      <c r="F822" s="62">
        <v>12.154459840294358</v>
      </c>
      <c r="G822" s="62">
        <v>1.2759832859882332</v>
      </c>
      <c r="H822" s="62">
        <v>3.3536892577812304E-2</v>
      </c>
      <c r="I822" s="62">
        <v>0.11077337245398609</v>
      </c>
      <c r="J822" s="62">
        <v>0.81231733129393435</v>
      </c>
      <c r="K822" s="62">
        <v>3.9322482398931302</v>
      </c>
      <c r="L822" s="62">
        <v>3.1745450350924234</v>
      </c>
      <c r="M822" s="64"/>
      <c r="N822" s="63">
        <v>0.23374197857263124</v>
      </c>
      <c r="O822" s="63">
        <v>100</v>
      </c>
      <c r="P822" s="62">
        <v>1.6527991370968493</v>
      </c>
      <c r="Q822" s="125">
        <f t="shared" si="194"/>
        <v>98.347200862903151</v>
      </c>
      <c r="R822" s="61"/>
      <c r="S822" s="59">
        <v>39493</v>
      </c>
      <c r="T822" s="51">
        <v>10</v>
      </c>
      <c r="U822" s="44"/>
      <c r="V822" s="44"/>
      <c r="W822" s="46"/>
      <c r="X822" s="46"/>
      <c r="Y822" s="44"/>
      <c r="Z822" s="44"/>
      <c r="AA822" s="45"/>
      <c r="AB822" s="45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2"/>
      <c r="AP822" s="42"/>
    </row>
    <row r="823" spans="1:42" ht="14.25">
      <c r="A823" s="48"/>
      <c r="B823" s="237"/>
      <c r="C823" s="65" t="s">
        <v>166</v>
      </c>
      <c r="D823" s="62">
        <v>78.193262886481293</v>
      </c>
      <c r="E823" s="62">
        <v>0.18429569150054506</v>
      </c>
      <c r="F823" s="62">
        <v>12.385519465311077</v>
      </c>
      <c r="G823" s="62">
        <v>1.1529068233714255</v>
      </c>
      <c r="H823" s="62">
        <v>6.7474378855390815E-2</v>
      </c>
      <c r="I823" s="62">
        <v>9.4665546453831892E-2</v>
      </c>
      <c r="J823" s="62">
        <v>0.82189680839179513</v>
      </c>
      <c r="K823" s="62">
        <v>3.7244135129868425</v>
      </c>
      <c r="L823" s="62">
        <v>3.1570284655788656</v>
      </c>
      <c r="M823" s="64"/>
      <c r="N823" s="63">
        <v>0.21853642106895235</v>
      </c>
      <c r="O823" s="63">
        <v>100</v>
      </c>
      <c r="P823" s="62">
        <v>0.75201474881099273</v>
      </c>
      <c r="Q823" s="125">
        <f t="shared" si="194"/>
        <v>99.247985251189007</v>
      </c>
      <c r="R823" s="61"/>
      <c r="S823" s="59">
        <v>39493</v>
      </c>
      <c r="T823" s="51">
        <v>10</v>
      </c>
      <c r="U823" s="44"/>
      <c r="V823" s="44"/>
      <c r="W823" s="46"/>
      <c r="X823" s="46"/>
      <c r="Y823" s="44"/>
      <c r="Z823" s="44"/>
      <c r="AA823" s="45"/>
      <c r="AB823" s="45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2"/>
      <c r="AP823" s="42"/>
    </row>
    <row r="824" spans="1:42" ht="14.25">
      <c r="A824" s="48"/>
      <c r="B824" s="237"/>
      <c r="C824" s="65" t="s">
        <v>165</v>
      </c>
      <c r="D824" s="62">
        <v>78.20369541701173</v>
      </c>
      <c r="E824" s="62">
        <v>0.15651828948424365</v>
      </c>
      <c r="F824" s="62">
        <v>12.20424593955642</v>
      </c>
      <c r="G824" s="62">
        <v>1.2092171481044867</v>
      </c>
      <c r="H824" s="62">
        <v>3.9129572371060913E-2</v>
      </c>
      <c r="I824" s="62">
        <v>0.10635217105980659</v>
      </c>
      <c r="J824" s="62">
        <v>0.7914301925509255</v>
      </c>
      <c r="K824" s="62">
        <v>3.931757880603997</v>
      </c>
      <c r="L824" s="62">
        <v>3.114849376083054</v>
      </c>
      <c r="M824" s="64"/>
      <c r="N824" s="63">
        <v>0.24280401317427541</v>
      </c>
      <c r="O824" s="63">
        <v>100</v>
      </c>
      <c r="P824" s="62">
        <v>0.38574215151811586</v>
      </c>
      <c r="Q824" s="125">
        <f t="shared" si="194"/>
        <v>99.614257848481884</v>
      </c>
      <c r="R824" s="61"/>
      <c r="S824" s="59">
        <v>39493</v>
      </c>
      <c r="T824" s="51">
        <v>10</v>
      </c>
      <c r="U824" s="44"/>
      <c r="V824" s="44"/>
      <c r="W824" s="46"/>
      <c r="X824" s="46"/>
      <c r="Y824" s="44"/>
      <c r="Z824" s="44"/>
      <c r="AA824" s="45"/>
      <c r="AB824" s="45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2"/>
      <c r="AP824" s="42"/>
    </row>
    <row r="825" spans="1:42" ht="14.25">
      <c r="A825" s="48"/>
      <c r="B825" s="237"/>
      <c r="C825" s="65" t="s">
        <v>164</v>
      </c>
      <c r="D825" s="62">
        <v>78.207623780594275</v>
      </c>
      <c r="E825" s="62">
        <v>0.15732934009506594</v>
      </c>
      <c r="F825" s="62">
        <v>12.084420114874291</v>
      </c>
      <c r="G825" s="62">
        <v>1.2012669248687957</v>
      </c>
      <c r="H825" s="62">
        <v>6.353684888454586E-2</v>
      </c>
      <c r="I825" s="62">
        <v>7.1605020171472314E-2</v>
      </c>
      <c r="J825" s="62">
        <v>0.79447195051422925</v>
      </c>
      <c r="K825" s="62">
        <v>4.0708052129001455</v>
      </c>
      <c r="L825" s="62">
        <v>3.1421939178696774</v>
      </c>
      <c r="M825" s="64"/>
      <c r="N825" s="63">
        <v>0.20674688922749049</v>
      </c>
      <c r="O825" s="63">
        <v>100</v>
      </c>
      <c r="P825" s="62">
        <v>0.89119768914470399</v>
      </c>
      <c r="Q825" s="125">
        <f t="shared" si="194"/>
        <v>99.108802310855296</v>
      </c>
      <c r="R825" s="61"/>
      <c r="S825" s="59">
        <v>39493</v>
      </c>
      <c r="T825" s="51">
        <v>10</v>
      </c>
      <c r="U825" s="44"/>
      <c r="V825" s="44"/>
      <c r="W825" s="46"/>
      <c r="X825" s="46"/>
      <c r="Y825" s="44"/>
      <c r="Z825" s="44"/>
      <c r="AA825" s="45"/>
      <c r="AB825" s="45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2"/>
      <c r="AP825" s="42"/>
    </row>
    <row r="826" spans="1:42" ht="14.25">
      <c r="A826" s="48"/>
      <c r="B826" s="237"/>
      <c r="C826" s="65" t="s">
        <v>163</v>
      </c>
      <c r="D826" s="62">
        <v>78.222914096261462</v>
      </c>
      <c r="E826" s="62">
        <v>0.14621304092860654</v>
      </c>
      <c r="F826" s="62">
        <v>12.240815526523752</v>
      </c>
      <c r="G826" s="62">
        <v>1.1646217332854321</v>
      </c>
      <c r="H826" s="62">
        <v>0</v>
      </c>
      <c r="I826" s="62">
        <v>9.6140081706481015E-2</v>
      </c>
      <c r="J826" s="62">
        <v>0.71317338991446344</v>
      </c>
      <c r="K826" s="62">
        <v>4.107657271864559</v>
      </c>
      <c r="L826" s="62">
        <v>3.1201905328400517</v>
      </c>
      <c r="M826" s="64"/>
      <c r="N826" s="63">
        <v>0.18827432667519198</v>
      </c>
      <c r="O826" s="63">
        <v>100</v>
      </c>
      <c r="P826" s="62">
        <v>0.1881266037288043</v>
      </c>
      <c r="Q826" s="125">
        <f t="shared" si="194"/>
        <v>99.811873396271196</v>
      </c>
      <c r="R826" s="61"/>
      <c r="S826" s="59">
        <v>39493</v>
      </c>
      <c r="T826" s="51">
        <v>10</v>
      </c>
      <c r="U826" s="44"/>
      <c r="V826" s="44"/>
      <c r="W826" s="46"/>
      <c r="X826" s="46"/>
      <c r="Y826" s="44"/>
      <c r="Z826" s="44"/>
      <c r="AA826" s="45"/>
      <c r="AB826" s="45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2"/>
      <c r="AP826" s="42"/>
    </row>
    <row r="827" spans="1:42" ht="14.25">
      <c r="A827" s="48"/>
      <c r="B827" s="237"/>
      <c r="C827" s="65" t="s">
        <v>162</v>
      </c>
      <c r="D827" s="62">
        <v>78.235613362599139</v>
      </c>
      <c r="E827" s="62">
        <v>0.12941925824634021</v>
      </c>
      <c r="F827" s="62">
        <v>12.19498035833799</v>
      </c>
      <c r="G827" s="62">
        <v>1.1050464684195538</v>
      </c>
      <c r="H827" s="62">
        <v>8.9676336422660929E-2</v>
      </c>
      <c r="I827" s="62">
        <v>0.10088587847549356</v>
      </c>
      <c r="J827" s="62">
        <v>0.73533308222874905</v>
      </c>
      <c r="K827" s="62">
        <v>4.0054795364793225</v>
      </c>
      <c r="L827" s="62">
        <v>3.2058701589498777</v>
      </c>
      <c r="M827" s="64"/>
      <c r="N827" s="63">
        <v>0.19769555984086615</v>
      </c>
      <c r="O827" s="63">
        <v>100</v>
      </c>
      <c r="P827" s="62">
        <v>1.9130932100755302</v>
      </c>
      <c r="Q827" s="125">
        <f t="shared" si="194"/>
        <v>98.08690678992447</v>
      </c>
      <c r="R827" s="61"/>
      <c r="S827" s="59">
        <v>39493</v>
      </c>
      <c r="T827" s="51">
        <v>10</v>
      </c>
      <c r="U827" s="44"/>
      <c r="V827" s="44"/>
      <c r="W827" s="46"/>
      <c r="X827" s="46"/>
      <c r="Y827" s="44"/>
      <c r="Z827" s="44"/>
      <c r="AA827" s="45"/>
      <c r="AB827" s="45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2"/>
      <c r="AP827" s="42"/>
    </row>
    <row r="828" spans="1:42" ht="14.25">
      <c r="A828" s="48"/>
      <c r="B828" s="237"/>
      <c r="C828" s="65" t="s">
        <v>161</v>
      </c>
      <c r="D828" s="62">
        <v>78.241929673800115</v>
      </c>
      <c r="E828" s="62">
        <v>9.6413927595829077E-2</v>
      </c>
      <c r="F828" s="62">
        <v>12.072681370976673</v>
      </c>
      <c r="G828" s="62">
        <v>1.1485558897052284</v>
      </c>
      <c r="H828" s="62">
        <v>9.1339510353943332E-2</v>
      </c>
      <c r="I828" s="62">
        <v>0.1075776455279777</v>
      </c>
      <c r="J828" s="62">
        <v>0.7952197905712447</v>
      </c>
      <c r="K828" s="62">
        <v>4.1898150113780996</v>
      </c>
      <c r="L828" s="62">
        <v>3.065669091795971</v>
      </c>
      <c r="M828" s="64"/>
      <c r="N828" s="63">
        <v>0.19079808829490383</v>
      </c>
      <c r="O828" s="63">
        <v>100</v>
      </c>
      <c r="P828" s="62">
        <v>1.5089387640355341</v>
      </c>
      <c r="Q828" s="125">
        <f t="shared" si="194"/>
        <v>98.491061235964466</v>
      </c>
      <c r="R828" s="61"/>
      <c r="S828" s="59">
        <v>39493</v>
      </c>
      <c r="T828" s="51">
        <v>10</v>
      </c>
      <c r="U828" s="44"/>
      <c r="V828" s="44"/>
      <c r="W828" s="46"/>
      <c r="X828" s="46"/>
      <c r="Y828" s="44"/>
      <c r="Z828" s="44"/>
      <c r="AA828" s="45"/>
      <c r="AB828" s="45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2"/>
      <c r="AP828" s="42"/>
    </row>
    <row r="829" spans="1:42" ht="14.25">
      <c r="A829" s="48"/>
      <c r="B829" s="237"/>
      <c r="C829" s="65" t="s">
        <v>160</v>
      </c>
      <c r="D829" s="62">
        <v>78.275323055854201</v>
      </c>
      <c r="E829" s="62">
        <v>0.13202393545393507</v>
      </c>
      <c r="F829" s="62">
        <v>12.072548097013755</v>
      </c>
      <c r="G829" s="62">
        <v>1.1933005212260366</v>
      </c>
      <c r="H829" s="62">
        <v>0.10561914836314804</v>
      </c>
      <c r="I829" s="62">
        <v>0.13100836671967403</v>
      </c>
      <c r="J829" s="62">
        <v>0.74775533900382551</v>
      </c>
      <c r="K829" s="62">
        <v>3.9536383046814616</v>
      </c>
      <c r="L829" s="62">
        <v>3.183638347363245</v>
      </c>
      <c r="M829" s="64"/>
      <c r="N829" s="63">
        <v>0.20514488432072986</v>
      </c>
      <c r="O829" s="63">
        <v>100</v>
      </c>
      <c r="P829" s="62">
        <v>1.5785862207294059</v>
      </c>
      <c r="Q829" s="125">
        <f t="shared" si="194"/>
        <v>98.421413779270594</v>
      </c>
      <c r="R829" s="61"/>
      <c r="S829" s="59">
        <v>39493</v>
      </c>
      <c r="T829" s="51">
        <v>10</v>
      </c>
      <c r="U829" s="44"/>
      <c r="V829" s="44"/>
      <c r="W829" s="46"/>
      <c r="X829" s="46"/>
      <c r="Y829" s="44"/>
      <c r="Z829" s="44"/>
      <c r="AA829" s="45"/>
      <c r="AB829" s="45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2"/>
      <c r="AP829" s="42"/>
    </row>
    <row r="830" spans="1:42" ht="14.25">
      <c r="A830" s="48"/>
      <c r="B830" s="237"/>
      <c r="C830" s="65" t="s">
        <v>159</v>
      </c>
      <c r="D830" s="62">
        <v>78.284672059097531</v>
      </c>
      <c r="E830" s="62">
        <v>9.8665075402680644E-2</v>
      </c>
      <c r="F830" s="62">
        <v>12.03344480962363</v>
      </c>
      <c r="G830" s="62">
        <v>1.1716216669820092</v>
      </c>
      <c r="H830" s="62">
        <v>7.3235932257659855E-2</v>
      </c>
      <c r="I830" s="62">
        <v>0.10680240120908729</v>
      </c>
      <c r="J830" s="62">
        <v>0.77670895315623434</v>
      </c>
      <c r="K830" s="62">
        <v>4.2294112572327593</v>
      </c>
      <c r="L830" s="62">
        <v>2.9996270539106211</v>
      </c>
      <c r="M830" s="64"/>
      <c r="N830" s="63">
        <v>0.22581079112778454</v>
      </c>
      <c r="O830" s="63">
        <v>100</v>
      </c>
      <c r="P830" s="62">
        <v>1.7376962515146062</v>
      </c>
      <c r="Q830" s="125">
        <f t="shared" si="194"/>
        <v>98.262303748485394</v>
      </c>
      <c r="R830" s="61"/>
      <c r="S830" s="59">
        <v>39493</v>
      </c>
      <c r="T830" s="51">
        <v>10</v>
      </c>
      <c r="U830" s="44"/>
      <c r="V830" s="44"/>
      <c r="W830" s="46"/>
      <c r="X830" s="46"/>
      <c r="Y830" s="44"/>
      <c r="Z830" s="44"/>
      <c r="AA830" s="45"/>
      <c r="AB830" s="45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2"/>
      <c r="AP830" s="42"/>
    </row>
    <row r="831" spans="1:42" ht="14.25">
      <c r="A831" s="48"/>
      <c r="B831" s="237"/>
      <c r="C831" s="65" t="s">
        <v>158</v>
      </c>
      <c r="D831" s="62">
        <v>78.294183433186532</v>
      </c>
      <c r="E831" s="62">
        <v>0.13145953089526052</v>
      </c>
      <c r="F831" s="62">
        <v>12.201401342782313</v>
      </c>
      <c r="G831" s="62">
        <v>1.1698721622570538</v>
      </c>
      <c r="H831" s="62">
        <v>3.5392950625647068E-2</v>
      </c>
      <c r="I831" s="62">
        <v>0.12134725928793279</v>
      </c>
      <c r="J831" s="62">
        <v>0.76898784411672405</v>
      </c>
      <c r="K831" s="62">
        <v>4.077726994639284</v>
      </c>
      <c r="L831" s="62">
        <v>2.9923269142590412</v>
      </c>
      <c r="M831" s="64"/>
      <c r="N831" s="63">
        <v>0.20730156795021851</v>
      </c>
      <c r="O831" s="63">
        <v>100</v>
      </c>
      <c r="P831" s="62">
        <v>1.1565077976187013</v>
      </c>
      <c r="Q831" s="125">
        <f t="shared" si="194"/>
        <v>98.843492202381299</v>
      </c>
      <c r="R831" s="61"/>
      <c r="S831" s="59">
        <v>39493</v>
      </c>
      <c r="T831" s="51">
        <v>10</v>
      </c>
      <c r="U831" s="44"/>
      <c r="V831" s="44"/>
      <c r="W831" s="46"/>
      <c r="X831" s="46"/>
      <c r="Y831" s="44"/>
      <c r="Z831" s="44"/>
      <c r="AA831" s="45"/>
      <c r="AB831" s="45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2"/>
      <c r="AP831" s="42"/>
    </row>
    <row r="832" spans="1:42" ht="14.25">
      <c r="A832" s="48"/>
      <c r="B832" s="237"/>
      <c r="C832" s="65" t="s">
        <v>157</v>
      </c>
      <c r="D832" s="62">
        <v>78.301310580698384</v>
      </c>
      <c r="E832" s="62">
        <v>0.12070191346336831</v>
      </c>
      <c r="F832" s="62">
        <v>12.156785545609685</v>
      </c>
      <c r="G832" s="62">
        <v>1.2112158205389583</v>
      </c>
      <c r="H832" s="62">
        <v>5.6800900453349797E-2</v>
      </c>
      <c r="I832" s="62">
        <v>0.1085302919376505</v>
      </c>
      <c r="J832" s="62">
        <v>0.76706447996231497</v>
      </c>
      <c r="K832" s="62">
        <v>3.8133046671391129</v>
      </c>
      <c r="L832" s="62">
        <v>3.2421537073528421</v>
      </c>
      <c r="M832" s="64"/>
      <c r="N832" s="63">
        <v>0.22213209284435009</v>
      </c>
      <c r="O832" s="63">
        <v>100</v>
      </c>
      <c r="P832" s="62">
        <v>1.4594293419544613</v>
      </c>
      <c r="Q832" s="125">
        <f t="shared" si="194"/>
        <v>98.540570658045539</v>
      </c>
      <c r="R832" s="61"/>
      <c r="S832" s="59">
        <v>39493</v>
      </c>
      <c r="T832" s="51">
        <v>10</v>
      </c>
      <c r="U832" s="44"/>
      <c r="V832" s="44"/>
      <c r="W832" s="46"/>
      <c r="X832" s="46"/>
      <c r="Y832" s="44"/>
      <c r="Z832" s="44"/>
      <c r="AA832" s="45"/>
      <c r="AB832" s="45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2"/>
      <c r="AP832" s="42"/>
    </row>
    <row r="833" spans="1:42" ht="14.25">
      <c r="A833" s="48"/>
      <c r="B833" s="237"/>
      <c r="C833" s="65" t="s">
        <v>156</v>
      </c>
      <c r="D833" s="62">
        <v>78.301665416314464</v>
      </c>
      <c r="E833" s="62">
        <v>0.16434337050960551</v>
      </c>
      <c r="F833" s="62">
        <v>12.092535180575178</v>
      </c>
      <c r="G833" s="62">
        <v>1.0898613384765314</v>
      </c>
      <c r="H833" s="62">
        <v>6.2896845503676191E-2</v>
      </c>
      <c r="I833" s="62">
        <v>9.9417594505810739E-2</v>
      </c>
      <c r="J833" s="62">
        <v>0.80341642018910997</v>
      </c>
      <c r="K833" s="62">
        <v>4.1309098399752733</v>
      </c>
      <c r="L833" s="62">
        <v>3.0469886176881809</v>
      </c>
      <c r="M833" s="64"/>
      <c r="N833" s="63">
        <v>0.20796537626215514</v>
      </c>
      <c r="O833" s="63">
        <v>100</v>
      </c>
      <c r="P833" s="62">
        <v>1.4721557120034419</v>
      </c>
      <c r="Q833" s="125">
        <f t="shared" si="194"/>
        <v>98.527844287996558</v>
      </c>
      <c r="R833" s="61"/>
      <c r="S833" s="59">
        <v>39493</v>
      </c>
      <c r="T833" s="51">
        <v>10</v>
      </c>
      <c r="U833" s="44"/>
      <c r="V833" s="44"/>
      <c r="W833" s="46"/>
      <c r="X833" s="46"/>
      <c r="Y833" s="44"/>
      <c r="Z833" s="44"/>
      <c r="AA833" s="45"/>
      <c r="AB833" s="45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2"/>
      <c r="AP833" s="42"/>
    </row>
    <row r="834" spans="1:42" ht="14.25">
      <c r="A834" s="48"/>
      <c r="B834" s="237"/>
      <c r="C834" s="65" t="s">
        <v>155</v>
      </c>
      <c r="D834" s="62">
        <v>78.303440001310904</v>
      </c>
      <c r="E834" s="62">
        <v>0.12652262550219037</v>
      </c>
      <c r="F834" s="62">
        <v>11.994126348273028</v>
      </c>
      <c r="G834" s="62">
        <v>1.2789625508197244</v>
      </c>
      <c r="H834" s="62">
        <v>0.11146040818050104</v>
      </c>
      <c r="I834" s="62">
        <v>7.430693878700069E-2</v>
      </c>
      <c r="J834" s="62">
        <v>0.73090859273328523</v>
      </c>
      <c r="K834" s="62">
        <v>4.1584024907292401</v>
      </c>
      <c r="L834" s="62">
        <v>3.0180280359106058</v>
      </c>
      <c r="M834" s="64"/>
      <c r="N834" s="63">
        <v>0.20384200775352893</v>
      </c>
      <c r="O834" s="63">
        <v>100</v>
      </c>
      <c r="P834" s="62">
        <v>0.45887421608995282</v>
      </c>
      <c r="Q834" s="125">
        <f t="shared" si="194"/>
        <v>99.541125783910047</v>
      </c>
      <c r="R834" s="61"/>
      <c r="S834" s="59">
        <v>39493</v>
      </c>
      <c r="T834" s="51">
        <v>10</v>
      </c>
      <c r="U834" s="44"/>
      <c r="V834" s="44"/>
      <c r="W834" s="46"/>
      <c r="X834" s="46"/>
      <c r="Y834" s="44"/>
      <c r="Z834" s="44"/>
      <c r="AA834" s="45"/>
      <c r="AB834" s="45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2"/>
      <c r="AP834" s="42"/>
    </row>
    <row r="835" spans="1:42" ht="14.25">
      <c r="A835" s="48"/>
      <c r="B835" s="237"/>
      <c r="C835" s="65" t="s">
        <v>154</v>
      </c>
      <c r="D835" s="62">
        <v>78.306569371376881</v>
      </c>
      <c r="E835" s="62">
        <v>8.7566052292688074E-2</v>
      </c>
      <c r="F835" s="62">
        <v>12.082139844347903</v>
      </c>
      <c r="G835" s="62">
        <v>1.1635976448318137</v>
      </c>
      <c r="H835" s="62">
        <v>7.534753336812694E-2</v>
      </c>
      <c r="I835" s="62">
        <v>0.12727623879751174</v>
      </c>
      <c r="J835" s="62">
        <v>0.75290843300066279</v>
      </c>
      <c r="K835" s="62">
        <v>4.085747854976626</v>
      </c>
      <c r="L835" s="62">
        <v>3.0530942403986097</v>
      </c>
      <c r="M835" s="64"/>
      <c r="N835" s="63">
        <v>0.26575278660920454</v>
      </c>
      <c r="O835" s="63">
        <v>100</v>
      </c>
      <c r="P835" s="62">
        <v>1.8473166636439942</v>
      </c>
      <c r="Q835" s="125">
        <f t="shared" si="194"/>
        <v>98.152683336356006</v>
      </c>
      <c r="R835" s="61"/>
      <c r="S835" s="59">
        <v>39493</v>
      </c>
      <c r="T835" s="51">
        <v>10</v>
      </c>
      <c r="U835" s="44"/>
      <c r="V835" s="44"/>
      <c r="W835" s="46"/>
      <c r="X835" s="46"/>
      <c r="Y835" s="44"/>
      <c r="Z835" s="44"/>
      <c r="AA835" s="45"/>
      <c r="AB835" s="45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2"/>
      <c r="AP835" s="42"/>
    </row>
    <row r="836" spans="1:42" ht="14.25">
      <c r="A836" s="48"/>
      <c r="B836" s="237"/>
      <c r="C836" s="65" t="s">
        <v>153</v>
      </c>
      <c r="D836" s="62">
        <v>78.316646672386952</v>
      </c>
      <c r="E836" s="62">
        <v>0.15270513526025362</v>
      </c>
      <c r="F836" s="62">
        <v>12.134039704569959</v>
      </c>
      <c r="G836" s="62">
        <v>1.2371982735829805</v>
      </c>
      <c r="H836" s="62">
        <v>4.6829574813144439E-2</v>
      </c>
      <c r="I836" s="62">
        <v>9.162308115615217E-2</v>
      </c>
      <c r="J836" s="62">
        <v>0.76240212025506215</v>
      </c>
      <c r="K836" s="62">
        <v>4.0759829497109488</v>
      </c>
      <c r="L836" s="62">
        <v>3.0217230791237242</v>
      </c>
      <c r="M836" s="64"/>
      <c r="N836" s="63">
        <v>0.16084940914080048</v>
      </c>
      <c r="O836" s="63">
        <v>100</v>
      </c>
      <c r="P836" s="62">
        <v>1.8071277862248536</v>
      </c>
      <c r="Q836" s="125">
        <f t="shared" si="194"/>
        <v>98.192872213775146</v>
      </c>
      <c r="R836" s="61"/>
      <c r="S836" s="59">
        <v>39493</v>
      </c>
      <c r="T836" s="51">
        <v>10</v>
      </c>
      <c r="U836" s="44"/>
      <c r="V836" s="44"/>
      <c r="W836" s="46"/>
      <c r="X836" s="46"/>
      <c r="Y836" s="44"/>
      <c r="Z836" s="44"/>
      <c r="AA836" s="45"/>
      <c r="AB836" s="45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2"/>
      <c r="AP836" s="42"/>
    </row>
    <row r="837" spans="1:42" ht="14.25">
      <c r="A837" s="48"/>
      <c r="B837" s="237"/>
      <c r="C837" s="65" t="s">
        <v>152</v>
      </c>
      <c r="D837" s="62">
        <v>78.321945070183759</v>
      </c>
      <c r="E837" s="62">
        <v>0.103589505479877</v>
      </c>
      <c r="F837" s="62">
        <v>12.124736690681717</v>
      </c>
      <c r="G837" s="62">
        <v>1.1462902916180198</v>
      </c>
      <c r="H837" s="62">
        <v>2.1120190437644827E-2</v>
      </c>
      <c r="I837" s="62">
        <v>0.10459522883405058</v>
      </c>
      <c r="J837" s="62">
        <v>0.79015504178955775</v>
      </c>
      <c r="K837" s="62">
        <v>3.9849243069667009</v>
      </c>
      <c r="L837" s="62">
        <v>3.1984818331114191</v>
      </c>
      <c r="M837" s="64"/>
      <c r="N837" s="63">
        <v>0.20416184089723333</v>
      </c>
      <c r="O837" s="63">
        <v>100</v>
      </c>
      <c r="P837" s="62">
        <v>0.61488378739248617</v>
      </c>
      <c r="Q837" s="125">
        <f t="shared" si="194"/>
        <v>99.385116212607514</v>
      </c>
      <c r="R837" s="61"/>
      <c r="S837" s="59">
        <v>39493</v>
      </c>
      <c r="T837" s="51">
        <v>10</v>
      </c>
      <c r="U837" s="44"/>
      <c r="V837" s="44"/>
      <c r="W837" s="46"/>
      <c r="X837" s="46"/>
      <c r="Y837" s="44"/>
      <c r="Z837" s="44"/>
      <c r="AA837" s="45"/>
      <c r="AB837" s="45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2"/>
      <c r="AP837" s="42"/>
    </row>
    <row r="838" spans="1:42" ht="14.25">
      <c r="A838" s="48"/>
      <c r="B838" s="237"/>
      <c r="C838" s="65" t="s">
        <v>151</v>
      </c>
      <c r="D838" s="62">
        <v>78.327464315929234</v>
      </c>
      <c r="E838" s="62">
        <v>0.12565179586216463</v>
      </c>
      <c r="F838" s="62">
        <v>12.00833258206289</v>
      </c>
      <c r="G838" s="62">
        <v>1.1612538926398741</v>
      </c>
      <c r="H838" s="62">
        <v>4.699172853381766E-2</v>
      </c>
      <c r="I838" s="62">
        <v>0.11237152475478136</v>
      </c>
      <c r="J838" s="62">
        <v>0.67705684085043627</v>
      </c>
      <c r="K838" s="62">
        <v>4.1668679763198302</v>
      </c>
      <c r="L838" s="62">
        <v>3.1993227000190703</v>
      </c>
      <c r="M838" s="64"/>
      <c r="N838" s="63">
        <v>0.17468664302788742</v>
      </c>
      <c r="O838" s="63">
        <v>100</v>
      </c>
      <c r="P838" s="62">
        <v>2.1490169726992292</v>
      </c>
      <c r="Q838" s="125">
        <f t="shared" si="194"/>
        <v>97.850983027300771</v>
      </c>
      <c r="R838" s="61"/>
      <c r="S838" s="59">
        <v>39493</v>
      </c>
      <c r="T838" s="51">
        <v>10</v>
      </c>
      <c r="U838" s="44"/>
      <c r="V838" s="44"/>
      <c r="W838" s="46"/>
      <c r="X838" s="46"/>
      <c r="Y838" s="44"/>
      <c r="Z838" s="44"/>
      <c r="AA838" s="45"/>
      <c r="AB838" s="45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2"/>
      <c r="AP838" s="42"/>
    </row>
    <row r="839" spans="1:42" ht="14.25">
      <c r="A839" s="48"/>
      <c r="B839" s="237"/>
      <c r="C839" s="65" t="s">
        <v>150</v>
      </c>
      <c r="D839" s="62">
        <v>78.330593638617927</v>
      </c>
      <c r="E839" s="62">
        <v>0.17730333969746712</v>
      </c>
      <c r="F839" s="62">
        <v>12.107043932520412</v>
      </c>
      <c r="G839" s="62">
        <v>1.1205399915181535</v>
      </c>
      <c r="H839" s="62">
        <v>1.9032561888428674E-2</v>
      </c>
      <c r="I839" s="62">
        <v>0.11419537133057205</v>
      </c>
      <c r="J839" s="62">
        <v>0.76701412293505633</v>
      </c>
      <c r="K839" s="62">
        <v>4.0046963315892841</v>
      </c>
      <c r="L839" s="62">
        <v>3.1402053912939549</v>
      </c>
      <c r="M839" s="64"/>
      <c r="N839" s="63">
        <v>0.2193753186087305</v>
      </c>
      <c r="O839" s="63">
        <v>100</v>
      </c>
      <c r="P839" s="62">
        <v>0.22050084276955317</v>
      </c>
      <c r="Q839" s="125">
        <f t="shared" si="194"/>
        <v>99.779499157230447</v>
      </c>
      <c r="R839" s="61"/>
      <c r="S839" s="59">
        <v>39493</v>
      </c>
      <c r="T839" s="51">
        <v>10</v>
      </c>
      <c r="U839" s="44"/>
      <c r="V839" s="44"/>
      <c r="W839" s="46"/>
      <c r="X839" s="46"/>
      <c r="Y839" s="44"/>
      <c r="Z839" s="44"/>
      <c r="AA839" s="45"/>
      <c r="AB839" s="45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2"/>
      <c r="AP839" s="42"/>
    </row>
    <row r="840" spans="1:42" ht="14.25">
      <c r="A840" s="48"/>
      <c r="B840" s="237"/>
      <c r="C840" s="65" t="s">
        <v>149</v>
      </c>
      <c r="D840" s="62">
        <v>78.341794145174148</v>
      </c>
      <c r="E840" s="62">
        <v>7.4754733647767788E-2</v>
      </c>
      <c r="F840" s="62">
        <v>12.069496899745866</v>
      </c>
      <c r="G840" s="62">
        <v>1.2276763821734971</v>
      </c>
      <c r="H840" s="62">
        <v>6.0611946200892795E-2</v>
      </c>
      <c r="I840" s="62">
        <v>9.0917919301339203E-2</v>
      </c>
      <c r="J840" s="62">
        <v>0.78093875481579389</v>
      </c>
      <c r="K840" s="62">
        <v>4.055600903923116</v>
      </c>
      <c r="L840" s="62">
        <v>3.0719237158675838</v>
      </c>
      <c r="M840" s="64"/>
      <c r="N840" s="63">
        <v>0.22628459914999979</v>
      </c>
      <c r="O840" s="63">
        <v>100</v>
      </c>
      <c r="P840" s="62">
        <v>1.0601570831541949</v>
      </c>
      <c r="Q840" s="125">
        <f t="shared" si="194"/>
        <v>98.939842916845805</v>
      </c>
      <c r="R840" s="61"/>
      <c r="S840" s="59">
        <v>39493</v>
      </c>
      <c r="T840" s="51">
        <v>10</v>
      </c>
      <c r="U840" s="44"/>
      <c r="V840" s="44"/>
      <c r="W840" s="46"/>
      <c r="X840" s="46"/>
      <c r="Y840" s="44"/>
      <c r="Z840" s="44"/>
      <c r="AA840" s="45"/>
      <c r="AB840" s="45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2"/>
      <c r="AP840" s="42"/>
    </row>
    <row r="841" spans="1:42" ht="14.25">
      <c r="A841" s="48"/>
      <c r="B841" s="237"/>
      <c r="C841" s="65" t="s">
        <v>148</v>
      </c>
      <c r="D841" s="62">
        <v>78.345813154692195</v>
      </c>
      <c r="E841" s="62">
        <v>9.3740676236789389E-2</v>
      </c>
      <c r="F841" s="62">
        <v>12.058359442108072</v>
      </c>
      <c r="G841" s="62">
        <v>1.1603059304681933</v>
      </c>
      <c r="H841" s="62">
        <v>2.6491930240831782E-2</v>
      </c>
      <c r="I841" s="62">
        <v>9.3740676236789389E-2</v>
      </c>
      <c r="J841" s="62">
        <v>0.83477039811189579</v>
      </c>
      <c r="K841" s="62">
        <v>3.9838145981957069</v>
      </c>
      <c r="L841" s="62">
        <v>3.1879709906012361</v>
      </c>
      <c r="M841" s="64"/>
      <c r="N841" s="63">
        <v>0.2149922031082887</v>
      </c>
      <c r="O841" s="63">
        <v>100</v>
      </c>
      <c r="P841" s="62">
        <v>1.9045165413517111</v>
      </c>
      <c r="Q841" s="125">
        <f t="shared" si="194"/>
        <v>98.095483458648289</v>
      </c>
      <c r="R841" s="61"/>
      <c r="S841" s="59">
        <v>39493</v>
      </c>
      <c r="T841" s="51">
        <v>10</v>
      </c>
      <c r="U841" s="44"/>
      <c r="V841" s="44"/>
      <c r="W841" s="46"/>
      <c r="X841" s="46"/>
      <c r="Y841" s="44"/>
      <c r="Z841" s="44"/>
      <c r="AA841" s="45"/>
      <c r="AB841" s="45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2"/>
      <c r="AP841" s="42"/>
    </row>
    <row r="842" spans="1:42" ht="14.25">
      <c r="A842" s="48"/>
      <c r="B842" s="237"/>
      <c r="C842" s="65" t="s">
        <v>147</v>
      </c>
      <c r="D842" s="62">
        <v>78.351394488055078</v>
      </c>
      <c r="E842" s="62">
        <v>0.16285449590768244</v>
      </c>
      <c r="F842" s="62">
        <v>12.042969642526351</v>
      </c>
      <c r="G842" s="62">
        <v>1.2700183100258735</v>
      </c>
      <c r="H842" s="62">
        <v>0.11025552828532539</v>
      </c>
      <c r="I842" s="62">
        <v>8.9013637514758104E-2</v>
      </c>
      <c r="J842" s="62">
        <v>0.71714971801915184</v>
      </c>
      <c r="K842" s="62">
        <v>4.0288911805064851</v>
      </c>
      <c r="L842" s="62">
        <v>3.0544833171703991</v>
      </c>
      <c r="M842" s="64"/>
      <c r="N842" s="63">
        <v>0.17296968198890497</v>
      </c>
      <c r="O842" s="63">
        <v>100</v>
      </c>
      <c r="P842" s="62">
        <v>1.1773289159474132</v>
      </c>
      <c r="Q842" s="125">
        <f t="shared" si="194"/>
        <v>98.822671084052587</v>
      </c>
      <c r="R842" s="61"/>
      <c r="S842" s="59">
        <v>39493</v>
      </c>
      <c r="T842" s="51">
        <v>10</v>
      </c>
      <c r="U842" s="44"/>
      <c r="V842" s="44"/>
      <c r="W842" s="46"/>
      <c r="X842" s="46"/>
      <c r="Y842" s="44"/>
      <c r="Z842" s="44"/>
      <c r="AA842" s="45"/>
      <c r="AB842" s="45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2"/>
      <c r="AP842" s="42"/>
    </row>
    <row r="843" spans="1:42" ht="14.25">
      <c r="A843" s="48"/>
      <c r="B843" s="237"/>
      <c r="C843" s="65" t="s">
        <v>146</v>
      </c>
      <c r="D843" s="62">
        <v>78.355016977719629</v>
      </c>
      <c r="E843" s="62">
        <v>9.9587962184596243E-2</v>
      </c>
      <c r="F843" s="62">
        <v>12.225976361661957</v>
      </c>
      <c r="G843" s="62">
        <v>1.2074331605874384</v>
      </c>
      <c r="H843" s="62">
        <v>0.11307383206376032</v>
      </c>
      <c r="I843" s="62">
        <v>0.1338213241855512</v>
      </c>
      <c r="J843" s="62">
        <v>0.75182521303721572</v>
      </c>
      <c r="K843" s="62">
        <v>3.8897898635679309</v>
      </c>
      <c r="L843" s="62">
        <v>2.9890286440156877</v>
      </c>
      <c r="M843" s="64"/>
      <c r="N843" s="63">
        <v>0.23444666097623698</v>
      </c>
      <c r="O843" s="63">
        <v>100</v>
      </c>
      <c r="P843" s="62">
        <v>3.6538022946691342</v>
      </c>
      <c r="Q843" s="125">
        <f t="shared" si="194"/>
        <v>96.346197705330866</v>
      </c>
      <c r="R843" s="61"/>
      <c r="S843" s="59">
        <v>39493</v>
      </c>
      <c r="T843" s="51">
        <v>10</v>
      </c>
      <c r="U843" s="44"/>
      <c r="V843" s="44"/>
      <c r="W843" s="46"/>
      <c r="X843" s="46"/>
      <c r="Y843" s="44"/>
      <c r="Z843" s="44"/>
      <c r="AA843" s="45"/>
      <c r="AB843" s="45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2"/>
      <c r="AP843" s="42"/>
    </row>
    <row r="844" spans="1:42" ht="14.25">
      <c r="A844" s="48"/>
      <c r="B844" s="237"/>
      <c r="C844" s="65" t="s">
        <v>145</v>
      </c>
      <c r="D844" s="62">
        <v>78.362371934329417</v>
      </c>
      <c r="E844" s="62">
        <v>0.13112191915304991</v>
      </c>
      <c r="F844" s="62">
        <v>12.181380241395864</v>
      </c>
      <c r="G844" s="62">
        <v>1.2613139322485301</v>
      </c>
      <c r="H844" s="62">
        <v>3.0258904419934594E-2</v>
      </c>
      <c r="I844" s="62">
        <v>0.1200269875324072</v>
      </c>
      <c r="J844" s="62">
        <v>0.75324061300750877</v>
      </c>
      <c r="K844" s="62">
        <v>3.9246314560189504</v>
      </c>
      <c r="L844" s="62">
        <v>3.073264558174007</v>
      </c>
      <c r="M844" s="64"/>
      <c r="N844" s="63">
        <v>0.16238945372031563</v>
      </c>
      <c r="O844" s="63">
        <v>100</v>
      </c>
      <c r="P844" s="62">
        <v>0.89195894207105653</v>
      </c>
      <c r="Q844" s="125">
        <f t="shared" si="194"/>
        <v>99.108041057928943</v>
      </c>
      <c r="R844" s="61"/>
      <c r="S844" s="59">
        <v>39493</v>
      </c>
      <c r="T844" s="51">
        <v>10</v>
      </c>
      <c r="U844" s="44"/>
      <c r="V844" s="44"/>
      <c r="W844" s="46"/>
      <c r="X844" s="46"/>
      <c r="Y844" s="44"/>
      <c r="Z844" s="44"/>
      <c r="AA844" s="45"/>
      <c r="AB844" s="45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2"/>
      <c r="AP844" s="42"/>
    </row>
    <row r="845" spans="1:42" ht="14.25">
      <c r="A845" s="48"/>
      <c r="B845" s="237"/>
      <c r="C845" s="65" t="s">
        <v>144</v>
      </c>
      <c r="D845" s="62">
        <v>78.37266673525103</v>
      </c>
      <c r="E845" s="62">
        <v>0.12593405473949434</v>
      </c>
      <c r="F845" s="62">
        <v>11.871965332713309</v>
      </c>
      <c r="G845" s="62">
        <v>1.2373043053400965</v>
      </c>
      <c r="H845" s="62">
        <v>6.0935832938465002E-2</v>
      </c>
      <c r="I845" s="62">
        <v>9.9528527132826172E-2</v>
      </c>
      <c r="J845" s="62">
        <v>0.72537502217239547</v>
      </c>
      <c r="K845" s="62">
        <v>4.1716723668567681</v>
      </c>
      <c r="L845" s="62">
        <v>3.1396231574525277</v>
      </c>
      <c r="M845" s="64"/>
      <c r="N845" s="63">
        <v>0.19499466540308805</v>
      </c>
      <c r="O845" s="63">
        <v>100</v>
      </c>
      <c r="P845" s="62">
        <v>1.5790912023573895</v>
      </c>
      <c r="Q845" s="125">
        <f t="shared" si="194"/>
        <v>98.42090879764261</v>
      </c>
      <c r="R845" s="61"/>
      <c r="S845" s="59">
        <v>39493</v>
      </c>
      <c r="T845" s="51">
        <v>10</v>
      </c>
      <c r="U845" s="44"/>
      <c r="V845" s="44"/>
      <c r="W845" s="46"/>
      <c r="X845" s="46"/>
      <c r="Y845" s="44"/>
      <c r="Z845" s="44"/>
      <c r="AA845" s="45"/>
      <c r="AB845" s="45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2"/>
      <c r="AP845" s="42"/>
    </row>
    <row r="846" spans="1:42" ht="14.25">
      <c r="A846" s="48"/>
      <c r="B846" s="237"/>
      <c r="C846" s="65" t="s">
        <v>143</v>
      </c>
      <c r="D846" s="62">
        <v>78.384920056170444</v>
      </c>
      <c r="E846" s="62">
        <v>0.13467711605118424</v>
      </c>
      <c r="F846" s="62">
        <v>12.094169653567874</v>
      </c>
      <c r="G846" s="62">
        <v>1.1500611128478131</v>
      </c>
      <c r="H846" s="62">
        <v>0</v>
      </c>
      <c r="I846" s="62">
        <v>8.2021401504856553E-2</v>
      </c>
      <c r="J846" s="62">
        <v>0.71685983193285807</v>
      </c>
      <c r="K846" s="62">
        <v>4.203458848852379</v>
      </c>
      <c r="L846" s="62">
        <v>3.0434613187897348</v>
      </c>
      <c r="M846" s="64"/>
      <c r="N846" s="63">
        <v>0.19037066028287697</v>
      </c>
      <c r="O846" s="63">
        <v>100</v>
      </c>
      <c r="P846" s="62">
        <v>1.2877073501726386</v>
      </c>
      <c r="Q846" s="125">
        <f t="shared" si="194"/>
        <v>98.712292649827361</v>
      </c>
      <c r="R846" s="61"/>
      <c r="S846" s="59">
        <v>39493</v>
      </c>
      <c r="T846" s="51">
        <v>10</v>
      </c>
      <c r="U846" s="44"/>
      <c r="V846" s="44"/>
      <c r="W846" s="46"/>
      <c r="X846" s="46"/>
      <c r="Y846" s="44"/>
      <c r="Z846" s="44"/>
      <c r="AA846" s="45"/>
      <c r="AB846" s="45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2"/>
      <c r="AP846" s="42"/>
    </row>
    <row r="847" spans="1:42" ht="14.25">
      <c r="A847" s="48"/>
      <c r="B847" s="237"/>
      <c r="C847" s="65" t="s">
        <v>142</v>
      </c>
      <c r="D847" s="62">
        <v>78.385920240501704</v>
      </c>
      <c r="E847" s="62">
        <v>0.13733574733015488</v>
      </c>
      <c r="F847" s="62">
        <v>12.134275255118068</v>
      </c>
      <c r="G847" s="62">
        <v>1.1949700166117381</v>
      </c>
      <c r="H847" s="62">
        <v>3.074680910376602E-2</v>
      </c>
      <c r="I847" s="62">
        <v>9.7364895495259063E-2</v>
      </c>
      <c r="J847" s="62">
        <v>0.73955029802440408</v>
      </c>
      <c r="K847" s="62">
        <v>4.0203438253482986</v>
      </c>
      <c r="L847" s="62">
        <v>3.0555390787449443</v>
      </c>
      <c r="M847" s="64"/>
      <c r="N847" s="63">
        <v>0.20395383372164796</v>
      </c>
      <c r="O847" s="63">
        <v>100</v>
      </c>
      <c r="P847" s="62">
        <v>2.4738023739168398</v>
      </c>
      <c r="Q847" s="125">
        <f t="shared" si="194"/>
        <v>97.52619762608316</v>
      </c>
      <c r="R847" s="61"/>
      <c r="S847" s="59">
        <v>39493</v>
      </c>
      <c r="T847" s="51">
        <v>10</v>
      </c>
      <c r="U847" s="44"/>
      <c r="V847" s="44"/>
      <c r="W847" s="46"/>
      <c r="X847" s="46"/>
      <c r="Y847" s="44"/>
      <c r="Z847" s="44"/>
      <c r="AA847" s="45"/>
      <c r="AB847" s="45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2"/>
      <c r="AP847" s="42"/>
    </row>
    <row r="848" spans="1:42" ht="14.25">
      <c r="A848" s="48"/>
      <c r="B848" s="237"/>
      <c r="C848" s="65" t="s">
        <v>141</v>
      </c>
      <c r="D848" s="62">
        <v>78.394531583498477</v>
      </c>
      <c r="E848" s="62">
        <v>0.15022489088573626</v>
      </c>
      <c r="F848" s="62">
        <v>12.092195677572864</v>
      </c>
      <c r="G848" s="62">
        <v>1.2523966182983433</v>
      </c>
      <c r="H848" s="62">
        <v>4.8071965083435607E-2</v>
      </c>
      <c r="I848" s="62">
        <v>0.10816192143773011</v>
      </c>
      <c r="J848" s="62">
        <v>0.77842099432572098</v>
      </c>
      <c r="K848" s="62">
        <v>3.8315241461385217</v>
      </c>
      <c r="L848" s="62">
        <v>3.1021093787968206</v>
      </c>
      <c r="M848" s="64"/>
      <c r="N848" s="63">
        <v>0.2423628239623212</v>
      </c>
      <c r="O848" s="63">
        <v>100</v>
      </c>
      <c r="P848" s="62">
        <v>0.20430827258869044</v>
      </c>
      <c r="Q848" s="125">
        <f t="shared" si="194"/>
        <v>99.79569172741131</v>
      </c>
      <c r="R848" s="61"/>
      <c r="S848" s="59">
        <v>39493</v>
      </c>
      <c r="T848" s="51">
        <v>10</v>
      </c>
      <c r="U848" s="44"/>
      <c r="V848" s="44"/>
      <c r="W848" s="46"/>
      <c r="X848" s="46"/>
      <c r="Y848" s="44"/>
      <c r="Z848" s="44"/>
      <c r="AA848" s="45"/>
      <c r="AB848" s="45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2"/>
      <c r="AP848" s="42"/>
    </row>
    <row r="849" spans="1:44" ht="14.25">
      <c r="A849" s="48"/>
      <c r="B849" s="237"/>
      <c r="C849" s="65" t="s">
        <v>140</v>
      </c>
      <c r="D849" s="62">
        <v>78.4015064875354</v>
      </c>
      <c r="E849" s="62">
        <v>6.1257333864183174E-2</v>
      </c>
      <c r="F849" s="62">
        <v>12.061621734298523</v>
      </c>
      <c r="G849" s="62">
        <v>1.2129935736670876</v>
      </c>
      <c r="H849" s="62">
        <v>2.8586755803285482E-2</v>
      </c>
      <c r="I849" s="62">
        <v>7.6571667330228979E-2</v>
      </c>
      <c r="J849" s="62">
        <v>0.84394424388258193</v>
      </c>
      <c r="K849" s="62">
        <v>4.0584022721598325</v>
      </c>
      <c r="L849" s="62">
        <v>3.0417362184986163</v>
      </c>
      <c r="M849" s="64"/>
      <c r="N849" s="63">
        <v>0.21337971296023805</v>
      </c>
      <c r="O849" s="63">
        <v>100</v>
      </c>
      <c r="P849" s="62">
        <v>2.0997034793174691</v>
      </c>
      <c r="Q849" s="125">
        <f t="shared" si="194"/>
        <v>97.900296520682531</v>
      </c>
      <c r="R849" s="61"/>
      <c r="S849" s="59">
        <v>39493</v>
      </c>
      <c r="T849" s="51">
        <v>10</v>
      </c>
      <c r="U849" s="44"/>
      <c r="V849" s="44"/>
      <c r="W849" s="46"/>
      <c r="X849" s="46"/>
      <c r="Y849" s="44"/>
      <c r="Z849" s="44"/>
      <c r="AA849" s="45"/>
      <c r="AB849" s="45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2"/>
      <c r="AP849" s="42"/>
    </row>
    <row r="850" spans="1:44" ht="14.25">
      <c r="A850" s="48"/>
      <c r="B850" s="237"/>
      <c r="C850" s="65" t="s">
        <v>139</v>
      </c>
      <c r="D850" s="62">
        <v>78.438978341178682</v>
      </c>
      <c r="E850" s="62">
        <v>0.11651376869646461</v>
      </c>
      <c r="F850" s="62">
        <v>12.147271925876597</v>
      </c>
      <c r="G850" s="62">
        <v>1.1884337787295296</v>
      </c>
      <c r="H850" s="62">
        <v>5.0658160302810701E-3</v>
      </c>
      <c r="I850" s="62">
        <v>7.4974077248159826E-2</v>
      </c>
      <c r="J850" s="62">
        <v>0.75343336730564503</v>
      </c>
      <c r="K850" s="62">
        <v>3.9703215485464689</v>
      </c>
      <c r="L850" s="62">
        <v>3.0973089191466698</v>
      </c>
      <c r="M850" s="64"/>
      <c r="N850" s="63">
        <v>0.20769845724152386</v>
      </c>
      <c r="O850" s="63">
        <v>100</v>
      </c>
      <c r="P850" s="62">
        <v>1.3454754138316503</v>
      </c>
      <c r="Q850" s="125">
        <f t="shared" si="194"/>
        <v>98.65452458616835</v>
      </c>
      <c r="R850" s="61"/>
      <c r="S850" s="59">
        <v>39493</v>
      </c>
      <c r="T850" s="51">
        <v>10</v>
      </c>
      <c r="U850" s="44"/>
      <c r="V850" s="44"/>
      <c r="W850" s="46"/>
      <c r="X850" s="46"/>
      <c r="Y850" s="44"/>
      <c r="Z850" s="44"/>
      <c r="AA850" s="45"/>
      <c r="AB850" s="45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2"/>
      <c r="AP850" s="42"/>
    </row>
    <row r="851" spans="1:44" ht="14.25">
      <c r="A851" s="48"/>
      <c r="B851" s="237"/>
      <c r="C851" s="65" t="s">
        <v>138</v>
      </c>
      <c r="D851" s="62">
        <v>78.443750326428002</v>
      </c>
      <c r="E851" s="62">
        <v>0.10708670937993878</v>
      </c>
      <c r="F851" s="62">
        <v>12.141400615115828</v>
      </c>
      <c r="G851" s="62">
        <v>1.1850092367113576</v>
      </c>
      <c r="H851" s="62">
        <v>0</v>
      </c>
      <c r="I851" s="62">
        <v>0.13972265890525348</v>
      </c>
      <c r="J851" s="62">
        <v>0.77234923687833168</v>
      </c>
      <c r="K851" s="62">
        <v>4.0329225109080484</v>
      </c>
      <c r="L851" s="62">
        <v>2.990101995902652</v>
      </c>
      <c r="M851" s="64"/>
      <c r="N851" s="63">
        <v>0.1876567097705594</v>
      </c>
      <c r="O851" s="63">
        <v>100</v>
      </c>
      <c r="P851" s="62">
        <v>1.9901347871514616</v>
      </c>
      <c r="Q851" s="125">
        <f t="shared" si="194"/>
        <v>98.009865212848538</v>
      </c>
      <c r="R851" s="61"/>
      <c r="S851" s="59">
        <v>39493</v>
      </c>
      <c r="T851" s="51">
        <v>10</v>
      </c>
      <c r="U851" s="44"/>
      <c r="V851" s="44"/>
      <c r="W851" s="46"/>
      <c r="X851" s="46"/>
      <c r="Y851" s="44"/>
      <c r="Z851" s="44"/>
      <c r="AA851" s="45"/>
      <c r="AB851" s="45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2"/>
      <c r="AP851" s="42"/>
    </row>
    <row r="852" spans="1:44" ht="14.25">
      <c r="A852" s="48"/>
      <c r="B852" s="237"/>
      <c r="C852" s="65" t="s">
        <v>137</v>
      </c>
      <c r="D852" s="62">
        <v>78.459714814713081</v>
      </c>
      <c r="E852" s="62">
        <v>0.18358756289942485</v>
      </c>
      <c r="F852" s="62">
        <v>11.975634649909605</v>
      </c>
      <c r="G852" s="62">
        <v>1.1927292289229972</v>
      </c>
      <c r="H852" s="62">
        <v>4.7178926778623148E-2</v>
      </c>
      <c r="I852" s="62">
        <v>0.10461414198738175</v>
      </c>
      <c r="J852" s="62">
        <v>0.73900354889532049</v>
      </c>
      <c r="K852" s="62">
        <v>4.0252561619466327</v>
      </c>
      <c r="L852" s="62">
        <v>3.0774114837743611</v>
      </c>
      <c r="M852" s="64"/>
      <c r="N852" s="63">
        <v>0.19486948017257388</v>
      </c>
      <c r="O852" s="63">
        <v>100</v>
      </c>
      <c r="P852" s="62">
        <v>2.5417139311804107</v>
      </c>
      <c r="Q852" s="125">
        <f t="shared" si="194"/>
        <v>97.458286068819589</v>
      </c>
      <c r="R852" s="61"/>
      <c r="S852" s="59">
        <v>39493</v>
      </c>
      <c r="T852" s="51">
        <v>10</v>
      </c>
      <c r="U852" s="44"/>
      <c r="V852" s="44"/>
      <c r="W852" s="46"/>
      <c r="X852" s="46"/>
      <c r="Y852" s="44"/>
      <c r="Z852" s="44"/>
      <c r="AA852" s="45"/>
      <c r="AB852" s="45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2"/>
      <c r="AP852" s="42"/>
    </row>
    <row r="853" spans="1:44" ht="14.25">
      <c r="A853" s="48"/>
      <c r="B853" s="237"/>
      <c r="C853" s="65" t="s">
        <v>136</v>
      </c>
      <c r="D853" s="62">
        <v>78.46044340735925</v>
      </c>
      <c r="E853" s="62">
        <v>0.13022715838359586</v>
      </c>
      <c r="F853" s="62">
        <v>11.914083314909911</v>
      </c>
      <c r="G853" s="62">
        <v>1.2542862627622318</v>
      </c>
      <c r="H853" s="62">
        <v>7.4703951320822429E-2</v>
      </c>
      <c r="I853" s="62">
        <v>7.1675412753762061E-2</v>
      </c>
      <c r="J853" s="62">
        <v>0.75708082765432505</v>
      </c>
      <c r="K853" s="62">
        <v>4.2285357259353615</v>
      </c>
      <c r="L853" s="62">
        <v>2.9423943177324023</v>
      </c>
      <c r="M853" s="64"/>
      <c r="N853" s="63">
        <v>0.1665696211883203</v>
      </c>
      <c r="O853" s="63">
        <v>100</v>
      </c>
      <c r="P853" s="62">
        <v>0.97955239714546849</v>
      </c>
      <c r="Q853" s="125">
        <f t="shared" si="194"/>
        <v>99.020447602854532</v>
      </c>
      <c r="R853" s="61"/>
      <c r="S853" s="59">
        <v>39493</v>
      </c>
      <c r="T853" s="51">
        <v>10</v>
      </c>
      <c r="U853" s="44"/>
      <c r="V853" s="44"/>
      <c r="W853" s="46"/>
      <c r="X853" s="46"/>
      <c r="Y853" s="44"/>
      <c r="Z853" s="44"/>
      <c r="AA853" s="45"/>
      <c r="AB853" s="45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2"/>
      <c r="AP853" s="42"/>
    </row>
    <row r="854" spans="1:44" ht="14.25">
      <c r="A854" s="48"/>
      <c r="B854" s="237"/>
      <c r="C854" s="65" t="s">
        <v>135</v>
      </c>
      <c r="D854" s="62">
        <v>78.474516262642084</v>
      </c>
      <c r="E854" s="62">
        <v>0.20178171553125987</v>
      </c>
      <c r="F854" s="62">
        <v>12.109481287111636</v>
      </c>
      <c r="G854" s="62">
        <v>1.1281339366270009</v>
      </c>
      <c r="H854" s="62">
        <v>6.3880643610398843E-2</v>
      </c>
      <c r="I854" s="62">
        <v>9.3286019240582441E-2</v>
      </c>
      <c r="J854" s="62">
        <v>0.75297460622440493</v>
      </c>
      <c r="K854" s="62">
        <v>3.6767308787852051</v>
      </c>
      <c r="L854" s="62">
        <v>3.2964189562261867</v>
      </c>
      <c r="M854" s="64"/>
      <c r="N854" s="63">
        <v>0.20279569400126618</v>
      </c>
      <c r="O854" s="63">
        <v>100</v>
      </c>
      <c r="P854" s="62">
        <v>1.4237050888141738</v>
      </c>
      <c r="Q854" s="125">
        <f t="shared" si="194"/>
        <v>98.576294911185826</v>
      </c>
      <c r="R854" s="61"/>
      <c r="S854" s="59">
        <v>39493</v>
      </c>
      <c r="T854" s="51">
        <v>10</v>
      </c>
      <c r="U854" s="44"/>
      <c r="V854" s="44"/>
      <c r="W854" s="46"/>
      <c r="X854" s="46"/>
      <c r="Y854" s="44"/>
      <c r="Z854" s="44"/>
      <c r="AA854" s="45"/>
      <c r="AB854" s="45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2"/>
      <c r="AP854" s="42"/>
    </row>
    <row r="855" spans="1:44" ht="14.25">
      <c r="A855" s="48"/>
      <c r="B855" s="237"/>
      <c r="C855" s="65" t="s">
        <v>134</v>
      </c>
      <c r="D855" s="62">
        <v>78.484065932587498</v>
      </c>
      <c r="E855" s="62">
        <v>0.13047437879526663</v>
      </c>
      <c r="F855" s="62">
        <v>12.089351898034975</v>
      </c>
      <c r="G855" s="62">
        <v>1.1487202563028682</v>
      </c>
      <c r="H855" s="62">
        <v>6.5742904044126596E-2</v>
      </c>
      <c r="I855" s="62">
        <v>9.5074353540736928E-2</v>
      </c>
      <c r="J855" s="62">
        <v>0.76276745432938864</v>
      </c>
      <c r="K855" s="62">
        <v>4.0235347725676238</v>
      </c>
      <c r="L855" s="62">
        <v>2.9929250447352995</v>
      </c>
      <c r="M855" s="64"/>
      <c r="N855" s="63">
        <v>0.2073430050622454</v>
      </c>
      <c r="O855" s="63">
        <v>100</v>
      </c>
      <c r="P855" s="62">
        <v>1.1762707291051839</v>
      </c>
      <c r="Q855" s="125">
        <f t="shared" si="194"/>
        <v>98.823729270894816</v>
      </c>
      <c r="R855" s="61"/>
      <c r="S855" s="59">
        <v>39493</v>
      </c>
      <c r="T855" s="51">
        <v>10</v>
      </c>
      <c r="U855" s="44"/>
      <c r="V855" s="44"/>
      <c r="W855" s="46"/>
      <c r="X855" s="46"/>
      <c r="Y855" s="44"/>
      <c r="Z855" s="44"/>
      <c r="AA855" s="45"/>
      <c r="AB855" s="45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2"/>
      <c r="AP855" s="42"/>
    </row>
    <row r="856" spans="1:44" ht="14.25">
      <c r="A856" s="48"/>
      <c r="B856" s="237"/>
      <c r="C856" s="65" t="s">
        <v>133</v>
      </c>
      <c r="D856" s="62">
        <v>78.513854079789098</v>
      </c>
      <c r="E856" s="62">
        <v>0.11008041711233721</v>
      </c>
      <c r="F856" s="62">
        <v>12.210250814286283</v>
      </c>
      <c r="G856" s="62">
        <v>1.1286939563488299</v>
      </c>
      <c r="H856" s="62">
        <v>1.9188329588389057E-2</v>
      </c>
      <c r="I856" s="62">
        <v>7.8773142520755082E-2</v>
      </c>
      <c r="J856" s="62">
        <v>0.72661828530168238</v>
      </c>
      <c r="K856" s="62">
        <v>3.9995238220890719</v>
      </c>
      <c r="L856" s="62">
        <v>3.0271933295812739</v>
      </c>
      <c r="M856" s="64"/>
      <c r="N856" s="63">
        <v>0.18582382338229403</v>
      </c>
      <c r="O856" s="63">
        <v>100</v>
      </c>
      <c r="P856" s="62">
        <v>1.0229980511844445</v>
      </c>
      <c r="Q856" s="125">
        <f t="shared" si="194"/>
        <v>98.977001948815555</v>
      </c>
      <c r="R856" s="61"/>
      <c r="S856" s="59">
        <v>39493</v>
      </c>
      <c r="T856" s="51">
        <v>10</v>
      </c>
      <c r="U856" s="44"/>
      <c r="V856" s="44"/>
      <c r="W856" s="46"/>
      <c r="X856" s="46"/>
      <c r="Y856" s="44"/>
      <c r="Z856" s="44"/>
      <c r="AA856" s="45"/>
      <c r="AB856" s="45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2"/>
      <c r="AP856" s="42"/>
    </row>
    <row r="857" spans="1:44" ht="14.25">
      <c r="A857" s="48"/>
      <c r="B857" s="237"/>
      <c r="C857" s="65" t="s">
        <v>132</v>
      </c>
      <c r="D857" s="62">
        <v>78.540148942760752</v>
      </c>
      <c r="E857" s="62">
        <v>0.20618190061784783</v>
      </c>
      <c r="F857" s="62">
        <v>12.228999849004744</v>
      </c>
      <c r="G857" s="62">
        <v>1.2028389976601861</v>
      </c>
      <c r="H857" s="62">
        <v>2.6278085372862962E-2</v>
      </c>
      <c r="I857" s="62">
        <v>5.9631039884573633E-2</v>
      </c>
      <c r="J857" s="62">
        <v>0.74841360011739544</v>
      </c>
      <c r="K857" s="62">
        <v>3.8067428688102756</v>
      </c>
      <c r="L857" s="62">
        <v>2.9907539446137483</v>
      </c>
      <c r="M857" s="64"/>
      <c r="N857" s="63">
        <v>0.19001077115762449</v>
      </c>
      <c r="O857" s="63">
        <v>100</v>
      </c>
      <c r="P857" s="62">
        <v>1.1006613884563166</v>
      </c>
      <c r="Q857" s="125">
        <f t="shared" si="194"/>
        <v>98.899338611543683</v>
      </c>
      <c r="R857" s="61"/>
      <c r="S857" s="59">
        <v>39493</v>
      </c>
      <c r="T857" s="51">
        <v>10</v>
      </c>
      <c r="U857" s="44"/>
      <c r="V857" s="44"/>
      <c r="W857" s="46"/>
      <c r="X857" s="46"/>
      <c r="Y857" s="44"/>
      <c r="Z857" s="44"/>
      <c r="AA857" s="45"/>
      <c r="AB857" s="45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2"/>
      <c r="AP857" s="42"/>
    </row>
    <row r="858" spans="1:44" ht="14.25">
      <c r="A858" s="48"/>
      <c r="B858" s="237"/>
      <c r="C858" s="65" t="s">
        <v>131</v>
      </c>
      <c r="D858" s="62">
        <v>78.555954751296383</v>
      </c>
      <c r="E858" s="62">
        <v>0.13704698960541545</v>
      </c>
      <c r="F858" s="62">
        <v>11.980017945889589</v>
      </c>
      <c r="G858" s="62">
        <v>1.1454976063139395</v>
      </c>
      <c r="H858" s="62">
        <v>0.12596230662262448</v>
      </c>
      <c r="I858" s="62">
        <v>0.13301619579349147</v>
      </c>
      <c r="J858" s="62">
        <v>0.75572012234536079</v>
      </c>
      <c r="K858" s="62">
        <v>3.9937465799780583</v>
      </c>
      <c r="L858" s="62">
        <v>2.9503361440463309</v>
      </c>
      <c r="M858" s="64"/>
      <c r="N858" s="63">
        <v>0.2227013581088001</v>
      </c>
      <c r="O858" s="63">
        <v>100</v>
      </c>
      <c r="P858" s="62">
        <v>0.81383092784875544</v>
      </c>
      <c r="Q858" s="125">
        <f t="shared" si="194"/>
        <v>99.186169072151245</v>
      </c>
      <c r="R858" s="61"/>
      <c r="S858" s="59">
        <v>39493</v>
      </c>
      <c r="T858" s="51">
        <v>10</v>
      </c>
      <c r="U858" s="44"/>
      <c r="V858" s="44"/>
      <c r="W858" s="46"/>
      <c r="X858" s="46"/>
      <c r="Y858" s="44"/>
      <c r="Z858" s="44"/>
      <c r="AA858" s="45"/>
      <c r="AB858" s="45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2"/>
      <c r="AP858" s="42"/>
    </row>
    <row r="859" spans="1:44" ht="14.25">
      <c r="A859" s="48"/>
      <c r="B859" s="237"/>
      <c r="C859" s="65" t="s">
        <v>130</v>
      </c>
      <c r="D859" s="62">
        <v>78.622473327010752</v>
      </c>
      <c r="E859" s="62">
        <v>0.12642512204079084</v>
      </c>
      <c r="F859" s="62">
        <v>11.993093442350677</v>
      </c>
      <c r="G859" s="62">
        <v>1.0947160488901773</v>
      </c>
      <c r="H859" s="62">
        <v>2.3262222455505511E-2</v>
      </c>
      <c r="I859" s="62">
        <v>8.7991884940390411E-2</v>
      </c>
      <c r="J859" s="62">
        <v>0.81692444348057414</v>
      </c>
      <c r="K859" s="62">
        <v>4.0644264290246426</v>
      </c>
      <c r="L859" s="62">
        <v>2.9764980923518229</v>
      </c>
      <c r="M859" s="64"/>
      <c r="N859" s="63">
        <v>0.19418898745465471</v>
      </c>
      <c r="O859" s="63">
        <v>100</v>
      </c>
      <c r="P859" s="62">
        <v>1.1705692692490288</v>
      </c>
      <c r="Q859" s="125">
        <f t="shared" si="194"/>
        <v>98.829430730750971</v>
      </c>
      <c r="R859" s="61"/>
      <c r="S859" s="59">
        <v>39493</v>
      </c>
      <c r="T859" s="51">
        <v>10</v>
      </c>
      <c r="U859" s="44"/>
      <c r="V859" s="44"/>
      <c r="W859" s="46"/>
      <c r="X859" s="46"/>
      <c r="Y859" s="44"/>
      <c r="Z859" s="44"/>
      <c r="AA859" s="45"/>
      <c r="AB859" s="45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2"/>
      <c r="AP859" s="42"/>
    </row>
    <row r="860" spans="1:44" ht="14.25">
      <c r="A860" s="48"/>
      <c r="B860" s="237"/>
      <c r="C860" s="65" t="s">
        <v>129</v>
      </c>
      <c r="D860" s="62">
        <v>78.668138643966131</v>
      </c>
      <c r="E860" s="62">
        <v>0.14331975300555358</v>
      </c>
      <c r="F860" s="62">
        <v>12.016484253776758</v>
      </c>
      <c r="G860" s="62">
        <v>1.1015815186508402</v>
      </c>
      <c r="H860" s="62">
        <v>4.9455407727268488E-2</v>
      </c>
      <c r="I860" s="62">
        <v>9.8910815454536977E-2</v>
      </c>
      <c r="J860" s="62">
        <v>0.737834789773401</v>
      </c>
      <c r="K860" s="62">
        <v>3.9811078398790203</v>
      </c>
      <c r="L860" s="62">
        <v>3.0447078142321788</v>
      </c>
      <c r="M860" s="64"/>
      <c r="N860" s="63">
        <v>0.15845916353430925</v>
      </c>
      <c r="O860" s="63">
        <v>100</v>
      </c>
      <c r="P860" s="62">
        <v>0.95627101445020912</v>
      </c>
      <c r="Q860" s="125">
        <f t="shared" si="194"/>
        <v>99.043728985549791</v>
      </c>
      <c r="R860" s="61"/>
      <c r="S860" s="59">
        <v>39493</v>
      </c>
      <c r="T860" s="51">
        <v>10</v>
      </c>
      <c r="U860" s="44"/>
      <c r="V860" s="44"/>
      <c r="W860" s="46"/>
      <c r="X860" s="46"/>
      <c r="Y860" s="44"/>
      <c r="Z860" s="44"/>
      <c r="AA860" s="45"/>
      <c r="AB860" s="45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2"/>
      <c r="AP860" s="42"/>
    </row>
    <row r="861" spans="1:44" ht="14.25">
      <c r="A861" s="48"/>
      <c r="B861" s="237"/>
      <c r="C861" s="65" t="s">
        <v>128</v>
      </c>
      <c r="D861" s="62">
        <v>78.684756818193165</v>
      </c>
      <c r="E861" s="62">
        <v>0.15338166431623942</v>
      </c>
      <c r="F861" s="62">
        <v>12.09843517907537</v>
      </c>
      <c r="G861" s="62">
        <v>1.116598917888338</v>
      </c>
      <c r="H861" s="62">
        <v>6.3572663499493975E-2</v>
      </c>
      <c r="I861" s="62">
        <v>0.10898170885627539</v>
      </c>
      <c r="J861" s="62">
        <v>0.72390694678770051</v>
      </c>
      <c r="K861" s="62">
        <v>3.8525817098781756</v>
      </c>
      <c r="L861" s="62">
        <v>3.075684513990347</v>
      </c>
      <c r="M861" s="64"/>
      <c r="N861" s="63">
        <v>0.12209987751490112</v>
      </c>
      <c r="O861" s="63">
        <v>100</v>
      </c>
      <c r="P861" s="62">
        <v>0.92810421952262345</v>
      </c>
      <c r="Q861" s="125">
        <f t="shared" si="194"/>
        <v>99.071895780477377</v>
      </c>
      <c r="R861" s="61"/>
      <c r="S861" s="59">
        <v>39493</v>
      </c>
      <c r="T861" s="51">
        <v>10</v>
      </c>
      <c r="U861" s="44"/>
      <c r="V861" s="44"/>
      <c r="W861" s="46"/>
      <c r="X861" s="46"/>
      <c r="Y861" s="44"/>
      <c r="Z861" s="44"/>
      <c r="AA861" s="45"/>
      <c r="AB861" s="45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2"/>
      <c r="AP861" s="42"/>
    </row>
    <row r="862" spans="1:44" ht="14.25">
      <c r="A862" s="48"/>
      <c r="B862" s="237"/>
      <c r="C862" s="65" t="s">
        <v>127</v>
      </c>
      <c r="D862" s="62">
        <v>78.687380196644924</v>
      </c>
      <c r="E862" s="62">
        <v>0.16494743168562728</v>
      </c>
      <c r="F862" s="62">
        <v>12.001637189766488</v>
      </c>
      <c r="G862" s="62">
        <v>1.216555516498866</v>
      </c>
      <c r="H862" s="62">
        <v>5.8692951151940995E-2</v>
      </c>
      <c r="I862" s="62">
        <v>9.5123058763490587E-2</v>
      </c>
      <c r="J862" s="62">
        <v>0.74402610916645073</v>
      </c>
      <c r="K862" s="62">
        <v>3.7764352961705723</v>
      </c>
      <c r="L862" s="62">
        <v>3.0629322377573591</v>
      </c>
      <c r="M862" s="64"/>
      <c r="N862" s="63">
        <v>0.19227001239428948</v>
      </c>
      <c r="O862" s="63">
        <v>100</v>
      </c>
      <c r="P862" s="62">
        <v>1.2235098299031648</v>
      </c>
      <c r="Q862" s="125">
        <f t="shared" si="194"/>
        <v>98.776490170096835</v>
      </c>
      <c r="R862" s="61"/>
      <c r="S862" s="59">
        <v>39493</v>
      </c>
      <c r="T862" s="51">
        <v>10</v>
      </c>
      <c r="U862" s="44"/>
      <c r="V862" s="44"/>
      <c r="W862" s="46"/>
      <c r="X862" s="46"/>
      <c r="Y862" s="44"/>
      <c r="Z862" s="44"/>
      <c r="AA862" s="45"/>
      <c r="AB862" s="45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2"/>
      <c r="AP862" s="42"/>
    </row>
    <row r="863" spans="1:44" ht="14.25">
      <c r="A863" s="48"/>
      <c r="B863" s="237"/>
      <c r="C863" s="65"/>
      <c r="D863" s="62"/>
      <c r="E863" s="62"/>
      <c r="F863" s="62"/>
      <c r="G863" s="62"/>
      <c r="H863" s="62"/>
      <c r="I863" s="62"/>
      <c r="J863" s="62"/>
      <c r="K863" s="62"/>
      <c r="L863" s="62"/>
      <c r="M863" s="64"/>
      <c r="N863" s="63"/>
      <c r="O863" s="63"/>
      <c r="P863" s="62"/>
      <c r="Q863" s="62"/>
      <c r="R863" s="61"/>
      <c r="S863" s="59"/>
      <c r="T863" s="51"/>
      <c r="U863" s="44"/>
      <c r="V863" s="44"/>
      <c r="W863" s="46"/>
      <c r="X863" s="46"/>
      <c r="Y863" s="44"/>
      <c r="Z863" s="44"/>
      <c r="AA863" s="45"/>
      <c r="AB863" s="45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2"/>
      <c r="AP863" s="42"/>
    </row>
    <row r="864" spans="1:44" s="51" customFormat="1">
      <c r="A864" s="48"/>
      <c r="B864" s="237"/>
      <c r="C864" s="57" t="s">
        <v>126</v>
      </c>
      <c r="D864" s="58">
        <f t="shared" ref="D864:L864" si="195">AVERAGE(D804:D862)</f>
        <v>78.266629456308863</v>
      </c>
      <c r="E864" s="58">
        <f t="shared" si="195"/>
        <v>0.14644577146893786</v>
      </c>
      <c r="F864" s="58">
        <f t="shared" si="195"/>
        <v>12.127104504076424</v>
      </c>
      <c r="G864" s="58">
        <f t="shared" si="195"/>
        <v>1.1981258635860523</v>
      </c>
      <c r="H864" s="58">
        <f t="shared" si="195"/>
        <v>5.5723066898317623E-2</v>
      </c>
      <c r="I864" s="58">
        <f t="shared" si="195"/>
        <v>0.11074309686928599</v>
      </c>
      <c r="J864" s="58">
        <f t="shared" si="195"/>
        <v>0.78908938334428569</v>
      </c>
      <c r="K864" s="58">
        <f t="shared" si="195"/>
        <v>4.0095104375605146</v>
      </c>
      <c r="L864" s="58">
        <f t="shared" si="195"/>
        <v>3.0933307846686051</v>
      </c>
      <c r="M864" s="58"/>
      <c r="N864" s="58">
        <f>AVERAGE(N804:N862)</f>
        <v>0.20329763521869545</v>
      </c>
      <c r="O864" s="58">
        <f>AVERAGE(O804:O862)</f>
        <v>100</v>
      </c>
      <c r="P864" s="58">
        <f>AVERAGE(P804:P862)</f>
        <v>1.2238501618275874</v>
      </c>
      <c r="Q864" s="58">
        <f>AVERAGE(Q804:Q862)</f>
        <v>98.776149838172415</v>
      </c>
      <c r="R864" s="60">
        <f>COUNT(D804:D862)</f>
        <v>59</v>
      </c>
      <c r="S864" s="59"/>
      <c r="U864" s="52"/>
      <c r="V864" s="52"/>
      <c r="W864" s="52"/>
      <c r="X864" s="52"/>
      <c r="Y864" s="52"/>
      <c r="Z864" s="52"/>
      <c r="AA864" s="58" t="e">
        <f>AVERAGE(AA805:AA825)</f>
        <v>#DIV/0!</v>
      </c>
      <c r="AB864" s="58" t="e">
        <f>AVERAGE(AB805:AB825)</f>
        <v>#DIV/0!</v>
      </c>
      <c r="AC864" s="52"/>
      <c r="AD864" s="52"/>
      <c r="AE864" s="52"/>
      <c r="AF864" s="52"/>
      <c r="AG864" s="52"/>
      <c r="AH864" s="52"/>
      <c r="AI864" s="52"/>
      <c r="AJ864" s="52"/>
      <c r="AK864" s="52"/>
      <c r="AL864" s="44"/>
      <c r="AM864" s="52"/>
      <c r="AN864" s="44"/>
      <c r="AO864" s="44"/>
      <c r="AP864" s="44"/>
      <c r="AQ864" s="44"/>
      <c r="AR864" s="52"/>
    </row>
    <row r="865" spans="1:44" s="51" customFormat="1">
      <c r="A865" s="48"/>
      <c r="B865" s="237"/>
      <c r="C865" s="57" t="s">
        <v>69</v>
      </c>
      <c r="D865" s="54">
        <f t="shared" ref="D865:L865" si="196">STDEV(D804:D862)</f>
        <v>0.22180037030973582</v>
      </c>
      <c r="E865" s="54">
        <f t="shared" si="196"/>
        <v>4.0225929414377921E-2</v>
      </c>
      <c r="F865" s="54">
        <f t="shared" si="196"/>
        <v>0.11206187685504324</v>
      </c>
      <c r="G865" s="54">
        <f t="shared" si="196"/>
        <v>7.7882561218303073E-2</v>
      </c>
      <c r="H865" s="54">
        <f t="shared" si="196"/>
        <v>3.2418971076279897E-2</v>
      </c>
      <c r="I865" s="54">
        <f t="shared" si="196"/>
        <v>3.3075500441589176E-2</v>
      </c>
      <c r="J865" s="54">
        <f t="shared" si="196"/>
        <v>9.9186219236510401E-2</v>
      </c>
      <c r="K865" s="54">
        <f t="shared" si="196"/>
        <v>0.15054275824415242</v>
      </c>
      <c r="L865" s="54">
        <f t="shared" si="196"/>
        <v>8.9614549232094012E-2</v>
      </c>
      <c r="M865" s="54"/>
      <c r="N865" s="54">
        <f>STDEV(N804:N862)</f>
        <v>3.0722578008534812E-2</v>
      </c>
      <c r="O865" s="54">
        <f>STDEV(O804:O862)</f>
        <v>0</v>
      </c>
      <c r="P865" s="54">
        <f>STDEV(P804:P862)</f>
        <v>0.66724124410876862</v>
      </c>
      <c r="Q865" s="54">
        <f>STDEV(Q804:Q862)</f>
        <v>0.66724124410876828</v>
      </c>
      <c r="R865" s="56"/>
      <c r="S865" s="55"/>
      <c r="U865" s="52"/>
      <c r="V865" s="52"/>
      <c r="W865" s="52"/>
      <c r="X865" s="52"/>
      <c r="Y865" s="52"/>
      <c r="Z865" s="52"/>
      <c r="AA865" s="54" t="e">
        <f>STDEV(AA805:AA825)</f>
        <v>#DIV/0!</v>
      </c>
      <c r="AB865" s="54" t="e">
        <f>STDEV(AB805:AB825)</f>
        <v>#DIV/0!</v>
      </c>
      <c r="AC865" s="52"/>
      <c r="AD865" s="52"/>
      <c r="AE865" s="52"/>
      <c r="AF865" s="52"/>
      <c r="AG865" s="52"/>
      <c r="AH865" s="53"/>
      <c r="AI865" s="53"/>
      <c r="AJ865" s="53"/>
      <c r="AK865" s="53"/>
      <c r="AL865" s="44"/>
      <c r="AM865" s="53"/>
      <c r="AN865" s="44"/>
      <c r="AO865" s="44"/>
      <c r="AP865" s="44"/>
      <c r="AQ865" s="44"/>
      <c r="AR865" s="52"/>
    </row>
    <row r="866" spans="1:44" ht="14.25">
      <c r="A866" s="50"/>
      <c r="B866" s="50"/>
      <c r="C866" s="45"/>
      <c r="D866" s="45"/>
      <c r="E866" s="45"/>
      <c r="F866" s="45"/>
      <c r="G866" s="45"/>
      <c r="H866" s="45"/>
      <c r="I866" s="45"/>
      <c r="J866" s="45"/>
      <c r="K866" s="45"/>
      <c r="L866" s="49"/>
      <c r="N866" s="45"/>
      <c r="O866" s="42"/>
      <c r="P866" s="48"/>
      <c r="Q866" s="237"/>
      <c r="R866" s="47"/>
      <c r="U866" s="44"/>
      <c r="V866" s="44"/>
      <c r="W866" s="46"/>
      <c r="X866" s="46"/>
      <c r="Y866" s="44"/>
      <c r="Z866" s="44"/>
      <c r="AA866" s="45"/>
      <c r="AB866" s="45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2"/>
      <c r="AP866" s="42"/>
    </row>
    <row r="867" spans="1:44" ht="14.25">
      <c r="A867" s="50"/>
      <c r="B867" s="50"/>
      <c r="C867" s="45"/>
      <c r="D867" s="45"/>
      <c r="E867" s="45"/>
      <c r="F867" s="45"/>
      <c r="G867" s="45"/>
      <c r="H867" s="45"/>
      <c r="I867" s="45"/>
      <c r="J867" s="45"/>
      <c r="K867" s="45"/>
      <c r="L867" s="49"/>
      <c r="N867" s="45"/>
      <c r="O867" s="42"/>
      <c r="P867" s="48"/>
      <c r="Q867" s="237"/>
      <c r="R867" s="47"/>
      <c r="U867" s="44"/>
      <c r="V867" s="44"/>
      <c r="W867" s="46"/>
      <c r="X867" s="46"/>
      <c r="Y867" s="44"/>
      <c r="Z867" s="44"/>
      <c r="AA867" s="45"/>
      <c r="AB867" s="45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2"/>
      <c r="AP867" s="42"/>
    </row>
    <row r="868" spans="1:44" ht="14.25">
      <c r="A868" s="50"/>
      <c r="B868" s="50"/>
      <c r="C868" s="45"/>
      <c r="D868" s="45"/>
      <c r="E868" s="45"/>
      <c r="F868" s="45"/>
      <c r="G868" s="45"/>
      <c r="H868" s="45"/>
      <c r="I868" s="45"/>
      <c r="J868" s="45"/>
      <c r="K868" s="45"/>
      <c r="L868" s="49"/>
      <c r="N868" s="45"/>
      <c r="O868" s="42"/>
      <c r="P868" s="48"/>
      <c r="Q868" s="237"/>
      <c r="R868" s="47"/>
      <c r="U868" s="44"/>
      <c r="V868" s="44"/>
      <c r="W868" s="46"/>
      <c r="X868" s="46"/>
      <c r="Y868" s="44"/>
      <c r="Z868" s="44"/>
      <c r="AA868" s="45"/>
      <c r="AB868" s="45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2"/>
      <c r="AP868" s="42"/>
    </row>
    <row r="869" spans="1:44" ht="14.25">
      <c r="A869" s="50"/>
      <c r="B869" s="50"/>
      <c r="C869" s="45"/>
      <c r="D869" s="45"/>
      <c r="E869" s="45"/>
      <c r="F869" s="45"/>
      <c r="G869" s="45"/>
      <c r="H869" s="45"/>
      <c r="I869" s="45"/>
      <c r="J869" s="45"/>
      <c r="K869" s="45"/>
      <c r="L869" s="49"/>
      <c r="N869" s="45"/>
      <c r="O869" s="42"/>
      <c r="P869" s="48"/>
      <c r="Q869" s="237"/>
      <c r="R869" s="47"/>
      <c r="U869" s="44"/>
      <c r="V869" s="44"/>
      <c r="W869" s="46"/>
      <c r="X869" s="46"/>
      <c r="Y869" s="44"/>
      <c r="Z869" s="44"/>
      <c r="AA869" s="45"/>
      <c r="AB869" s="45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2"/>
      <c r="AP869" s="42"/>
    </row>
    <row r="870" spans="1:44" ht="14.25">
      <c r="A870" s="50"/>
      <c r="B870" s="50"/>
      <c r="C870" s="45"/>
      <c r="D870" s="45"/>
      <c r="E870" s="45"/>
      <c r="F870" s="45"/>
      <c r="G870" s="45"/>
      <c r="H870" s="45"/>
      <c r="I870" s="45"/>
      <c r="J870" s="45"/>
      <c r="K870" s="45"/>
      <c r="L870" s="49"/>
      <c r="N870" s="45"/>
      <c r="O870" s="42"/>
      <c r="P870" s="48"/>
      <c r="Q870" s="237"/>
      <c r="R870" s="47"/>
      <c r="U870" s="44"/>
      <c r="V870" s="44"/>
      <c r="W870" s="46"/>
      <c r="X870" s="46"/>
      <c r="Y870" s="44"/>
      <c r="Z870" s="44"/>
      <c r="AA870" s="45"/>
      <c r="AB870" s="45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2"/>
      <c r="AP870" s="42"/>
    </row>
    <row r="871" spans="1:44" ht="14.25">
      <c r="A871" s="50"/>
      <c r="B871" s="50"/>
      <c r="C871" s="45"/>
      <c r="D871" s="45"/>
      <c r="E871" s="45"/>
      <c r="F871" s="45"/>
      <c r="G871" s="45"/>
      <c r="H871" s="45"/>
      <c r="I871" s="45"/>
      <c r="J871" s="45"/>
      <c r="K871" s="45"/>
      <c r="L871" s="49"/>
      <c r="N871" s="45"/>
      <c r="O871" s="42"/>
      <c r="P871" s="48"/>
      <c r="Q871" s="237"/>
      <c r="R871" s="47"/>
      <c r="U871" s="44"/>
      <c r="V871" s="44"/>
      <c r="W871" s="46"/>
      <c r="X871" s="46"/>
      <c r="Y871" s="44"/>
      <c r="Z871" s="44"/>
      <c r="AA871" s="45"/>
      <c r="AB871" s="45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2"/>
      <c r="AP871" s="42"/>
    </row>
    <row r="872" spans="1:44" ht="14.25">
      <c r="A872" s="50"/>
      <c r="B872" s="50"/>
      <c r="C872" s="45"/>
      <c r="D872" s="45"/>
      <c r="E872" s="45"/>
      <c r="F872" s="45"/>
      <c r="G872" s="45"/>
      <c r="H872" s="45"/>
      <c r="I872" s="45"/>
      <c r="J872" s="45"/>
      <c r="K872" s="45"/>
      <c r="L872" s="49"/>
      <c r="N872" s="45"/>
      <c r="O872" s="42"/>
      <c r="P872" s="48"/>
      <c r="Q872" s="237"/>
      <c r="R872" s="47"/>
      <c r="U872" s="44"/>
      <c r="V872" s="44"/>
      <c r="W872" s="46"/>
      <c r="X872" s="46"/>
      <c r="Y872" s="44"/>
      <c r="Z872" s="44"/>
      <c r="AA872" s="45"/>
      <c r="AB872" s="45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2"/>
      <c r="AP872" s="42"/>
    </row>
    <row r="873" spans="1:44" ht="14.25">
      <c r="A873" s="50"/>
      <c r="B873" s="50"/>
      <c r="C873" s="45"/>
      <c r="D873" s="45"/>
      <c r="E873" s="45"/>
      <c r="F873" s="45"/>
      <c r="G873" s="45"/>
      <c r="H873" s="45"/>
      <c r="I873" s="45"/>
      <c r="J873" s="45"/>
      <c r="K873" s="45"/>
      <c r="L873" s="49"/>
      <c r="N873" s="45"/>
      <c r="O873" s="42"/>
      <c r="P873" s="48"/>
      <c r="Q873" s="237"/>
      <c r="R873" s="47"/>
      <c r="U873" s="44"/>
      <c r="V873" s="44"/>
      <c r="W873" s="46"/>
      <c r="X873" s="46"/>
      <c r="Y873" s="44"/>
      <c r="Z873" s="44"/>
      <c r="AA873" s="45"/>
      <c r="AB873" s="45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2"/>
      <c r="AP873" s="42"/>
    </row>
    <row r="874" spans="1:44" ht="14.25">
      <c r="A874" s="50"/>
      <c r="B874" s="50"/>
      <c r="C874" s="45"/>
      <c r="D874" s="45"/>
      <c r="E874" s="45"/>
      <c r="F874" s="45"/>
      <c r="G874" s="45"/>
      <c r="H874" s="45"/>
      <c r="I874" s="45"/>
      <c r="J874" s="45"/>
      <c r="K874" s="45"/>
      <c r="L874" s="49"/>
      <c r="N874" s="45"/>
      <c r="O874" s="42"/>
      <c r="P874" s="48"/>
      <c r="Q874" s="237"/>
      <c r="R874" s="47"/>
      <c r="U874" s="44"/>
      <c r="V874" s="44"/>
      <c r="W874" s="46"/>
      <c r="X874" s="46"/>
      <c r="Y874" s="44"/>
      <c r="Z874" s="44"/>
      <c r="AA874" s="45"/>
      <c r="AB874" s="45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2"/>
      <c r="AP874" s="42"/>
    </row>
    <row r="875" spans="1:44" ht="14.25">
      <c r="A875" s="50"/>
      <c r="B875" s="50"/>
      <c r="C875" s="45"/>
      <c r="D875" s="45"/>
      <c r="E875" s="45"/>
      <c r="F875" s="45"/>
      <c r="G875" s="45"/>
      <c r="H875" s="45"/>
      <c r="I875" s="45"/>
      <c r="J875" s="45"/>
      <c r="K875" s="45"/>
      <c r="L875" s="49"/>
      <c r="N875" s="45"/>
      <c r="O875" s="42"/>
      <c r="P875" s="48"/>
      <c r="Q875" s="237"/>
      <c r="R875" s="47"/>
      <c r="U875" s="44"/>
      <c r="V875" s="44"/>
      <c r="W875" s="46"/>
      <c r="X875" s="46"/>
      <c r="Y875" s="44"/>
      <c r="Z875" s="44"/>
      <c r="AA875" s="45"/>
      <c r="AB875" s="45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2"/>
      <c r="AP875" s="42"/>
    </row>
    <row r="876" spans="1:44" ht="14.25">
      <c r="A876" s="50"/>
      <c r="B876" s="50"/>
      <c r="C876" s="45"/>
      <c r="D876" s="45"/>
      <c r="E876" s="45"/>
      <c r="F876" s="45"/>
      <c r="G876" s="45"/>
      <c r="H876" s="45"/>
      <c r="I876" s="45"/>
      <c r="J876" s="45"/>
      <c r="K876" s="45"/>
      <c r="L876" s="49"/>
      <c r="N876" s="45"/>
      <c r="O876" s="42"/>
      <c r="P876" s="48"/>
      <c r="Q876" s="237"/>
      <c r="R876" s="47"/>
      <c r="U876" s="44"/>
      <c r="V876" s="44"/>
      <c r="W876" s="46"/>
      <c r="X876" s="46"/>
      <c r="Y876" s="44"/>
      <c r="Z876" s="44"/>
      <c r="AA876" s="45"/>
      <c r="AB876" s="45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2"/>
      <c r="AP876" s="42"/>
    </row>
    <row r="877" spans="1:44" ht="14.25">
      <c r="A877" s="50"/>
      <c r="B877" s="50"/>
      <c r="C877" s="45"/>
      <c r="D877" s="45"/>
      <c r="E877" s="45"/>
      <c r="F877" s="45"/>
      <c r="G877" s="45"/>
      <c r="H877" s="45"/>
      <c r="I877" s="45"/>
      <c r="J877" s="45"/>
      <c r="K877" s="45"/>
      <c r="L877" s="49"/>
      <c r="N877" s="45"/>
      <c r="O877" s="42"/>
      <c r="P877" s="48"/>
      <c r="Q877" s="237"/>
      <c r="R877" s="47"/>
      <c r="U877" s="44"/>
      <c r="V877" s="44"/>
      <c r="W877" s="46"/>
      <c r="X877" s="46"/>
      <c r="Y877" s="44"/>
      <c r="Z877" s="44"/>
      <c r="AA877" s="45"/>
      <c r="AB877" s="45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2"/>
      <c r="AP877" s="42"/>
    </row>
    <row r="878" spans="1:44" ht="14.25">
      <c r="A878" s="50"/>
      <c r="B878" s="50"/>
      <c r="C878" s="45"/>
      <c r="D878" s="45"/>
      <c r="E878" s="45"/>
      <c r="F878" s="45"/>
      <c r="G878" s="45"/>
      <c r="H878" s="45"/>
      <c r="I878" s="45"/>
      <c r="J878" s="45"/>
      <c r="K878" s="45"/>
      <c r="L878" s="49"/>
      <c r="N878" s="45"/>
      <c r="O878" s="42"/>
      <c r="P878" s="48"/>
      <c r="Q878" s="237"/>
      <c r="R878" s="47"/>
      <c r="U878" s="44"/>
      <c r="V878" s="44"/>
      <c r="W878" s="46"/>
      <c r="X878" s="46"/>
      <c r="Y878" s="44"/>
      <c r="Z878" s="44"/>
      <c r="AA878" s="45"/>
      <c r="AB878" s="45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2"/>
      <c r="AP878" s="42"/>
    </row>
    <row r="879" spans="1:44" ht="14.25">
      <c r="A879" s="50"/>
      <c r="B879" s="50"/>
      <c r="C879" s="45"/>
      <c r="D879" s="45"/>
      <c r="E879" s="45"/>
      <c r="F879" s="45"/>
      <c r="G879" s="45"/>
      <c r="H879" s="45"/>
      <c r="I879" s="45"/>
      <c r="J879" s="45"/>
      <c r="K879" s="45"/>
      <c r="L879" s="49"/>
      <c r="N879" s="45"/>
      <c r="O879" s="42"/>
      <c r="P879" s="48"/>
      <c r="Q879" s="237"/>
      <c r="R879" s="47"/>
      <c r="U879" s="44"/>
      <c r="V879" s="44"/>
      <c r="W879" s="46"/>
      <c r="X879" s="46"/>
      <c r="Y879" s="44"/>
      <c r="Z879" s="44"/>
      <c r="AA879" s="45"/>
      <c r="AB879" s="45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2"/>
      <c r="AP879" s="42"/>
    </row>
    <row r="880" spans="1:44" ht="14.25">
      <c r="A880" s="50"/>
      <c r="B880" s="50"/>
      <c r="C880" s="45"/>
      <c r="D880" s="45"/>
      <c r="E880" s="45"/>
      <c r="F880" s="45"/>
      <c r="G880" s="45"/>
      <c r="H880" s="45"/>
      <c r="I880" s="45"/>
      <c r="J880" s="45"/>
      <c r="K880" s="45"/>
      <c r="L880" s="49"/>
      <c r="N880" s="45"/>
      <c r="O880" s="42"/>
      <c r="P880" s="48"/>
      <c r="Q880" s="237"/>
      <c r="R880" s="47"/>
      <c r="U880" s="44"/>
      <c r="V880" s="44"/>
      <c r="W880" s="46"/>
      <c r="X880" s="46"/>
      <c r="Y880" s="44"/>
      <c r="Z880" s="44"/>
      <c r="AA880" s="45"/>
      <c r="AB880" s="45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2"/>
      <c r="AP880" s="42"/>
    </row>
    <row r="881" spans="1:49" thickBot="1">
      <c r="A881" s="50"/>
      <c r="B881" s="50"/>
      <c r="C881" s="45"/>
      <c r="D881" s="45"/>
      <c r="E881" s="45"/>
      <c r="F881" s="45"/>
      <c r="G881" s="45"/>
      <c r="H881" s="45"/>
      <c r="I881" s="45"/>
      <c r="J881" s="45"/>
      <c r="K881" s="45"/>
      <c r="L881" s="49"/>
      <c r="N881" s="45"/>
      <c r="O881" s="42"/>
      <c r="P881" s="48"/>
      <c r="Q881" s="237"/>
      <c r="R881" s="47"/>
      <c r="U881" s="44"/>
      <c r="V881" s="44"/>
      <c r="W881" s="46"/>
      <c r="X881" s="46"/>
      <c r="Y881" s="44"/>
      <c r="Z881" s="44"/>
      <c r="AA881" s="45"/>
      <c r="AB881" s="45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2"/>
      <c r="AP881" s="42"/>
    </row>
    <row r="882" spans="1:49" ht="23.25">
      <c r="A882" s="30" t="s">
        <v>439</v>
      </c>
      <c r="B882" s="30"/>
      <c r="C882" s="215"/>
      <c r="D882" s="214"/>
      <c r="E882" s="214"/>
      <c r="F882" s="214"/>
      <c r="G882" s="214"/>
      <c r="H882" s="214"/>
      <c r="I882" s="214"/>
      <c r="J882" s="214"/>
      <c r="K882" s="214"/>
      <c r="L882" s="214"/>
      <c r="M882" s="221"/>
      <c r="N882" s="219"/>
      <c r="O882" s="220"/>
      <c r="P882" s="219"/>
      <c r="Q882" s="219"/>
      <c r="R882" s="214"/>
      <c r="S882" s="218"/>
      <c r="T882" s="216"/>
      <c r="U882" s="217"/>
      <c r="V882" s="216"/>
      <c r="W882" s="216"/>
      <c r="X882" s="213"/>
      <c r="Z882" s="74"/>
      <c r="AA882" s="214"/>
      <c r="AB882" s="214"/>
      <c r="AC882" s="74"/>
      <c r="AD882" s="74"/>
      <c r="AE882" s="72"/>
      <c r="AF882" s="72"/>
      <c r="AG882" s="72"/>
      <c r="AH882" s="72"/>
      <c r="AI882" s="72"/>
      <c r="AJ882" s="72"/>
      <c r="AK882" s="72"/>
      <c r="AL882" s="72"/>
      <c r="AM882" s="72"/>
      <c r="AN882" s="72"/>
      <c r="AQ882" s="72"/>
      <c r="AR882" s="72"/>
      <c r="AS882" s="72"/>
      <c r="AT882" s="72"/>
      <c r="AU882" s="215"/>
      <c r="AV882" s="214"/>
      <c r="AW882" s="213"/>
    </row>
    <row r="883" spans="1:49" ht="14.25">
      <c r="A883" s="50"/>
      <c r="B883" s="50"/>
      <c r="C883" s="45"/>
      <c r="D883" s="45"/>
      <c r="E883" s="45"/>
      <c r="F883" s="45"/>
      <c r="G883" s="45"/>
      <c r="H883" s="45"/>
      <c r="I883" s="45"/>
      <c r="J883" s="45"/>
      <c r="K883" s="45"/>
      <c r="L883" s="49"/>
      <c r="N883" s="45"/>
      <c r="O883" s="42"/>
      <c r="P883" s="48"/>
      <c r="Q883" s="237"/>
      <c r="R883" s="47"/>
      <c r="U883" s="44"/>
      <c r="V883" s="44"/>
      <c r="W883" s="46"/>
      <c r="X883" s="46"/>
      <c r="Y883" s="44"/>
      <c r="Z883" s="44"/>
      <c r="AA883" s="45"/>
      <c r="AB883" s="45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2"/>
      <c r="AP883" s="42"/>
    </row>
    <row r="884" spans="1:49" s="51" customFormat="1">
      <c r="A884" s="48"/>
      <c r="B884" s="237"/>
      <c r="C884" s="65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1"/>
      <c r="S884" s="55"/>
      <c r="U884" s="87"/>
      <c r="V884" s="87"/>
      <c r="W884" s="87"/>
      <c r="X884" s="87"/>
      <c r="Y884" s="87"/>
      <c r="Z884" s="87"/>
      <c r="AA884" s="62"/>
      <c r="AB884" s="62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</row>
    <row r="885" spans="1:49" s="51" customFormat="1">
      <c r="A885" s="48">
        <v>129</v>
      </c>
      <c r="B885" s="237"/>
      <c r="C885" s="65" t="s">
        <v>448</v>
      </c>
      <c r="D885" s="62">
        <v>50.539307831356858</v>
      </c>
      <c r="E885" s="62">
        <v>2.743284467955529</v>
      </c>
      <c r="F885" s="62">
        <v>13.885700552169983</v>
      </c>
      <c r="G885" s="62">
        <v>10.948807736591966</v>
      </c>
      <c r="H885" s="62">
        <v>0.17044626763163365</v>
      </c>
      <c r="I885" s="62">
        <v>7.2559993628156958</v>
      </c>
      <c r="J885" s="62">
        <v>11.408058237163743</v>
      </c>
      <c r="K885" s="62">
        <v>2.2905857480224929</v>
      </c>
      <c r="L885" s="62">
        <v>0.50206525775580002</v>
      </c>
      <c r="M885" s="62">
        <v>0.23762942991652283</v>
      </c>
      <c r="N885" s="62">
        <v>2.3393724830794379E-2</v>
      </c>
      <c r="O885" s="62">
        <v>100</v>
      </c>
      <c r="P885" s="62">
        <v>1.4085959559535013</v>
      </c>
      <c r="Q885" s="125">
        <f t="shared" ref="Q885:Q948" si="197">100-P885</f>
        <v>98.591404044046499</v>
      </c>
      <c r="R885" s="61"/>
      <c r="S885" s="55">
        <v>41249.523993055598</v>
      </c>
      <c r="U885" s="87"/>
      <c r="V885" s="87"/>
      <c r="W885" s="87"/>
      <c r="X885" s="87"/>
      <c r="Y885" s="87"/>
      <c r="Z885" s="87"/>
      <c r="AA885" s="62"/>
      <c r="AB885" s="62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</row>
    <row r="886" spans="1:49" s="51" customFormat="1">
      <c r="A886" s="48">
        <v>130</v>
      </c>
      <c r="B886" s="237"/>
      <c r="C886" s="65" t="s">
        <v>448</v>
      </c>
      <c r="D886" s="62">
        <v>50.859405736415589</v>
      </c>
      <c r="E886" s="62">
        <v>2.7734399459238221</v>
      </c>
      <c r="F886" s="62">
        <v>13.584651305978774</v>
      </c>
      <c r="G886" s="62">
        <v>10.857550601987018</v>
      </c>
      <c r="H886" s="62">
        <v>0.1619444712241753</v>
      </c>
      <c r="I886" s="62">
        <v>7.2950092644896758</v>
      </c>
      <c r="J886" s="62">
        <v>11.354687185401628</v>
      </c>
      <c r="K886" s="62">
        <v>2.2843326505128427</v>
      </c>
      <c r="L886" s="62">
        <v>0.54031020467460111</v>
      </c>
      <c r="M886" s="62">
        <v>0.27531748944855533</v>
      </c>
      <c r="N886" s="62">
        <v>1.7241574099392212E-2</v>
      </c>
      <c r="O886" s="62">
        <v>99.999999999999986</v>
      </c>
      <c r="P886" s="62">
        <v>2.1219002339930455</v>
      </c>
      <c r="Q886" s="125">
        <f t="shared" si="197"/>
        <v>97.878099766006954</v>
      </c>
      <c r="R886" s="61"/>
      <c r="S886" s="55">
        <v>41249.526469907403</v>
      </c>
      <c r="U886" s="87"/>
      <c r="V886" s="87"/>
      <c r="W886" s="87"/>
      <c r="X886" s="87"/>
      <c r="Y886" s="87"/>
      <c r="Z886" s="87"/>
      <c r="AA886" s="62"/>
      <c r="AB886" s="62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</row>
    <row r="887" spans="1:49" s="51" customFormat="1">
      <c r="A887" s="48">
        <v>131</v>
      </c>
      <c r="B887" s="237"/>
      <c r="C887" s="65" t="s">
        <v>448</v>
      </c>
      <c r="D887" s="62">
        <v>50.746801347236449</v>
      </c>
      <c r="E887" s="62">
        <v>2.7586709780092704</v>
      </c>
      <c r="F887" s="62">
        <v>14.003802451852524</v>
      </c>
      <c r="G887" s="62">
        <v>10.58510277839027</v>
      </c>
      <c r="H887" s="62">
        <v>0.17766686932383849</v>
      </c>
      <c r="I887" s="62">
        <v>7.258841112371643</v>
      </c>
      <c r="J887" s="62">
        <v>11.456001197820855</v>
      </c>
      <c r="K887" s="62">
        <v>2.2428699917803647</v>
      </c>
      <c r="L887" s="62">
        <v>0.51235566764364304</v>
      </c>
      <c r="M887" s="62">
        <v>0.25802961863886631</v>
      </c>
      <c r="N887" s="62">
        <v>-1.8339468441871699E-4</v>
      </c>
      <c r="O887" s="62">
        <v>100.00000000000001</v>
      </c>
      <c r="P887" s="62">
        <v>1.3072145763052418</v>
      </c>
      <c r="Q887" s="125">
        <f t="shared" si="197"/>
        <v>98.692785423694758</v>
      </c>
      <c r="R887" s="61"/>
      <c r="S887" s="55">
        <v>41249.528946759303</v>
      </c>
      <c r="U887" s="87"/>
      <c r="V887" s="87"/>
      <c r="W887" s="87"/>
      <c r="X887" s="87"/>
      <c r="Y887" s="87"/>
      <c r="Z887" s="87"/>
      <c r="AA887" s="62"/>
      <c r="AB887" s="62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</row>
    <row r="888" spans="1:49" s="51" customFormat="1">
      <c r="A888" s="48">
        <v>132</v>
      </c>
      <c r="B888" s="237"/>
      <c r="C888" s="65" t="s">
        <v>448</v>
      </c>
      <c r="D888" s="62">
        <v>50.615313075149238</v>
      </c>
      <c r="E888" s="62">
        <v>2.7880760324729215</v>
      </c>
      <c r="F888" s="62">
        <v>13.899268321296535</v>
      </c>
      <c r="G888" s="62">
        <v>10.803854299794031</v>
      </c>
      <c r="H888" s="62">
        <v>0.20324200308215945</v>
      </c>
      <c r="I888" s="62">
        <v>7.1750980868914933</v>
      </c>
      <c r="J888" s="62">
        <v>11.489564427966267</v>
      </c>
      <c r="K888" s="62">
        <v>2.2969775993881183</v>
      </c>
      <c r="L888" s="62">
        <v>0.47959373015969758</v>
      </c>
      <c r="M888" s="62">
        <v>0.23819844297027915</v>
      </c>
      <c r="N888" s="62">
        <v>1.396509936293721E-2</v>
      </c>
      <c r="O888" s="62">
        <v>100</v>
      </c>
      <c r="P888" s="62">
        <v>1.6164684532945301</v>
      </c>
      <c r="Q888" s="125">
        <f t="shared" si="197"/>
        <v>98.38353154670547</v>
      </c>
      <c r="R888" s="61"/>
      <c r="S888" s="55">
        <v>41249.531423611101</v>
      </c>
      <c r="U888" s="87"/>
      <c r="V888" s="87"/>
      <c r="W888" s="87"/>
      <c r="X888" s="87"/>
      <c r="Y888" s="87"/>
      <c r="Z888" s="87"/>
      <c r="AA888" s="62"/>
      <c r="AB888" s="62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</row>
    <row r="889" spans="1:49" s="51" customFormat="1">
      <c r="A889" s="48">
        <v>133</v>
      </c>
      <c r="B889" s="237"/>
      <c r="C889" s="65" t="s">
        <v>448</v>
      </c>
      <c r="D889" s="62">
        <v>50.629871519933388</v>
      </c>
      <c r="E889" s="62">
        <v>2.8163486417268109</v>
      </c>
      <c r="F889" s="62">
        <v>13.748063372599779</v>
      </c>
      <c r="G889" s="62">
        <v>10.78709384672902</v>
      </c>
      <c r="H889" s="62">
        <v>0.17523102033635363</v>
      </c>
      <c r="I889" s="62">
        <v>7.3457260086569471</v>
      </c>
      <c r="J889" s="62">
        <v>11.511282169210618</v>
      </c>
      <c r="K889" s="62">
        <v>2.1920164017639139</v>
      </c>
      <c r="L889" s="62">
        <v>0.52411936734157982</v>
      </c>
      <c r="M889" s="62">
        <v>0.26254308299117723</v>
      </c>
      <c r="N889" s="62">
        <v>9.9496262558792757E-3</v>
      </c>
      <c r="O889" s="62">
        <v>100</v>
      </c>
      <c r="P889" s="62">
        <v>1.2042998943022241</v>
      </c>
      <c r="Q889" s="125">
        <f t="shared" si="197"/>
        <v>98.795700105697776</v>
      </c>
      <c r="R889" s="61"/>
      <c r="S889" s="55">
        <v>41249.533900463</v>
      </c>
      <c r="U889" s="87"/>
      <c r="V889" s="87"/>
      <c r="W889" s="87"/>
      <c r="X889" s="87"/>
      <c r="Y889" s="87"/>
      <c r="Z889" s="87"/>
      <c r="AA889" s="62"/>
      <c r="AB889" s="62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</row>
    <row r="890" spans="1:49" s="51" customFormat="1">
      <c r="A890" s="48">
        <v>134</v>
      </c>
      <c r="B890" s="237"/>
      <c r="C890" s="65" t="s">
        <v>448</v>
      </c>
      <c r="D890" s="62">
        <v>50.867638544182057</v>
      </c>
      <c r="E890" s="62">
        <v>2.7029503743894865</v>
      </c>
      <c r="F890" s="62">
        <v>13.526799245813532</v>
      </c>
      <c r="G890" s="62">
        <v>11.093439107858712</v>
      </c>
      <c r="H890" s="62">
        <v>0.16203991922780228</v>
      </c>
      <c r="I890" s="62">
        <v>7.0646023971441432</v>
      </c>
      <c r="J890" s="62">
        <v>11.462611962463578</v>
      </c>
      <c r="K890" s="62">
        <v>2.2896818370276972</v>
      </c>
      <c r="L890" s="62">
        <v>0.51492899329451869</v>
      </c>
      <c r="M890" s="62">
        <v>0.3137933023568677</v>
      </c>
      <c r="N890" s="62">
        <v>1.9555774247123005E-3</v>
      </c>
      <c r="O890" s="62">
        <v>100.00000000000003</v>
      </c>
      <c r="P890" s="62">
        <v>2.1998581390382554</v>
      </c>
      <c r="Q890" s="125">
        <f t="shared" si="197"/>
        <v>97.800141860961745</v>
      </c>
      <c r="R890" s="61"/>
      <c r="S890" s="55">
        <v>41249.536377314798</v>
      </c>
      <c r="U890" s="87"/>
      <c r="V890" s="87"/>
      <c r="W890" s="87"/>
      <c r="X890" s="87"/>
      <c r="Y890" s="87"/>
      <c r="Z890" s="87"/>
      <c r="AA890" s="62"/>
      <c r="AB890" s="62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</row>
    <row r="891" spans="1:49" s="51" customFormat="1">
      <c r="A891" s="48">
        <v>135</v>
      </c>
      <c r="B891" s="237"/>
      <c r="C891" s="65" t="s">
        <v>448</v>
      </c>
      <c r="D891" s="62">
        <v>50.335024947797777</v>
      </c>
      <c r="E891" s="62">
        <v>2.7515286726596515</v>
      </c>
      <c r="F891" s="62">
        <v>13.549120105015383</v>
      </c>
      <c r="G891" s="62">
        <v>10.76194328577238</v>
      </c>
      <c r="H891" s="62">
        <v>0.51060660273627279</v>
      </c>
      <c r="I891" s="62">
        <v>7.2901987791418028</v>
      </c>
      <c r="J891" s="62">
        <v>11.264100175572173</v>
      </c>
      <c r="K891" s="62">
        <v>2.2961843814628216</v>
      </c>
      <c r="L891" s="62">
        <v>0.5364553301515822</v>
      </c>
      <c r="M891" s="62">
        <v>0.69362131436357799</v>
      </c>
      <c r="N891" s="62">
        <v>1.4484787549860561E-2</v>
      </c>
      <c r="O891" s="62">
        <v>99.999999999999986</v>
      </c>
      <c r="P891" s="62">
        <v>0.19844228496600635</v>
      </c>
      <c r="Q891" s="125">
        <f t="shared" si="197"/>
        <v>99.801557715033994</v>
      </c>
      <c r="R891" s="61"/>
      <c r="S891" s="55">
        <v>41249.538865740702</v>
      </c>
      <c r="U891" s="87"/>
      <c r="V891" s="87"/>
      <c r="W891" s="87"/>
      <c r="X891" s="87"/>
      <c r="Y891" s="87"/>
      <c r="Z891" s="87"/>
      <c r="AA891" s="62"/>
      <c r="AB891" s="62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</row>
    <row r="892" spans="1:49" s="51" customFormat="1">
      <c r="A892" s="48">
        <v>136</v>
      </c>
      <c r="B892" s="237"/>
      <c r="C892" s="65" t="s">
        <v>448</v>
      </c>
      <c r="D892" s="62">
        <v>50.667955289796815</v>
      </c>
      <c r="E892" s="62">
        <v>2.8105768548926373</v>
      </c>
      <c r="F892" s="62">
        <v>13.720304365628582</v>
      </c>
      <c r="G892" s="62">
        <v>10.834336098073619</v>
      </c>
      <c r="H892" s="62">
        <v>0.14823763369012388</v>
      </c>
      <c r="I892" s="62">
        <v>6.8820293373328347</v>
      </c>
      <c r="J892" s="62">
        <v>11.549648672275435</v>
      </c>
      <c r="K892" s="62">
        <v>2.6695033411128644</v>
      </c>
      <c r="L892" s="62">
        <v>0.52429290198778189</v>
      </c>
      <c r="M892" s="62">
        <v>0.19825397601074801</v>
      </c>
      <c r="N892" s="62">
        <v>-6.6357853271855043E-3</v>
      </c>
      <c r="O892" s="62">
        <v>100.00000000000001</v>
      </c>
      <c r="P892" s="62">
        <v>0.77167214172077081</v>
      </c>
      <c r="Q892" s="125">
        <f t="shared" si="197"/>
        <v>99.228327858279229</v>
      </c>
      <c r="R892" s="61"/>
      <c r="S892" s="55">
        <v>41249.5413541667</v>
      </c>
      <c r="U892" s="87"/>
      <c r="V892" s="87"/>
      <c r="W892" s="87"/>
      <c r="X892" s="87"/>
      <c r="Y892" s="87"/>
      <c r="Z892" s="87"/>
      <c r="AA892" s="62"/>
      <c r="AB892" s="62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</row>
    <row r="893" spans="1:49" s="51" customFormat="1">
      <c r="A893" s="48">
        <v>137</v>
      </c>
      <c r="B893" s="237"/>
      <c r="C893" s="65" t="s">
        <v>448</v>
      </c>
      <c r="D893" s="62">
        <v>50.552083454792374</v>
      </c>
      <c r="E893" s="62">
        <v>2.7844455038613813</v>
      </c>
      <c r="F893" s="62">
        <v>13.963253053514826</v>
      </c>
      <c r="G893" s="62">
        <v>10.795384073547897</v>
      </c>
      <c r="H893" s="62">
        <v>0.18770134351124848</v>
      </c>
      <c r="I893" s="62">
        <v>7.2489973026741028</v>
      </c>
      <c r="J893" s="62">
        <v>11.462951753433508</v>
      </c>
      <c r="K893" s="62">
        <v>2.1776924541209395</v>
      </c>
      <c r="L893" s="62">
        <v>0.55195442090635727</v>
      </c>
      <c r="M893" s="62">
        <v>0.26900518897474363</v>
      </c>
      <c r="N893" s="62">
        <v>8.4346697971351865E-3</v>
      </c>
      <c r="O893" s="62">
        <v>99.999999999999986</v>
      </c>
      <c r="P893" s="62">
        <v>1.6873357533567628</v>
      </c>
      <c r="Q893" s="125">
        <f t="shared" si="197"/>
        <v>98.312664246643237</v>
      </c>
      <c r="R893" s="61"/>
      <c r="S893" s="55">
        <v>41249.543842592597</v>
      </c>
      <c r="U893" s="87"/>
      <c r="V893" s="87"/>
      <c r="W893" s="87"/>
      <c r="X893" s="87"/>
      <c r="Y893" s="87"/>
      <c r="Z893" s="87"/>
      <c r="AA893" s="62"/>
      <c r="AB893" s="62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</row>
    <row r="894" spans="1:49" s="51" customFormat="1">
      <c r="A894" s="48">
        <v>211</v>
      </c>
      <c r="B894" s="237"/>
      <c r="C894" s="65" t="s">
        <v>448</v>
      </c>
      <c r="D894" s="62">
        <v>50.085545334593377</v>
      </c>
      <c r="E894" s="62">
        <v>2.8189499096709612</v>
      </c>
      <c r="F894" s="62">
        <v>14.016997340618465</v>
      </c>
      <c r="G894" s="62">
        <v>10.942856445502343</v>
      </c>
      <c r="H894" s="62">
        <v>0.16156028478164938</v>
      </c>
      <c r="I894" s="62">
        <v>7.3878662506192141</v>
      </c>
      <c r="J894" s="62">
        <v>11.527368050711443</v>
      </c>
      <c r="K894" s="62">
        <v>2.2901103376445677</v>
      </c>
      <c r="L894" s="62">
        <v>0.52907246504328331</v>
      </c>
      <c r="M894" s="62">
        <v>0.23367156812645778</v>
      </c>
      <c r="N894" s="62">
        <v>7.7509572924061784E-3</v>
      </c>
      <c r="O894" s="62">
        <v>99.999999999999957</v>
      </c>
      <c r="P894" s="62">
        <v>2.1592717576127143</v>
      </c>
      <c r="Q894" s="125">
        <f t="shared" si="197"/>
        <v>97.840728242387286</v>
      </c>
      <c r="R894" s="61"/>
      <c r="S894" s="55">
        <v>41249.906724537002</v>
      </c>
      <c r="U894" s="87"/>
      <c r="V894" s="87"/>
      <c r="W894" s="87"/>
      <c r="X894" s="87"/>
      <c r="Y894" s="87"/>
      <c r="Z894" s="87"/>
      <c r="AA894" s="62"/>
      <c r="AB894" s="62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</row>
    <row r="895" spans="1:49" s="51" customFormat="1">
      <c r="A895" s="48">
        <v>212</v>
      </c>
      <c r="B895" s="237"/>
      <c r="C895" s="65" t="s">
        <v>448</v>
      </c>
      <c r="D895" s="62">
        <v>50.347105880762108</v>
      </c>
      <c r="E895" s="62">
        <v>2.7432902100025331</v>
      </c>
      <c r="F895" s="62">
        <v>13.925777178644836</v>
      </c>
      <c r="G895" s="62">
        <v>11.084117110116006</v>
      </c>
      <c r="H895" s="62">
        <v>0.17233241285670675</v>
      </c>
      <c r="I895" s="62">
        <v>7.1457591323751402</v>
      </c>
      <c r="J895" s="62">
        <v>11.463518163195021</v>
      </c>
      <c r="K895" s="62">
        <v>2.3981411172537812</v>
      </c>
      <c r="L895" s="62">
        <v>0.4994301095976289</v>
      </c>
      <c r="M895" s="62">
        <v>0.21519087947255641</v>
      </c>
      <c r="N895" s="62">
        <v>6.8932050544738581E-3</v>
      </c>
      <c r="O895" s="62">
        <v>100.00000000000001</v>
      </c>
      <c r="P895" s="62">
        <v>1.9345782179168509</v>
      </c>
      <c r="Q895" s="125">
        <f t="shared" si="197"/>
        <v>98.065421782083149</v>
      </c>
      <c r="R895" s="61"/>
      <c r="S895" s="55">
        <v>41249.909224536997</v>
      </c>
      <c r="U895" s="87"/>
      <c r="V895" s="87"/>
      <c r="W895" s="87"/>
      <c r="X895" s="87"/>
      <c r="Y895" s="87"/>
      <c r="Z895" s="87"/>
      <c r="AA895" s="62"/>
      <c r="AB895" s="62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</row>
    <row r="896" spans="1:49" s="51" customFormat="1">
      <c r="A896" s="48">
        <v>213</v>
      </c>
      <c r="B896" s="237"/>
      <c r="C896" s="65" t="s">
        <v>448</v>
      </c>
      <c r="D896" s="62">
        <v>50.231854760357372</v>
      </c>
      <c r="E896" s="62">
        <v>2.8221186738300164</v>
      </c>
      <c r="F896" s="62">
        <v>13.667766115075203</v>
      </c>
      <c r="G896" s="62">
        <v>11.022727151636474</v>
      </c>
      <c r="H896" s="62">
        <v>7.437539488167022E-2</v>
      </c>
      <c r="I896" s="62">
        <v>7.3736227871650097</v>
      </c>
      <c r="J896" s="62">
        <v>11.654848534643067</v>
      </c>
      <c r="K896" s="62">
        <v>2.2875073342006296</v>
      </c>
      <c r="L896" s="62">
        <v>0.52097402912650725</v>
      </c>
      <c r="M896" s="62">
        <v>0.34694408881700578</v>
      </c>
      <c r="N896" s="62">
        <v>-3.5369572562444444E-3</v>
      </c>
      <c r="O896" s="62">
        <v>99.999999999999986</v>
      </c>
      <c r="P896" s="62">
        <v>0.71543249917550611</v>
      </c>
      <c r="Q896" s="125">
        <f t="shared" si="197"/>
        <v>99.284567500824494</v>
      </c>
      <c r="R896" s="61"/>
      <c r="S896" s="55">
        <v>41249.911712963003</v>
      </c>
      <c r="U896" s="87"/>
      <c r="V896" s="87"/>
      <c r="W896" s="87"/>
      <c r="X896" s="87"/>
      <c r="Y896" s="87"/>
      <c r="Z896" s="87"/>
      <c r="AA896" s="62"/>
      <c r="AB896" s="62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</row>
    <row r="897" spans="1:44" s="51" customFormat="1">
      <c r="A897" s="48">
        <v>214</v>
      </c>
      <c r="B897" s="237"/>
      <c r="C897" s="65" t="s">
        <v>448</v>
      </c>
      <c r="D897" s="62">
        <v>50.151743433158224</v>
      </c>
      <c r="E897" s="62">
        <v>2.6851600848905521</v>
      </c>
      <c r="F897" s="62">
        <v>13.729063401161913</v>
      </c>
      <c r="G897" s="62">
        <v>11.068299019151116</v>
      </c>
      <c r="H897" s="62">
        <v>0.20189672191836625</v>
      </c>
      <c r="I897" s="62">
        <v>7.2252414832186629</v>
      </c>
      <c r="J897" s="62">
        <v>11.936378386454678</v>
      </c>
      <c r="K897" s="62">
        <v>2.2045687004373562</v>
      </c>
      <c r="L897" s="62">
        <v>0.5115446033064287</v>
      </c>
      <c r="M897" s="62">
        <v>0.26845988119039044</v>
      </c>
      <c r="N897" s="62">
        <v>2.2785706639515693E-2</v>
      </c>
      <c r="O897" s="62">
        <v>99.999999999999986</v>
      </c>
      <c r="P897" s="62">
        <v>1.8360861778318878</v>
      </c>
      <c r="Q897" s="125">
        <f t="shared" si="197"/>
        <v>98.163913822168112</v>
      </c>
      <c r="R897" s="61"/>
      <c r="S897" s="55">
        <v>41249.9142013889</v>
      </c>
      <c r="U897" s="87"/>
      <c r="V897" s="87"/>
      <c r="W897" s="87"/>
      <c r="X897" s="87"/>
      <c r="Y897" s="87"/>
      <c r="Z897" s="87"/>
      <c r="AA897" s="62"/>
      <c r="AB897" s="62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</row>
    <row r="898" spans="1:44" s="51" customFormat="1">
      <c r="A898" s="48">
        <v>215</v>
      </c>
      <c r="B898" s="237"/>
      <c r="C898" s="65" t="s">
        <v>448</v>
      </c>
      <c r="D898" s="62">
        <v>50.323422167828383</v>
      </c>
      <c r="E898" s="62">
        <v>2.7993252990216528</v>
      </c>
      <c r="F898" s="62">
        <v>13.723923681141702</v>
      </c>
      <c r="G898" s="62">
        <v>11.075174875341135</v>
      </c>
      <c r="H898" s="62">
        <v>0.11137673382370307</v>
      </c>
      <c r="I898" s="62">
        <v>7.3425449218463816</v>
      </c>
      <c r="J898" s="62">
        <v>11.416683085112092</v>
      </c>
      <c r="K898" s="62">
        <v>2.3902609157638834</v>
      </c>
      <c r="L898" s="62">
        <v>0.52332188390235124</v>
      </c>
      <c r="M898" s="62">
        <v>0.28257292474897711</v>
      </c>
      <c r="N898" s="62">
        <v>1.4713501186978449E-2</v>
      </c>
      <c r="O898" s="62">
        <v>100.00000000000001</v>
      </c>
      <c r="P898" s="62">
        <v>0.3215352003601879</v>
      </c>
      <c r="Q898" s="125">
        <f t="shared" si="197"/>
        <v>99.678464799639812</v>
      </c>
      <c r="R898" s="61"/>
      <c r="S898" s="55">
        <v>41249.916678240697</v>
      </c>
      <c r="U898" s="87"/>
      <c r="V898" s="87"/>
      <c r="W898" s="87"/>
      <c r="X898" s="87"/>
      <c r="Y898" s="87"/>
      <c r="Z898" s="87"/>
      <c r="AA898" s="62"/>
      <c r="AB898" s="62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</row>
    <row r="899" spans="1:44" s="51" customFormat="1">
      <c r="A899" s="48">
        <v>216</v>
      </c>
      <c r="B899" s="237"/>
      <c r="C899" s="65" t="s">
        <v>448</v>
      </c>
      <c r="D899" s="62">
        <v>49.853729375295366</v>
      </c>
      <c r="E899" s="62">
        <v>2.8905094058559841</v>
      </c>
      <c r="F899" s="62">
        <v>13.712491305142812</v>
      </c>
      <c r="G899" s="62">
        <v>11.257000881879655</v>
      </c>
      <c r="H899" s="62">
        <v>0.16676005384343418</v>
      </c>
      <c r="I899" s="62">
        <v>7.6011923412593276</v>
      </c>
      <c r="J899" s="62">
        <v>11.530599825748352</v>
      </c>
      <c r="K899" s="62">
        <v>2.2607430375502298</v>
      </c>
      <c r="L899" s="62">
        <v>0.49040596545134812</v>
      </c>
      <c r="M899" s="62">
        <v>0.23140782098032839</v>
      </c>
      <c r="N899" s="62">
        <v>6.6635711870347324E-3</v>
      </c>
      <c r="O899" s="62">
        <v>100</v>
      </c>
      <c r="P899" s="62">
        <v>1.3071800913236302</v>
      </c>
      <c r="Q899" s="125">
        <f t="shared" si="197"/>
        <v>98.69281990867637</v>
      </c>
      <c r="R899" s="61"/>
      <c r="S899" s="55">
        <v>41249.919155092597</v>
      </c>
      <c r="U899" s="87"/>
      <c r="V899" s="87"/>
      <c r="W899" s="87"/>
      <c r="X899" s="87"/>
      <c r="Y899" s="87"/>
      <c r="Z899" s="87"/>
      <c r="AA899" s="62"/>
      <c r="AB899" s="62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</row>
    <row r="900" spans="1:44" s="51" customFormat="1">
      <c r="A900" s="48">
        <v>217</v>
      </c>
      <c r="B900" s="237"/>
      <c r="C900" s="65" t="s">
        <v>448</v>
      </c>
      <c r="D900" s="62">
        <v>50.31647715908931</v>
      </c>
      <c r="E900" s="62">
        <v>2.8675576849452122</v>
      </c>
      <c r="F900" s="62">
        <v>13.994392130968103</v>
      </c>
      <c r="G900" s="62">
        <v>10.959567395775531</v>
      </c>
      <c r="H900" s="62">
        <v>0.21599905701432609</v>
      </c>
      <c r="I900" s="62">
        <v>7.0775641425486411</v>
      </c>
      <c r="J900" s="62">
        <v>11.484680224487967</v>
      </c>
      <c r="K900" s="62">
        <v>2.2995756341924323</v>
      </c>
      <c r="L900" s="62">
        <v>0.50559989873224798</v>
      </c>
      <c r="M900" s="62">
        <v>0.27394897561833792</v>
      </c>
      <c r="N900" s="62">
        <v>5.9890890548235792E-3</v>
      </c>
      <c r="O900" s="62">
        <v>100.00000000000001</v>
      </c>
      <c r="P900" s="62">
        <v>0.88462357193053265</v>
      </c>
      <c r="Q900" s="125">
        <f t="shared" si="197"/>
        <v>99.115376428069467</v>
      </c>
      <c r="R900" s="61"/>
      <c r="S900" s="55">
        <v>41249.921620370398</v>
      </c>
      <c r="U900" s="87"/>
      <c r="V900" s="87"/>
      <c r="W900" s="87"/>
      <c r="X900" s="87"/>
      <c r="Y900" s="87"/>
      <c r="Z900" s="87"/>
      <c r="AA900" s="62"/>
      <c r="AB900" s="62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</row>
    <row r="901" spans="1:44" s="51" customFormat="1">
      <c r="A901" s="48">
        <v>218</v>
      </c>
      <c r="B901" s="237"/>
      <c r="C901" s="65" t="s">
        <v>448</v>
      </c>
      <c r="D901" s="62">
        <v>50.397400739163999</v>
      </c>
      <c r="E901" s="62">
        <v>2.8069320007636458</v>
      </c>
      <c r="F901" s="62">
        <v>13.821260438493443</v>
      </c>
      <c r="G901" s="62">
        <v>10.922338924317737</v>
      </c>
      <c r="H901" s="62">
        <v>0.16067229291313495</v>
      </c>
      <c r="I901" s="62">
        <v>7.4587341193402903</v>
      </c>
      <c r="J901" s="62">
        <v>11.476051128585805</v>
      </c>
      <c r="K901" s="62">
        <v>2.2295424366205587</v>
      </c>
      <c r="L901" s="62">
        <v>0.50288871643193789</v>
      </c>
      <c r="M901" s="62">
        <v>0.21945914259447241</v>
      </c>
      <c r="N901" s="62">
        <v>6.0954535394396082E-3</v>
      </c>
      <c r="O901" s="62">
        <v>100</v>
      </c>
      <c r="P901" s="62">
        <v>1.4595379502733721</v>
      </c>
      <c r="Q901" s="125">
        <f t="shared" si="197"/>
        <v>98.540462049726628</v>
      </c>
      <c r="R901" s="61"/>
      <c r="S901" s="55">
        <v>41249.924085648097</v>
      </c>
      <c r="U901" s="87"/>
      <c r="V901" s="87"/>
      <c r="W901" s="87"/>
      <c r="X901" s="87"/>
      <c r="Y901" s="87"/>
      <c r="Z901" s="87"/>
      <c r="AA901" s="62"/>
      <c r="AB901" s="62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</row>
    <row r="902" spans="1:44" s="51" customFormat="1">
      <c r="A902" s="48">
        <v>219</v>
      </c>
      <c r="B902" s="237"/>
      <c r="C902" s="65" t="s">
        <v>448</v>
      </c>
      <c r="D902" s="62">
        <v>50.264627788967076</v>
      </c>
      <c r="E902" s="62">
        <v>2.7912807656339536</v>
      </c>
      <c r="F902" s="62">
        <v>13.617472944049025</v>
      </c>
      <c r="G902" s="62">
        <v>10.800535361153001</v>
      </c>
      <c r="H902" s="62">
        <v>0.1197034231983124</v>
      </c>
      <c r="I902" s="62">
        <v>7.6193136662347243</v>
      </c>
      <c r="J902" s="62">
        <v>11.695225202851995</v>
      </c>
      <c r="K902" s="62">
        <v>2.2470210563181374</v>
      </c>
      <c r="L902" s="62">
        <v>0.51072555851366253</v>
      </c>
      <c r="M902" s="62">
        <v>0.32250903559678218</v>
      </c>
      <c r="N902" s="62">
        <v>1.4961043166997421E-2</v>
      </c>
      <c r="O902" s="62">
        <v>99.999999999999986</v>
      </c>
      <c r="P902" s="62">
        <v>1.7057661238005011</v>
      </c>
      <c r="Q902" s="125">
        <f t="shared" si="197"/>
        <v>98.294233876199499</v>
      </c>
      <c r="R902" s="61"/>
      <c r="S902" s="55">
        <v>41249.926562499997</v>
      </c>
      <c r="U902" s="87"/>
      <c r="V902" s="87"/>
      <c r="W902" s="87"/>
      <c r="X902" s="87"/>
      <c r="Y902" s="87"/>
      <c r="Z902" s="87"/>
      <c r="AA902" s="62"/>
      <c r="AB902" s="62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</row>
    <row r="903" spans="1:44" s="51" customFormat="1">
      <c r="A903" s="48">
        <v>220</v>
      </c>
      <c r="B903" s="237"/>
      <c r="C903" s="65" t="s">
        <v>448</v>
      </c>
      <c r="D903" s="62">
        <v>50.03792500015701</v>
      </c>
      <c r="E903" s="62">
        <v>2.8307408628611772</v>
      </c>
      <c r="F903" s="62">
        <v>13.887248322458735</v>
      </c>
      <c r="G903" s="62">
        <v>10.901843188540406</v>
      </c>
      <c r="H903" s="62">
        <v>9.8862923079990214E-2</v>
      </c>
      <c r="I903" s="62">
        <v>7.2369001777265591</v>
      </c>
      <c r="J903" s="62">
        <v>11.790537397827281</v>
      </c>
      <c r="K903" s="62">
        <v>2.4063061201775917</v>
      </c>
      <c r="L903" s="62">
        <v>0.53434733720266414</v>
      </c>
      <c r="M903" s="62">
        <v>0.27437573876257976</v>
      </c>
      <c r="N903" s="62">
        <v>1.1789529873107642E-3</v>
      </c>
      <c r="O903" s="62">
        <v>100.00000000000001</v>
      </c>
      <c r="P903" s="62">
        <v>0.16245127680619476</v>
      </c>
      <c r="Q903" s="125">
        <f t="shared" si="197"/>
        <v>99.837548723193805</v>
      </c>
      <c r="R903" s="61"/>
      <c r="S903" s="55">
        <v>41249.929027777798</v>
      </c>
      <c r="U903" s="87"/>
      <c r="V903" s="87"/>
      <c r="W903" s="87"/>
      <c r="X903" s="87"/>
      <c r="Y903" s="87"/>
      <c r="Z903" s="87"/>
      <c r="AA903" s="62"/>
      <c r="AB903" s="62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</row>
    <row r="904" spans="1:44" s="51" customFormat="1">
      <c r="A904" s="48">
        <v>432</v>
      </c>
      <c r="B904" s="237"/>
      <c r="C904" s="65" t="s">
        <v>448</v>
      </c>
      <c r="D904" s="62">
        <v>50.363145335669721</v>
      </c>
      <c r="E904" s="62">
        <v>2.8006285992936037</v>
      </c>
      <c r="F904" s="62">
        <v>13.840104471807177</v>
      </c>
      <c r="G904" s="62">
        <v>10.83214846487437</v>
      </c>
      <c r="H904" s="62">
        <v>0.22173582646888451</v>
      </c>
      <c r="I904" s="62">
        <v>7.3780532032656287</v>
      </c>
      <c r="J904" s="62">
        <v>11.396867624536608</v>
      </c>
      <c r="K904" s="62">
        <v>2.2713725088774441</v>
      </c>
      <c r="L904" s="62">
        <v>0.53825975802328729</v>
      </c>
      <c r="M904" s="62">
        <v>0.34541095793150978</v>
      </c>
      <c r="N904" s="62">
        <v>1.584958841824036E-2</v>
      </c>
      <c r="O904" s="62">
        <v>99.999999999999972</v>
      </c>
      <c r="P904" s="62">
        <v>2.9909292460897206</v>
      </c>
      <c r="Q904" s="125">
        <f t="shared" si="197"/>
        <v>97.009070753910279</v>
      </c>
      <c r="R904" s="61"/>
      <c r="S904" s="55">
        <v>41250.936747685198</v>
      </c>
      <c r="U904" s="87"/>
      <c r="V904" s="87"/>
      <c r="W904" s="87"/>
      <c r="X904" s="87"/>
      <c r="Y904" s="87"/>
      <c r="Z904" s="87"/>
      <c r="AA904" s="62"/>
      <c r="AB904" s="62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</row>
    <row r="905" spans="1:44" s="51" customFormat="1">
      <c r="A905" s="48">
        <v>433</v>
      </c>
      <c r="B905" s="237"/>
      <c r="C905" s="65" t="s">
        <v>448</v>
      </c>
      <c r="D905" s="62">
        <v>50.486756490235742</v>
      </c>
      <c r="E905" s="62">
        <v>2.8086769962335159</v>
      </c>
      <c r="F905" s="62">
        <v>13.79348785063349</v>
      </c>
      <c r="G905" s="62">
        <v>10.834306050880816</v>
      </c>
      <c r="H905" s="62">
        <v>0.17082348729782379</v>
      </c>
      <c r="I905" s="62">
        <v>7.2370699188253758</v>
      </c>
      <c r="J905" s="62">
        <v>11.639438005528998</v>
      </c>
      <c r="K905" s="62">
        <v>2.1972855400670892</v>
      </c>
      <c r="L905" s="62">
        <v>0.54843424315494205</v>
      </c>
      <c r="M905" s="62">
        <v>0.27282752410058869</v>
      </c>
      <c r="N905" s="62">
        <v>1.4068297436176116E-2</v>
      </c>
      <c r="O905" s="62">
        <v>100</v>
      </c>
      <c r="P905" s="62">
        <v>3.0389085559472875</v>
      </c>
      <c r="Q905" s="125">
        <f t="shared" si="197"/>
        <v>96.961091444052713</v>
      </c>
      <c r="R905" s="61"/>
      <c r="S905" s="55">
        <v>41250.939212963</v>
      </c>
      <c r="U905" s="87"/>
      <c r="V905" s="87"/>
      <c r="W905" s="87"/>
      <c r="X905" s="87"/>
      <c r="Y905" s="87"/>
      <c r="Z905" s="87"/>
      <c r="AA905" s="62"/>
      <c r="AB905" s="62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</row>
    <row r="906" spans="1:44" s="51" customFormat="1">
      <c r="A906" s="48">
        <v>434</v>
      </c>
      <c r="B906" s="237"/>
      <c r="C906" s="65" t="s">
        <v>448</v>
      </c>
      <c r="D906" s="62">
        <v>50.681846682136346</v>
      </c>
      <c r="E906" s="62">
        <v>2.8049000069991932</v>
      </c>
      <c r="F906" s="62">
        <v>13.784438690239625</v>
      </c>
      <c r="G906" s="62">
        <v>10.678242816515302</v>
      </c>
      <c r="H906" s="62">
        <v>0.16538637010046728</v>
      </c>
      <c r="I906" s="62">
        <v>7.3200897894473691</v>
      </c>
      <c r="J906" s="62">
        <v>11.435064660021117</v>
      </c>
      <c r="K906" s="62">
        <v>2.3807542967159354</v>
      </c>
      <c r="L906" s="62">
        <v>0.48882663038489682</v>
      </c>
      <c r="M906" s="62">
        <v>0.25081138526541158</v>
      </c>
      <c r="N906" s="62">
        <v>1.244731396944646E-2</v>
      </c>
      <c r="O906" s="62">
        <v>100.00000000000001</v>
      </c>
      <c r="P906" s="62">
        <v>2.2071563008568944</v>
      </c>
      <c r="Q906" s="125">
        <f t="shared" si="197"/>
        <v>97.792843699143106</v>
      </c>
      <c r="R906" s="61"/>
      <c r="S906" s="55">
        <v>41250.941689814797</v>
      </c>
      <c r="U906" s="87"/>
      <c r="V906" s="87"/>
      <c r="W906" s="87"/>
      <c r="X906" s="87"/>
      <c r="Y906" s="87"/>
      <c r="Z906" s="87"/>
      <c r="AA906" s="62"/>
      <c r="AB906" s="62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</row>
    <row r="907" spans="1:44" s="51" customFormat="1">
      <c r="A907" s="48">
        <v>435</v>
      </c>
      <c r="B907" s="237"/>
      <c r="C907" s="65" t="s">
        <v>448</v>
      </c>
      <c r="D907" s="62">
        <v>50.281258924609894</v>
      </c>
      <c r="E907" s="62">
        <v>2.8574127639250699</v>
      </c>
      <c r="F907" s="62">
        <v>13.946837822624531</v>
      </c>
      <c r="G907" s="62">
        <v>11.011927313881975</v>
      </c>
      <c r="H907" s="62">
        <v>0.12479242068298918</v>
      </c>
      <c r="I907" s="62">
        <v>7.2584085210862268</v>
      </c>
      <c r="J907" s="62">
        <v>11.416181836865491</v>
      </c>
      <c r="K907" s="62">
        <v>2.2687898776932718</v>
      </c>
      <c r="L907" s="62">
        <v>0.53167024273934471</v>
      </c>
      <c r="M907" s="62">
        <v>0.29851789761284414</v>
      </c>
      <c r="N907" s="62">
        <v>5.4269219767118723E-3</v>
      </c>
      <c r="O907" s="62">
        <v>99.999999999999986</v>
      </c>
      <c r="P907" s="62">
        <v>2.8645951983288001</v>
      </c>
      <c r="Q907" s="125">
        <f t="shared" si="197"/>
        <v>97.1354048016712</v>
      </c>
      <c r="R907" s="61"/>
      <c r="S907" s="55">
        <v>41250.944155092599</v>
      </c>
      <c r="U907" s="87"/>
      <c r="V907" s="87"/>
      <c r="W907" s="87"/>
      <c r="X907" s="87"/>
      <c r="Y907" s="87"/>
      <c r="Z907" s="87"/>
      <c r="AA907" s="62"/>
      <c r="AB907" s="62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</row>
    <row r="908" spans="1:44" s="51" customFormat="1">
      <c r="A908" s="48">
        <v>436</v>
      </c>
      <c r="B908" s="237"/>
      <c r="C908" s="65" t="s">
        <v>448</v>
      </c>
      <c r="D908" s="62">
        <v>50.698592887398078</v>
      </c>
      <c r="E908" s="62">
        <v>2.8142734479920239</v>
      </c>
      <c r="F908" s="62">
        <v>13.882260646700612</v>
      </c>
      <c r="G908" s="62">
        <v>11.071967146013465</v>
      </c>
      <c r="H908" s="62">
        <v>0.13489129357610383</v>
      </c>
      <c r="I908" s="62">
        <v>7.1096216841492756</v>
      </c>
      <c r="J908" s="62">
        <v>11.203335038462999</v>
      </c>
      <c r="K908" s="62">
        <v>2.33207707627309</v>
      </c>
      <c r="L908" s="62">
        <v>0.54486711064478821</v>
      </c>
      <c r="M908" s="62">
        <v>0.20788060265003908</v>
      </c>
      <c r="N908" s="62">
        <v>3.0097998580541169E-4</v>
      </c>
      <c r="O908" s="62">
        <v>99.999999999999986</v>
      </c>
      <c r="P908" s="62">
        <v>2.3997916995492545</v>
      </c>
      <c r="Q908" s="125">
        <f t="shared" si="197"/>
        <v>97.600208300450745</v>
      </c>
      <c r="R908" s="61"/>
      <c r="S908" s="55">
        <v>41250.946631944404</v>
      </c>
      <c r="U908" s="87"/>
      <c r="V908" s="87"/>
      <c r="W908" s="87"/>
      <c r="X908" s="87"/>
      <c r="Y908" s="87"/>
      <c r="Z908" s="87"/>
      <c r="AA908" s="62"/>
      <c r="AB908" s="62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</row>
    <row r="909" spans="1:44" s="51" customFormat="1">
      <c r="A909" s="48">
        <v>437</v>
      </c>
      <c r="B909" s="237"/>
      <c r="C909" s="65" t="s">
        <v>448</v>
      </c>
      <c r="D909" s="62">
        <v>50.24868950705843</v>
      </c>
      <c r="E909" s="62">
        <v>2.8385976336178436</v>
      </c>
      <c r="F909" s="62">
        <v>13.821350815525053</v>
      </c>
      <c r="G909" s="62">
        <v>11.267297735090267</v>
      </c>
      <c r="H909" s="62">
        <v>0.12783740409598146</v>
      </c>
      <c r="I909" s="62">
        <v>7.2593827230988586</v>
      </c>
      <c r="J909" s="62">
        <v>11.3277557188602</v>
      </c>
      <c r="K909" s="62">
        <v>2.378407964001727</v>
      </c>
      <c r="L909" s="62">
        <v>0.4916767601912575</v>
      </c>
      <c r="M909" s="62">
        <v>0.23022709335805205</v>
      </c>
      <c r="N909" s="62">
        <v>1.1334098225445349E-2</v>
      </c>
      <c r="O909" s="62">
        <v>100</v>
      </c>
      <c r="P909" s="62">
        <v>2.2088830716375014</v>
      </c>
      <c r="Q909" s="125">
        <f t="shared" si="197"/>
        <v>97.791116928362499</v>
      </c>
      <c r="R909" s="61"/>
      <c r="S909" s="55">
        <v>41250.949108796303</v>
      </c>
      <c r="U909" s="87"/>
      <c r="V909" s="87"/>
      <c r="W909" s="87"/>
      <c r="X909" s="87"/>
      <c r="Y909" s="87"/>
      <c r="Z909" s="87"/>
      <c r="AA909" s="62"/>
      <c r="AB909" s="62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</row>
    <row r="910" spans="1:44" s="51" customFormat="1">
      <c r="A910" s="48">
        <v>438</v>
      </c>
      <c r="B910" s="237"/>
      <c r="C910" s="65" t="s">
        <v>448</v>
      </c>
      <c r="D910" s="62">
        <v>50.63802592235637</v>
      </c>
      <c r="E910" s="62">
        <v>2.7940326327950822</v>
      </c>
      <c r="F910" s="62">
        <v>13.876407279437608</v>
      </c>
      <c r="G910" s="62">
        <v>10.937701084156194</v>
      </c>
      <c r="H910" s="62">
        <v>0.20398288839380752</v>
      </c>
      <c r="I910" s="62">
        <v>6.9978292449418014</v>
      </c>
      <c r="J910" s="62">
        <v>11.42090327503675</v>
      </c>
      <c r="K910" s="62">
        <v>2.3178827517696767</v>
      </c>
      <c r="L910" s="62">
        <v>0.55585763048973702</v>
      </c>
      <c r="M910" s="62">
        <v>0.25513284496047584</v>
      </c>
      <c r="N910" s="62">
        <v>2.8984614626447048E-3</v>
      </c>
      <c r="O910" s="62">
        <v>99.999999999999986</v>
      </c>
      <c r="P910" s="62">
        <v>2.847379383853422</v>
      </c>
      <c r="Q910" s="125">
        <f t="shared" si="197"/>
        <v>97.152620616146578</v>
      </c>
      <c r="R910" s="61"/>
      <c r="S910" s="55">
        <v>41250.951574074097</v>
      </c>
      <c r="U910" s="87"/>
      <c r="V910" s="87"/>
      <c r="W910" s="87"/>
      <c r="X910" s="87"/>
      <c r="Y910" s="87"/>
      <c r="Z910" s="87"/>
      <c r="AA910" s="62"/>
      <c r="AB910" s="62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</row>
    <row r="911" spans="1:44" s="51" customFormat="1">
      <c r="A911" s="48">
        <v>439</v>
      </c>
      <c r="B911" s="237"/>
      <c r="C911" s="65" t="s">
        <v>448</v>
      </c>
      <c r="D911" s="62">
        <v>50.232534506589197</v>
      </c>
      <c r="E911" s="62">
        <v>2.7975915274436458</v>
      </c>
      <c r="F911" s="62">
        <v>13.78093714982499</v>
      </c>
      <c r="G911" s="62">
        <v>11.267167818298127</v>
      </c>
      <c r="H911" s="62">
        <v>0.10811333250736455</v>
      </c>
      <c r="I911" s="62">
        <v>7.4092089578604465</v>
      </c>
      <c r="J911" s="62">
        <v>11.149778377587147</v>
      </c>
      <c r="K911" s="62">
        <v>2.4289997877951777</v>
      </c>
      <c r="L911" s="62">
        <v>0.49777054390585274</v>
      </c>
      <c r="M911" s="62">
        <v>0.32235533110741338</v>
      </c>
      <c r="N911" s="62">
        <v>7.1577615809107868E-3</v>
      </c>
      <c r="O911" s="62">
        <v>99.999999999999957</v>
      </c>
      <c r="P911" s="62">
        <v>2.1170759560177714</v>
      </c>
      <c r="Q911" s="125">
        <f t="shared" si="197"/>
        <v>97.882924043982229</v>
      </c>
      <c r="R911" s="61"/>
      <c r="S911" s="55">
        <v>41250.954039351898</v>
      </c>
      <c r="U911" s="87"/>
      <c r="V911" s="87"/>
      <c r="W911" s="87"/>
      <c r="X911" s="87"/>
      <c r="Y911" s="87"/>
      <c r="Z911" s="87"/>
      <c r="AA911" s="62"/>
      <c r="AB911" s="62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</row>
    <row r="912" spans="1:44" s="51" customFormat="1">
      <c r="A912" s="48">
        <v>440</v>
      </c>
      <c r="B912" s="237"/>
      <c r="C912" s="65" t="s">
        <v>448</v>
      </c>
      <c r="D912" s="62">
        <v>50.460152574118133</v>
      </c>
      <c r="E912" s="62">
        <v>2.7992777857637927</v>
      </c>
      <c r="F912" s="62">
        <v>13.789783456648813</v>
      </c>
      <c r="G912" s="62">
        <v>10.942151104782791</v>
      </c>
      <c r="H912" s="62">
        <v>0.12545262639780819</v>
      </c>
      <c r="I912" s="62">
        <v>7.2983196272610895</v>
      </c>
      <c r="J912" s="62">
        <v>11.437787855946528</v>
      </c>
      <c r="K912" s="62">
        <v>2.3406011621259144</v>
      </c>
      <c r="L912" s="62">
        <v>0.54011713783800752</v>
      </c>
      <c r="M912" s="62">
        <v>0.26212463824623539</v>
      </c>
      <c r="N912" s="62">
        <v>5.4652151277143346E-3</v>
      </c>
      <c r="O912" s="62">
        <v>100.00000000000001</v>
      </c>
      <c r="P912" s="62">
        <v>1.1063950603050614</v>
      </c>
      <c r="Q912" s="125">
        <f t="shared" si="197"/>
        <v>98.893604939694939</v>
      </c>
      <c r="R912" s="61"/>
      <c r="S912" s="55">
        <v>41250.956516203703</v>
      </c>
      <c r="U912" s="87"/>
      <c r="V912" s="87"/>
      <c r="W912" s="87"/>
      <c r="X912" s="87"/>
      <c r="Y912" s="87"/>
      <c r="Z912" s="87"/>
      <c r="AA912" s="62"/>
      <c r="AB912" s="62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</row>
    <row r="913" spans="1:44" s="51" customFormat="1">
      <c r="A913" s="48">
        <v>441</v>
      </c>
      <c r="B913" s="237"/>
      <c r="C913" s="65" t="s">
        <v>448</v>
      </c>
      <c r="D913" s="62">
        <v>50.084166649727571</v>
      </c>
      <c r="E913" s="62">
        <v>2.8845260177285836</v>
      </c>
      <c r="F913" s="62">
        <v>13.946084874007783</v>
      </c>
      <c r="G913" s="62">
        <v>11.244842130402013</v>
      </c>
      <c r="H913" s="62">
        <v>0.23393852451445885</v>
      </c>
      <c r="I913" s="62">
        <v>7.1066015542122507</v>
      </c>
      <c r="J913" s="62">
        <v>11.282983041636417</v>
      </c>
      <c r="K913" s="62">
        <v>2.3652432840881641</v>
      </c>
      <c r="L913" s="62">
        <v>0.54796718806641498</v>
      </c>
      <c r="M913" s="62">
        <v>0.29691023891202856</v>
      </c>
      <c r="N913" s="62">
        <v>8.6994648242103394E-3</v>
      </c>
      <c r="O913" s="62">
        <v>100</v>
      </c>
      <c r="P913" s="62">
        <v>1.4319178364511629</v>
      </c>
      <c r="Q913" s="125">
        <f t="shared" si="197"/>
        <v>98.568082163548837</v>
      </c>
      <c r="R913" s="61"/>
      <c r="S913" s="55">
        <v>41250.958981481497</v>
      </c>
      <c r="U913" s="87"/>
      <c r="V913" s="87"/>
      <c r="W913" s="87"/>
      <c r="X913" s="87"/>
      <c r="Y913" s="87"/>
      <c r="Z913" s="87"/>
      <c r="AA913" s="62"/>
      <c r="AB913" s="62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</row>
    <row r="914" spans="1:44" s="51" customFormat="1">
      <c r="A914" s="48">
        <v>662</v>
      </c>
      <c r="B914" s="237"/>
      <c r="C914" s="65" t="s">
        <v>448</v>
      </c>
      <c r="D914" s="62">
        <v>50.529663179967734</v>
      </c>
      <c r="E914" s="62">
        <v>2.7780052687769077</v>
      </c>
      <c r="F914" s="62">
        <v>13.707728896087817</v>
      </c>
      <c r="G914" s="62">
        <v>10.900534838115677</v>
      </c>
      <c r="H914" s="62">
        <v>0.20720618282758083</v>
      </c>
      <c r="I914" s="62">
        <v>7.5019980530928496</v>
      </c>
      <c r="J914" s="62">
        <v>11.561034564777477</v>
      </c>
      <c r="K914" s="62">
        <v>2.0714075816997761</v>
      </c>
      <c r="L914" s="62">
        <v>0.48525904362027356</v>
      </c>
      <c r="M914" s="62">
        <v>0.25325077146209712</v>
      </c>
      <c r="N914" s="62">
        <v>5.0514382125171819E-3</v>
      </c>
      <c r="O914" s="62">
        <v>100</v>
      </c>
      <c r="P914" s="62">
        <v>1.5381333442243772</v>
      </c>
      <c r="Q914" s="125">
        <f t="shared" si="197"/>
        <v>98.461866655775623</v>
      </c>
      <c r="R914" s="61"/>
      <c r="S914" s="55">
        <v>41252.168009259301</v>
      </c>
      <c r="U914" s="87"/>
      <c r="V914" s="87"/>
      <c r="W914" s="87"/>
      <c r="X914" s="87"/>
      <c r="Y914" s="87"/>
      <c r="Z914" s="87"/>
      <c r="AA914" s="62"/>
      <c r="AB914" s="62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</row>
    <row r="915" spans="1:44" s="51" customFormat="1">
      <c r="A915" s="48">
        <v>663</v>
      </c>
      <c r="B915" s="237"/>
      <c r="C915" s="65" t="s">
        <v>448</v>
      </c>
      <c r="D915" s="62">
        <v>50.428107909871208</v>
      </c>
      <c r="E915" s="62">
        <v>2.7659914715074492</v>
      </c>
      <c r="F915" s="62">
        <v>13.91752601354804</v>
      </c>
      <c r="G915" s="62">
        <v>11.132730204271249</v>
      </c>
      <c r="H915" s="62">
        <v>0.254148614226686</v>
      </c>
      <c r="I915" s="62">
        <v>7.0736261499116146</v>
      </c>
      <c r="J915" s="62">
        <v>11.523572933352352</v>
      </c>
      <c r="K915" s="62">
        <v>2.1707988796580642</v>
      </c>
      <c r="L915" s="62">
        <v>0.49389883085653807</v>
      </c>
      <c r="M915" s="62">
        <v>0.23777842701435459</v>
      </c>
      <c r="N915" s="62">
        <v>2.3510659441463955E-3</v>
      </c>
      <c r="O915" s="62">
        <v>99.999999999999972</v>
      </c>
      <c r="P915" s="62">
        <v>1.2931245805680334</v>
      </c>
      <c r="Q915" s="125">
        <f t="shared" si="197"/>
        <v>98.706875419431967</v>
      </c>
      <c r="R915" s="61"/>
      <c r="S915" s="55">
        <v>41252.170486111099</v>
      </c>
      <c r="U915" s="87"/>
      <c r="V915" s="87"/>
      <c r="W915" s="87"/>
      <c r="X915" s="87"/>
      <c r="Y915" s="87"/>
      <c r="Z915" s="87"/>
      <c r="AA915" s="62"/>
      <c r="AB915" s="62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</row>
    <row r="916" spans="1:44" s="51" customFormat="1">
      <c r="A916" s="48">
        <v>664</v>
      </c>
      <c r="B916" s="237"/>
      <c r="C916" s="65" t="s">
        <v>448</v>
      </c>
      <c r="D916" s="62">
        <v>50.647935237966244</v>
      </c>
      <c r="E916" s="62">
        <v>2.764140290894435</v>
      </c>
      <c r="F916" s="62">
        <v>13.723341707579129</v>
      </c>
      <c r="G916" s="62">
        <v>11.01180858357548</v>
      </c>
      <c r="H916" s="62">
        <v>-9.8042099161141455E-2</v>
      </c>
      <c r="I916" s="62">
        <v>7.4159998243620864</v>
      </c>
      <c r="J916" s="62">
        <v>11.37703330992457</v>
      </c>
      <c r="K916" s="62">
        <v>2.1337914910538789</v>
      </c>
      <c r="L916" s="62">
        <v>0.49211295415056672</v>
      </c>
      <c r="M916" s="62">
        <v>0.51865241366594383</v>
      </c>
      <c r="N916" s="62">
        <v>1.7080333408416519E-2</v>
      </c>
      <c r="O916" s="62">
        <v>100</v>
      </c>
      <c r="P916" s="62">
        <v>1.2288543705196702</v>
      </c>
      <c r="Q916" s="125">
        <f t="shared" si="197"/>
        <v>98.77114562948033</v>
      </c>
      <c r="R916" s="61"/>
      <c r="S916" s="55">
        <v>41252.172962962999</v>
      </c>
      <c r="U916" s="87"/>
      <c r="V916" s="87"/>
      <c r="W916" s="87"/>
      <c r="X916" s="87"/>
      <c r="Y916" s="87"/>
      <c r="Z916" s="87"/>
      <c r="AA916" s="62"/>
      <c r="AB916" s="62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</row>
    <row r="917" spans="1:44" s="51" customFormat="1">
      <c r="A917" s="48">
        <v>665</v>
      </c>
      <c r="B917" s="237"/>
      <c r="C917" s="65" t="s">
        <v>448</v>
      </c>
      <c r="D917" s="62">
        <v>49.937793521007933</v>
      </c>
      <c r="E917" s="62">
        <v>2.7686763581839289</v>
      </c>
      <c r="F917" s="62">
        <v>13.800807570431228</v>
      </c>
      <c r="G917" s="62">
        <v>11.102445905018552</v>
      </c>
      <c r="H917" s="62">
        <v>0.26475806848958366</v>
      </c>
      <c r="I917" s="62">
        <v>7.5037625238963122</v>
      </c>
      <c r="J917" s="62">
        <v>11.683906773485166</v>
      </c>
      <c r="K917" s="62">
        <v>2.2101658720045059</v>
      </c>
      <c r="L917" s="62">
        <v>0.51644144341535059</v>
      </c>
      <c r="M917" s="62">
        <v>0.20091720295349866</v>
      </c>
      <c r="N917" s="62">
        <v>1.3333324437222169E-2</v>
      </c>
      <c r="O917" s="62">
        <v>100</v>
      </c>
      <c r="P917" s="62">
        <v>1.1964781037637948</v>
      </c>
      <c r="Q917" s="125">
        <f t="shared" si="197"/>
        <v>98.803521896236205</v>
      </c>
      <c r="R917" s="61"/>
      <c r="S917" s="55">
        <v>41252.175439814797</v>
      </c>
      <c r="U917" s="87"/>
      <c r="V917" s="87"/>
      <c r="W917" s="87"/>
      <c r="X917" s="87"/>
      <c r="Y917" s="87"/>
      <c r="Z917" s="87"/>
      <c r="AA917" s="62"/>
      <c r="AB917" s="62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</row>
    <row r="918" spans="1:44" s="51" customFormat="1">
      <c r="A918" s="48">
        <v>666</v>
      </c>
      <c r="B918" s="237"/>
      <c r="C918" s="65" t="s">
        <v>448</v>
      </c>
      <c r="D918" s="62">
        <v>50.433599067101042</v>
      </c>
      <c r="E918" s="62">
        <v>2.790113688776072</v>
      </c>
      <c r="F918" s="62">
        <v>13.821662870321502</v>
      </c>
      <c r="G918" s="62">
        <v>11.069058072652691</v>
      </c>
      <c r="H918" s="62">
        <v>0.18598144284469345</v>
      </c>
      <c r="I918" s="62">
        <v>7.1923794586627672</v>
      </c>
      <c r="J918" s="62">
        <v>11.500650714935658</v>
      </c>
      <c r="K918" s="62">
        <v>2.2361306069263982</v>
      </c>
      <c r="L918" s="62">
        <v>0.53733001032999361</v>
      </c>
      <c r="M918" s="62">
        <v>0.21729740156326863</v>
      </c>
      <c r="N918" s="62">
        <v>2.0399704066691098E-2</v>
      </c>
      <c r="O918" s="62">
        <v>100.00000000000003</v>
      </c>
      <c r="P918" s="62">
        <v>1.9930674107526301</v>
      </c>
      <c r="Q918" s="125">
        <f t="shared" si="197"/>
        <v>98.00693258924737</v>
      </c>
      <c r="R918" s="61"/>
      <c r="S918" s="55">
        <v>41252.177916666697</v>
      </c>
      <c r="U918" s="87"/>
      <c r="V918" s="87"/>
      <c r="W918" s="87"/>
      <c r="X918" s="87"/>
      <c r="Y918" s="87"/>
      <c r="Z918" s="87"/>
      <c r="AA918" s="62"/>
      <c r="AB918" s="62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</row>
    <row r="919" spans="1:44" s="51" customFormat="1">
      <c r="A919" s="48">
        <v>667</v>
      </c>
      <c r="B919" s="237"/>
      <c r="C919" s="65" t="s">
        <v>448</v>
      </c>
      <c r="D919" s="62">
        <v>50.362511045119149</v>
      </c>
      <c r="E919" s="62">
        <v>2.8561270677230204</v>
      </c>
      <c r="F919" s="62">
        <v>13.773942337858669</v>
      </c>
      <c r="G919" s="62">
        <v>10.876395434718294</v>
      </c>
      <c r="H919" s="62">
        <v>0.28217395265935807</v>
      </c>
      <c r="I919" s="62">
        <v>7.319040552868147</v>
      </c>
      <c r="J919" s="62">
        <v>11.439933488101337</v>
      </c>
      <c r="K919" s="62">
        <v>2.2740475680440313</v>
      </c>
      <c r="L919" s="62">
        <v>0.54355413134508179</v>
      </c>
      <c r="M919" s="62">
        <v>0.26513090902113939</v>
      </c>
      <c r="N919" s="62">
        <v>9.2250822357700327E-3</v>
      </c>
      <c r="O919" s="62">
        <v>99.999999999999986</v>
      </c>
      <c r="P919" s="62">
        <v>0.78095555474993716</v>
      </c>
      <c r="Q919" s="125">
        <f t="shared" si="197"/>
        <v>99.219044445250063</v>
      </c>
      <c r="R919" s="61"/>
      <c r="S919" s="55">
        <v>41252.180393518502</v>
      </c>
      <c r="U919" s="87"/>
      <c r="V919" s="87"/>
      <c r="W919" s="87"/>
      <c r="X919" s="87"/>
      <c r="Y919" s="87"/>
      <c r="Z919" s="87"/>
      <c r="AA919" s="62"/>
      <c r="AB919" s="62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</row>
    <row r="920" spans="1:44" s="51" customFormat="1">
      <c r="A920" s="48">
        <v>668</v>
      </c>
      <c r="B920" s="237"/>
      <c r="C920" s="65" t="s">
        <v>448</v>
      </c>
      <c r="D920" s="62">
        <v>50.477044738680945</v>
      </c>
      <c r="E920" s="62">
        <v>2.79291110766972</v>
      </c>
      <c r="F920" s="62">
        <v>13.987862914379798</v>
      </c>
      <c r="G920" s="62">
        <v>10.843496728593639</v>
      </c>
      <c r="H920" s="62">
        <v>0.19140588065016109</v>
      </c>
      <c r="I920" s="62">
        <v>7.3811445312810973</v>
      </c>
      <c r="J920" s="62">
        <v>11.424831582543902</v>
      </c>
      <c r="K920" s="62">
        <v>2.1495070803587568</v>
      </c>
      <c r="L920" s="62">
        <v>0.50414935374758363</v>
      </c>
      <c r="M920" s="62">
        <v>0.23449493947074601</v>
      </c>
      <c r="N920" s="62">
        <v>1.6983293791144317E-2</v>
      </c>
      <c r="O920" s="62">
        <v>100</v>
      </c>
      <c r="P920" s="62">
        <v>0.99536080324972431</v>
      </c>
      <c r="Q920" s="125">
        <f t="shared" si="197"/>
        <v>99.004639196750276</v>
      </c>
      <c r="R920" s="61"/>
      <c r="S920" s="55">
        <v>41252.182870370401</v>
      </c>
      <c r="U920" s="87"/>
      <c r="V920" s="87"/>
      <c r="W920" s="87"/>
      <c r="X920" s="87"/>
      <c r="Y920" s="87"/>
      <c r="Z920" s="87"/>
      <c r="AA920" s="62"/>
      <c r="AB920" s="62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</row>
    <row r="921" spans="1:44" s="51" customFormat="1">
      <c r="A921" s="48">
        <v>669</v>
      </c>
      <c r="B921" s="237"/>
      <c r="C921" s="65" t="s">
        <v>448</v>
      </c>
      <c r="D921" s="62">
        <v>50.632015485673435</v>
      </c>
      <c r="E921" s="62">
        <v>2.7778378843421327</v>
      </c>
      <c r="F921" s="62">
        <v>13.741881808794462</v>
      </c>
      <c r="G921" s="62">
        <v>10.979306138942158</v>
      </c>
      <c r="H921" s="62">
        <v>0.13991331895233597</v>
      </c>
      <c r="I921" s="62">
        <v>7.2657336511349691</v>
      </c>
      <c r="J921" s="62">
        <v>11.55706639099043</v>
      </c>
      <c r="K921" s="62">
        <v>2.1168260961690426</v>
      </c>
      <c r="L921" s="62">
        <v>0.51017313257008889</v>
      </c>
      <c r="M921" s="62">
        <v>0.27601339826585686</v>
      </c>
      <c r="N921" s="62">
        <v>4.1746786810749285E-3</v>
      </c>
      <c r="O921" s="62">
        <v>100.00000000000003</v>
      </c>
      <c r="P921" s="62">
        <v>1.2900705668941157</v>
      </c>
      <c r="Q921" s="125">
        <f t="shared" si="197"/>
        <v>98.709929433105884</v>
      </c>
      <c r="R921" s="61"/>
      <c r="S921" s="55">
        <v>41252.185347222199</v>
      </c>
      <c r="U921" s="87"/>
      <c r="V921" s="87"/>
      <c r="W921" s="87"/>
      <c r="X921" s="87"/>
      <c r="Y921" s="87"/>
      <c r="Z921" s="87"/>
      <c r="AA921" s="62"/>
      <c r="AB921" s="62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</row>
    <row r="922" spans="1:44" s="51" customFormat="1">
      <c r="A922" s="48">
        <v>670</v>
      </c>
      <c r="B922" s="237"/>
      <c r="C922" s="65" t="s">
        <v>448</v>
      </c>
      <c r="D922" s="62">
        <v>50.381558577156305</v>
      </c>
      <c r="E922" s="62">
        <v>2.7950581122671916</v>
      </c>
      <c r="F922" s="62">
        <v>13.800983790848099</v>
      </c>
      <c r="G922" s="62">
        <v>11.076215535829295</v>
      </c>
      <c r="H922" s="62">
        <v>0.18233630349536181</v>
      </c>
      <c r="I922" s="62">
        <v>7.2839873906103314</v>
      </c>
      <c r="J922" s="62">
        <v>11.412260484700836</v>
      </c>
      <c r="K922" s="62">
        <v>2.2609855273001642</v>
      </c>
      <c r="L922" s="62">
        <v>0.4951724472704514</v>
      </c>
      <c r="M922" s="62">
        <v>0.30492773293995534</v>
      </c>
      <c r="N922" s="62">
        <v>8.4122601499652706E-3</v>
      </c>
      <c r="O922" s="62">
        <v>100</v>
      </c>
      <c r="P922" s="62">
        <v>1.3211223655729185</v>
      </c>
      <c r="Q922" s="125">
        <f t="shared" si="197"/>
        <v>98.678877634427081</v>
      </c>
      <c r="R922" s="61"/>
      <c r="S922" s="55">
        <v>41252.1878125</v>
      </c>
      <c r="U922" s="87"/>
      <c r="V922" s="87"/>
      <c r="W922" s="87"/>
      <c r="X922" s="87"/>
      <c r="Y922" s="87"/>
      <c r="Z922" s="87"/>
      <c r="AA922" s="62"/>
      <c r="AB922" s="62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</row>
    <row r="923" spans="1:44" s="51" customFormat="1">
      <c r="A923" s="48">
        <v>671</v>
      </c>
      <c r="B923" s="237"/>
      <c r="C923" s="65" t="s">
        <v>448</v>
      </c>
      <c r="D923" s="62">
        <v>50.645811889526549</v>
      </c>
      <c r="E923" s="62">
        <v>2.7465417611002922</v>
      </c>
      <c r="F923" s="62">
        <v>13.723805575241499</v>
      </c>
      <c r="G923" s="62">
        <v>10.797737838363037</v>
      </c>
      <c r="H923" s="62">
        <v>0.2062952922336739</v>
      </c>
      <c r="I923" s="62">
        <v>7.182583580987707</v>
      </c>
      <c r="J923" s="62">
        <v>11.67899466372775</v>
      </c>
      <c r="K923" s="62">
        <v>2.2672745196137223</v>
      </c>
      <c r="L923" s="62">
        <v>0.52128652062274616</v>
      </c>
      <c r="M923" s="62">
        <v>0.23694984856504428</v>
      </c>
      <c r="N923" s="62">
        <v>-9.4032653390670098E-3</v>
      </c>
      <c r="O923" s="62">
        <v>99.999999999999986</v>
      </c>
      <c r="P923" s="62">
        <v>1.1932385961748935</v>
      </c>
      <c r="Q923" s="125">
        <f t="shared" si="197"/>
        <v>98.806761403825107</v>
      </c>
      <c r="R923" s="61"/>
      <c r="S923" s="55">
        <v>41252.190300925897</v>
      </c>
      <c r="U923" s="87"/>
      <c r="V923" s="87"/>
      <c r="W923" s="87"/>
      <c r="X923" s="87"/>
      <c r="Y923" s="87"/>
      <c r="Z923" s="87"/>
      <c r="AA923" s="62"/>
      <c r="AB923" s="62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</row>
    <row r="924" spans="1:44" s="51" customFormat="1">
      <c r="A924" s="48">
        <v>850</v>
      </c>
      <c r="B924" s="237"/>
      <c r="C924" s="65" t="s">
        <v>448</v>
      </c>
      <c r="D924" s="62">
        <v>50.430259109700856</v>
      </c>
      <c r="E924" s="62">
        <v>2.7264873710678565</v>
      </c>
      <c r="F924" s="62">
        <v>13.72632033423343</v>
      </c>
      <c r="G924" s="62">
        <v>11.066171124310099</v>
      </c>
      <c r="H924" s="62">
        <v>0.20203043517884098</v>
      </c>
      <c r="I924" s="62">
        <v>7.4898315827512478</v>
      </c>
      <c r="J924" s="62">
        <v>11.428435591536743</v>
      </c>
      <c r="K924" s="62">
        <v>2.2002624676952283</v>
      </c>
      <c r="L924" s="62">
        <v>0.48907478995968517</v>
      </c>
      <c r="M924" s="62">
        <v>0.2196773639272048</v>
      </c>
      <c r="N924" s="62">
        <v>2.7700160278897202E-2</v>
      </c>
      <c r="O924" s="62">
        <v>100</v>
      </c>
      <c r="P924" s="62">
        <v>0.25379729511318772</v>
      </c>
      <c r="Q924" s="125">
        <f t="shared" si="197"/>
        <v>99.746202704886812</v>
      </c>
      <c r="R924" s="61"/>
      <c r="S924" s="55">
        <v>41253.040671296301</v>
      </c>
      <c r="U924" s="87"/>
      <c r="V924" s="87"/>
      <c r="W924" s="87"/>
      <c r="X924" s="87"/>
      <c r="Y924" s="87"/>
      <c r="Z924" s="87"/>
      <c r="AA924" s="62"/>
      <c r="AB924" s="62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</row>
    <row r="925" spans="1:44" s="51" customFormat="1">
      <c r="A925" s="48">
        <v>851</v>
      </c>
      <c r="B925" s="237"/>
      <c r="C925" s="65" t="s">
        <v>448</v>
      </c>
      <c r="D925" s="62">
        <v>50.360977434691399</v>
      </c>
      <c r="E925" s="62">
        <v>2.767312590113717</v>
      </c>
      <c r="F925" s="62">
        <v>13.639184919174808</v>
      </c>
      <c r="G925" s="62">
        <v>11.238650490224956</v>
      </c>
      <c r="H925" s="62">
        <v>0.19759807046944639</v>
      </c>
      <c r="I925" s="62">
        <v>7.4300639141121936</v>
      </c>
      <c r="J925" s="62">
        <v>11.386758164288709</v>
      </c>
      <c r="K925" s="62">
        <v>2.2255811258033988</v>
      </c>
      <c r="L925" s="62">
        <v>0.51374291769460556</v>
      </c>
      <c r="M925" s="62">
        <v>0.23030592827048652</v>
      </c>
      <c r="N925" s="62">
        <v>1.2687219901648067E-2</v>
      </c>
      <c r="O925" s="62">
        <v>100</v>
      </c>
      <c r="P925" s="62">
        <v>0.64169999817117684</v>
      </c>
      <c r="Q925" s="125">
        <f t="shared" si="197"/>
        <v>99.358300001828823</v>
      </c>
      <c r="R925" s="61"/>
      <c r="S925" s="55">
        <v>41253.043159722198</v>
      </c>
      <c r="U925" s="87"/>
      <c r="V925" s="87"/>
      <c r="W925" s="87"/>
      <c r="X925" s="87"/>
      <c r="Y925" s="87"/>
      <c r="Z925" s="87"/>
      <c r="AA925" s="62"/>
      <c r="AB925" s="62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</row>
    <row r="926" spans="1:44" s="51" customFormat="1">
      <c r="A926" s="48">
        <v>852</v>
      </c>
      <c r="B926" s="237"/>
      <c r="C926" s="65" t="s">
        <v>448</v>
      </c>
      <c r="D926" s="62">
        <v>50.543107184588024</v>
      </c>
      <c r="E926" s="62">
        <v>2.756429215830325</v>
      </c>
      <c r="F926" s="62">
        <v>13.535313685560041</v>
      </c>
      <c r="G926" s="62">
        <v>11.089892410413736</v>
      </c>
      <c r="H926" s="62">
        <v>0.18220976900213331</v>
      </c>
      <c r="I926" s="62">
        <v>7.4406018295960674</v>
      </c>
      <c r="J926" s="62">
        <v>11.45121795664366</v>
      </c>
      <c r="K926" s="62">
        <v>2.2360419362384345</v>
      </c>
      <c r="L926" s="62">
        <v>0.49699690234418331</v>
      </c>
      <c r="M926" s="62">
        <v>0.26473942960436314</v>
      </c>
      <c r="N926" s="62">
        <v>4.4548929049087159E-3</v>
      </c>
      <c r="O926" s="62">
        <v>99.999999999999957</v>
      </c>
      <c r="P926" s="62">
        <v>4.8802847246889769E-2</v>
      </c>
      <c r="Q926" s="125">
        <f t="shared" si="197"/>
        <v>99.95119715275311</v>
      </c>
      <c r="R926" s="61"/>
      <c r="S926" s="55">
        <v>41253.045636574097</v>
      </c>
      <c r="U926" s="87"/>
      <c r="V926" s="87"/>
      <c r="W926" s="87"/>
      <c r="X926" s="87"/>
      <c r="Y926" s="87"/>
      <c r="Z926" s="87"/>
      <c r="AA926" s="62"/>
      <c r="AB926" s="62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</row>
    <row r="927" spans="1:44" s="51" customFormat="1">
      <c r="A927" s="48">
        <v>853</v>
      </c>
      <c r="B927" s="237"/>
      <c r="C927" s="65" t="s">
        <v>448</v>
      </c>
      <c r="D927" s="62">
        <v>49.922408837688877</v>
      </c>
      <c r="E927" s="62">
        <v>2.7520405136032005</v>
      </c>
      <c r="F927" s="62">
        <v>13.827345379484349</v>
      </c>
      <c r="G927" s="62">
        <v>11.094201513863693</v>
      </c>
      <c r="H927" s="62">
        <v>0.33727831948791792</v>
      </c>
      <c r="I927" s="62">
        <v>7.4482695485431059</v>
      </c>
      <c r="J927" s="62">
        <v>11.311827617274787</v>
      </c>
      <c r="K927" s="62">
        <v>2.2790705141716923</v>
      </c>
      <c r="L927" s="62">
        <v>0.49741093241523393</v>
      </c>
      <c r="M927" s="62">
        <v>0.51688789472960528</v>
      </c>
      <c r="N927" s="62">
        <v>1.7122488026290347E-2</v>
      </c>
      <c r="O927" s="62">
        <v>100.00000000000001</v>
      </c>
      <c r="P927" s="62">
        <v>5.2928018037746938E-2</v>
      </c>
      <c r="Q927" s="125">
        <f t="shared" si="197"/>
        <v>99.947071981962253</v>
      </c>
      <c r="R927" s="61"/>
      <c r="S927" s="55">
        <v>41253.0481365741</v>
      </c>
      <c r="U927" s="87"/>
      <c r="V927" s="87"/>
      <c r="W927" s="87"/>
      <c r="X927" s="87"/>
      <c r="Y927" s="87"/>
      <c r="Z927" s="87"/>
      <c r="AA927" s="62"/>
      <c r="AB927" s="62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</row>
    <row r="928" spans="1:44" s="51" customFormat="1">
      <c r="A928" s="48">
        <v>855</v>
      </c>
      <c r="B928" s="237"/>
      <c r="C928" s="65" t="s">
        <v>448</v>
      </c>
      <c r="D928" s="62">
        <v>50.015124358529349</v>
      </c>
      <c r="E928" s="62">
        <v>2.6831247793575765</v>
      </c>
      <c r="F928" s="62">
        <v>13.884082269307141</v>
      </c>
      <c r="G928" s="62">
        <v>11.085712729048842</v>
      </c>
      <c r="H928" s="62">
        <v>0.14798313849556816</v>
      </c>
      <c r="I928" s="62">
        <v>7.4970162276075101</v>
      </c>
      <c r="J928" s="62">
        <v>11.723914376138241</v>
      </c>
      <c r="K928" s="62">
        <v>2.1640589451025365</v>
      </c>
      <c r="L928" s="62">
        <v>0.52702296740787691</v>
      </c>
      <c r="M928" s="62">
        <v>0.26855279817402583</v>
      </c>
      <c r="N928" s="62">
        <v>4.4003065643467053E-3</v>
      </c>
      <c r="O928" s="62">
        <v>99.999999999999986</v>
      </c>
      <c r="P928" s="62">
        <v>0.2313379238086668</v>
      </c>
      <c r="Q928" s="125">
        <f t="shared" si="197"/>
        <v>99.768662076191333</v>
      </c>
      <c r="R928" s="61"/>
      <c r="S928" s="55">
        <v>41253.053090277797</v>
      </c>
      <c r="U928" s="87"/>
      <c r="V928" s="87"/>
      <c r="W928" s="87"/>
      <c r="X928" s="87"/>
      <c r="Y928" s="87"/>
      <c r="Z928" s="87"/>
      <c r="AA928" s="62"/>
      <c r="AB928" s="62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</row>
    <row r="929" spans="1:44" s="51" customFormat="1">
      <c r="A929" s="48">
        <v>856</v>
      </c>
      <c r="B929" s="237"/>
      <c r="C929" s="65" t="s">
        <v>448</v>
      </c>
      <c r="D929" s="62">
        <v>49.713916003959937</v>
      </c>
      <c r="E929" s="62">
        <v>2.7355690968320689</v>
      </c>
      <c r="F929" s="62">
        <v>13.787752983130124</v>
      </c>
      <c r="G929" s="62">
        <v>11.254894604018816</v>
      </c>
      <c r="H929" s="62">
        <v>0.18827821648566653</v>
      </c>
      <c r="I929" s="62">
        <v>7.5612769576010432</v>
      </c>
      <c r="J929" s="62">
        <v>11.613546378315862</v>
      </c>
      <c r="K929" s="62">
        <v>2.4007484725736932</v>
      </c>
      <c r="L929" s="62">
        <v>0.46074930699139399</v>
      </c>
      <c r="M929" s="62">
        <v>0.27873973062710661</v>
      </c>
      <c r="N929" s="62">
        <v>5.8477497516484763E-3</v>
      </c>
      <c r="O929" s="62">
        <v>99.999999999999972</v>
      </c>
      <c r="P929" s="62">
        <v>0.41158649778610368</v>
      </c>
      <c r="Q929" s="125">
        <f t="shared" si="197"/>
        <v>99.588413502213896</v>
      </c>
      <c r="R929" s="61"/>
      <c r="S929" s="55">
        <v>41253.055567129602</v>
      </c>
      <c r="U929" s="87"/>
      <c r="V929" s="87"/>
      <c r="W929" s="87"/>
      <c r="X929" s="87"/>
      <c r="Y929" s="87"/>
      <c r="Z929" s="87"/>
      <c r="AA929" s="62"/>
      <c r="AB929" s="62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</row>
    <row r="930" spans="1:44" s="51" customFormat="1">
      <c r="A930" s="48">
        <v>857</v>
      </c>
      <c r="B930" s="237"/>
      <c r="C930" s="65" t="s">
        <v>448</v>
      </c>
      <c r="D930" s="62">
        <v>50.087968322909269</v>
      </c>
      <c r="E930" s="62">
        <v>2.6927189546272832</v>
      </c>
      <c r="F930" s="62">
        <v>13.83294302647769</v>
      </c>
      <c r="G930" s="62">
        <v>11.312954930390914</v>
      </c>
      <c r="H930" s="62">
        <v>0.12682704864813221</v>
      </c>
      <c r="I930" s="62">
        <v>7.5682335570095756</v>
      </c>
      <c r="J930" s="62">
        <v>11.529219433168493</v>
      </c>
      <c r="K930" s="62">
        <v>2.0312633742551416</v>
      </c>
      <c r="L930" s="62">
        <v>0.54051726291648827</v>
      </c>
      <c r="M930" s="62">
        <v>0.27111589736786551</v>
      </c>
      <c r="N930" s="62">
        <v>8.0559579030537974E-3</v>
      </c>
      <c r="O930" s="62">
        <v>100.00000000000001</v>
      </c>
      <c r="P930" s="62">
        <v>-0.18583720157016614</v>
      </c>
      <c r="Q930" s="125">
        <f t="shared" si="197"/>
        <v>100.18583720157017</v>
      </c>
      <c r="R930" s="61"/>
      <c r="S930" s="55">
        <v>41253.058055555601</v>
      </c>
      <c r="U930" s="87"/>
      <c r="V930" s="87"/>
      <c r="W930" s="87"/>
      <c r="X930" s="87"/>
      <c r="Y930" s="87"/>
      <c r="Z930" s="87"/>
      <c r="AA930" s="62"/>
      <c r="AB930" s="62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</row>
    <row r="931" spans="1:44" s="51" customFormat="1">
      <c r="A931" s="48">
        <v>858</v>
      </c>
      <c r="B931" s="237"/>
      <c r="C931" s="65" t="s">
        <v>448</v>
      </c>
      <c r="D931" s="62">
        <v>50.134913421765773</v>
      </c>
      <c r="E931" s="62">
        <v>2.7670803552245866</v>
      </c>
      <c r="F931" s="62">
        <v>13.764609673267792</v>
      </c>
      <c r="G931" s="62">
        <v>10.988077895464079</v>
      </c>
      <c r="H931" s="62">
        <v>0.12094108998388395</v>
      </c>
      <c r="I931" s="62">
        <v>7.671061573781782</v>
      </c>
      <c r="J931" s="62">
        <v>11.702206238365925</v>
      </c>
      <c r="K931" s="62">
        <v>2.0791044839011756</v>
      </c>
      <c r="L931" s="62">
        <v>0.50918948147105858</v>
      </c>
      <c r="M931" s="62">
        <v>0.25936703119944576</v>
      </c>
      <c r="N931" s="62">
        <v>4.4536988770868969E-3</v>
      </c>
      <c r="O931" s="62">
        <v>99.999999999999972</v>
      </c>
      <c r="P931" s="62">
        <v>0.65669803483478972</v>
      </c>
      <c r="Q931" s="125">
        <f t="shared" si="197"/>
        <v>99.34330196516521</v>
      </c>
      <c r="R931" s="61"/>
      <c r="S931" s="55">
        <v>41253.060532407399</v>
      </c>
      <c r="U931" s="87"/>
      <c r="V931" s="87"/>
      <c r="W931" s="87"/>
      <c r="X931" s="87"/>
      <c r="Y931" s="87"/>
      <c r="Z931" s="87"/>
      <c r="AA931" s="62"/>
      <c r="AB931" s="62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</row>
    <row r="932" spans="1:44" s="51" customFormat="1">
      <c r="A932" s="48">
        <v>859</v>
      </c>
      <c r="B932" s="237"/>
      <c r="C932" s="65" t="s">
        <v>448</v>
      </c>
      <c r="D932" s="62">
        <v>50.082632661050994</v>
      </c>
      <c r="E932" s="62">
        <v>2.8371002968120904</v>
      </c>
      <c r="F932" s="62">
        <v>13.637029023227171</v>
      </c>
      <c r="G932" s="62">
        <v>11.094186747082826</v>
      </c>
      <c r="H932" s="62">
        <v>0.18223701341530213</v>
      </c>
      <c r="I932" s="62">
        <v>7.4778022897219358</v>
      </c>
      <c r="J932" s="62">
        <v>11.606162183324232</v>
      </c>
      <c r="K932" s="62">
        <v>2.2563124764936524</v>
      </c>
      <c r="L932" s="62">
        <v>0.53140275642042767</v>
      </c>
      <c r="M932" s="62">
        <v>0.29290895981407367</v>
      </c>
      <c r="N932" s="62">
        <v>2.87411479749201E-3</v>
      </c>
      <c r="O932" s="62">
        <v>100</v>
      </c>
      <c r="P932" s="62">
        <v>0.64355641123236751</v>
      </c>
      <c r="Q932" s="125">
        <f t="shared" si="197"/>
        <v>99.356443588767632</v>
      </c>
      <c r="R932" s="61"/>
      <c r="S932" s="55">
        <v>41253.063009259298</v>
      </c>
      <c r="U932" s="87"/>
      <c r="V932" s="87"/>
      <c r="W932" s="87"/>
      <c r="X932" s="87"/>
      <c r="Y932" s="87"/>
      <c r="Z932" s="87"/>
      <c r="AA932" s="62"/>
      <c r="AB932" s="62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</row>
    <row r="933" spans="1:44" s="51" customFormat="1">
      <c r="A933" s="48">
        <v>160</v>
      </c>
      <c r="B933" s="237"/>
      <c r="C933" s="65" t="s">
        <v>424</v>
      </c>
      <c r="D933" s="62">
        <v>50.415555525362684</v>
      </c>
      <c r="E933" s="62">
        <v>2.8506065635697819</v>
      </c>
      <c r="F933" s="62">
        <v>13.805817214428176</v>
      </c>
      <c r="G933" s="62">
        <v>11.159603071687545</v>
      </c>
      <c r="H933" s="62">
        <v>0.18050437786117751</v>
      </c>
      <c r="I933" s="62">
        <v>7.082467194924094</v>
      </c>
      <c r="J933" s="62">
        <v>11.239798337418858</v>
      </c>
      <c r="K933" s="62">
        <v>2.4350425405837095</v>
      </c>
      <c r="L933" s="62">
        <v>0.53777884775088747</v>
      </c>
      <c r="M933" s="62">
        <v>0.29447760581691212</v>
      </c>
      <c r="N933" s="62">
        <v>-2.132450696386018E-3</v>
      </c>
      <c r="O933" s="62">
        <v>100.00000000000003</v>
      </c>
      <c r="P933" s="62">
        <v>3.1910257606832317</v>
      </c>
      <c r="Q933" s="125">
        <f t="shared" si="197"/>
        <v>96.808974239316768</v>
      </c>
      <c r="R933" s="61"/>
      <c r="S933" s="55">
        <v>41249.668182870402</v>
      </c>
      <c r="U933" s="87"/>
      <c r="V933" s="87"/>
      <c r="W933" s="87"/>
      <c r="X933" s="87"/>
      <c r="Y933" s="87"/>
      <c r="Z933" s="87"/>
      <c r="AA933" s="62"/>
      <c r="AB933" s="62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</row>
    <row r="934" spans="1:44" s="51" customFormat="1">
      <c r="A934" s="48">
        <v>161</v>
      </c>
      <c r="B934" s="237"/>
      <c r="C934" s="65" t="s">
        <v>424</v>
      </c>
      <c r="D934" s="62">
        <v>50.254020983010996</v>
      </c>
      <c r="E934" s="62">
        <v>2.8952546675915856</v>
      </c>
      <c r="F934" s="62">
        <v>13.721376780310754</v>
      </c>
      <c r="G934" s="62">
        <v>11.135721414791769</v>
      </c>
      <c r="H934" s="62">
        <v>0.20852874997711618</v>
      </c>
      <c r="I934" s="62">
        <v>7.2988686354497885</v>
      </c>
      <c r="J934" s="62">
        <v>11.414868012584071</v>
      </c>
      <c r="K934" s="62">
        <v>2.2510554048133482</v>
      </c>
      <c r="L934" s="62">
        <v>0.53559929641820303</v>
      </c>
      <c r="M934" s="62">
        <v>0.27834160483287934</v>
      </c>
      <c r="N934" s="62">
        <v>8.2190065904994072E-3</v>
      </c>
      <c r="O934" s="62">
        <v>99.999999999999972</v>
      </c>
      <c r="P934" s="62">
        <v>2.1590007438759642</v>
      </c>
      <c r="Q934" s="125">
        <f t="shared" si="197"/>
        <v>97.840999256124036</v>
      </c>
      <c r="R934" s="61"/>
      <c r="S934" s="55">
        <v>41249.670671296299</v>
      </c>
      <c r="U934" s="87"/>
      <c r="V934" s="87"/>
      <c r="W934" s="87"/>
      <c r="X934" s="87"/>
      <c r="Y934" s="87"/>
      <c r="Z934" s="87"/>
      <c r="AA934" s="62"/>
      <c r="AB934" s="62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</row>
    <row r="935" spans="1:44" s="51" customFormat="1">
      <c r="A935" s="48">
        <v>162</v>
      </c>
      <c r="B935" s="237"/>
      <c r="C935" s="65" t="s">
        <v>424</v>
      </c>
      <c r="D935" s="62">
        <v>50.305909296610032</v>
      </c>
      <c r="E935" s="62">
        <v>2.8389123372637144</v>
      </c>
      <c r="F935" s="62">
        <v>13.95287120657534</v>
      </c>
      <c r="G935" s="62">
        <v>10.881238277302067</v>
      </c>
      <c r="H935" s="62">
        <v>0.20461012315798308</v>
      </c>
      <c r="I935" s="62">
        <v>7.3061067126492452</v>
      </c>
      <c r="J935" s="62">
        <v>11.476579656038066</v>
      </c>
      <c r="K935" s="62">
        <v>2.2346534035691494</v>
      </c>
      <c r="L935" s="62">
        <v>0.50519578257577569</v>
      </c>
      <c r="M935" s="62">
        <v>0.28252614081171468</v>
      </c>
      <c r="N935" s="62">
        <v>1.4718088185519042E-2</v>
      </c>
      <c r="O935" s="62">
        <v>100.00000000000001</v>
      </c>
      <c r="P935" s="62">
        <v>1.73328023605346</v>
      </c>
      <c r="Q935" s="125">
        <f t="shared" si="197"/>
        <v>98.26671976394654</v>
      </c>
      <c r="R935" s="61"/>
      <c r="S935" s="55">
        <v>41249.673148148097</v>
      </c>
      <c r="U935" s="87"/>
      <c r="V935" s="87"/>
      <c r="W935" s="87"/>
      <c r="X935" s="87"/>
      <c r="Y935" s="87"/>
      <c r="Z935" s="87"/>
      <c r="AA935" s="62"/>
      <c r="AB935" s="62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</row>
    <row r="936" spans="1:44" s="51" customFormat="1">
      <c r="A936" s="48">
        <v>163</v>
      </c>
      <c r="B936" s="237"/>
      <c r="C936" s="65" t="s">
        <v>424</v>
      </c>
      <c r="D936" s="62">
        <v>50.494347981152387</v>
      </c>
      <c r="E936" s="62">
        <v>2.8523394316870125</v>
      </c>
      <c r="F936" s="62">
        <v>13.762129050767701</v>
      </c>
      <c r="G936" s="62">
        <v>10.960845729072423</v>
      </c>
      <c r="H936" s="62">
        <v>0.20730652324411949</v>
      </c>
      <c r="I936" s="62">
        <v>7.1515580667008392</v>
      </c>
      <c r="J936" s="62">
        <v>11.433245596028454</v>
      </c>
      <c r="K936" s="62">
        <v>2.3525522032655082</v>
      </c>
      <c r="L936" s="62">
        <v>0.54078913160034336</v>
      </c>
      <c r="M936" s="62">
        <v>0.2341414914544061</v>
      </c>
      <c r="N936" s="62">
        <v>1.3875753300531608E-2</v>
      </c>
      <c r="O936" s="62">
        <v>100</v>
      </c>
      <c r="P936" s="62">
        <v>1.8188096648609786</v>
      </c>
      <c r="Q936" s="125">
        <f t="shared" si="197"/>
        <v>98.181190335139021</v>
      </c>
      <c r="R936" s="61"/>
      <c r="S936" s="55">
        <v>41249.675636574102</v>
      </c>
      <c r="U936" s="87"/>
      <c r="V936" s="87"/>
      <c r="W936" s="87"/>
      <c r="X936" s="87"/>
      <c r="Y936" s="87"/>
      <c r="Z936" s="87"/>
      <c r="AA936" s="62"/>
      <c r="AB936" s="62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</row>
    <row r="937" spans="1:44" s="51" customFormat="1">
      <c r="A937" s="48">
        <v>345</v>
      </c>
      <c r="B937" s="237"/>
      <c r="C937" s="65" t="s">
        <v>424</v>
      </c>
      <c r="D937" s="62">
        <v>50.542941251074424</v>
      </c>
      <c r="E937" s="62">
        <v>2.7792005395594721</v>
      </c>
      <c r="F937" s="62">
        <v>13.80444657130594</v>
      </c>
      <c r="G937" s="62">
        <v>11.069231475748055</v>
      </c>
      <c r="H937" s="62">
        <v>0.17079526932641603</v>
      </c>
      <c r="I937" s="62">
        <v>7.3493759233784068</v>
      </c>
      <c r="J937" s="62">
        <v>11.278142193278882</v>
      </c>
      <c r="K937" s="62">
        <v>2.2238790203797456</v>
      </c>
      <c r="L937" s="62">
        <v>0.5145630993361342</v>
      </c>
      <c r="M937" s="62">
        <v>0.26371149223967361</v>
      </c>
      <c r="N937" s="62">
        <v>4.795154553740499E-3</v>
      </c>
      <c r="O937" s="62">
        <v>99.999999999999986</v>
      </c>
      <c r="P937" s="62">
        <v>1.2707729762020534</v>
      </c>
      <c r="Q937" s="125">
        <f t="shared" si="197"/>
        <v>98.729227023797947</v>
      </c>
      <c r="R937" s="61"/>
      <c r="S937" s="55">
        <v>41250.491122685198</v>
      </c>
      <c r="U937" s="87"/>
      <c r="V937" s="87"/>
      <c r="W937" s="87"/>
      <c r="X937" s="87"/>
      <c r="Y937" s="87"/>
      <c r="Z937" s="87"/>
      <c r="AA937" s="62"/>
      <c r="AB937" s="62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</row>
    <row r="938" spans="1:44" s="51" customFormat="1">
      <c r="A938" s="48">
        <v>346</v>
      </c>
      <c r="B938" s="237"/>
      <c r="C938" s="65" t="s">
        <v>424</v>
      </c>
      <c r="D938" s="62">
        <v>50.421470381309341</v>
      </c>
      <c r="E938" s="62">
        <v>2.8059769952648828</v>
      </c>
      <c r="F938" s="62">
        <v>13.496058981816365</v>
      </c>
      <c r="G938" s="62">
        <v>10.675734672538919</v>
      </c>
      <c r="H938" s="62">
        <v>0.23689213682103033</v>
      </c>
      <c r="I938" s="62">
        <v>7.693521676376899</v>
      </c>
      <c r="J938" s="62">
        <v>11.481126429081099</v>
      </c>
      <c r="K938" s="62">
        <v>2.3569142091082953</v>
      </c>
      <c r="L938" s="62">
        <v>0.50470837747814357</v>
      </c>
      <c r="M938" s="62">
        <v>0.32183411675218715</v>
      </c>
      <c r="N938" s="62">
        <v>7.4410368689224321E-3</v>
      </c>
      <c r="O938" s="62">
        <v>100.00000000000001</v>
      </c>
      <c r="P938" s="62">
        <v>0.89687973387752606</v>
      </c>
      <c r="Q938" s="125">
        <f t="shared" si="197"/>
        <v>99.103120266122474</v>
      </c>
      <c r="R938" s="61"/>
      <c r="S938" s="55">
        <v>41250.493599537003</v>
      </c>
      <c r="U938" s="87"/>
      <c r="V938" s="87"/>
      <c r="W938" s="87"/>
      <c r="X938" s="87"/>
      <c r="Y938" s="87"/>
      <c r="Z938" s="87"/>
      <c r="AA938" s="62"/>
      <c r="AB938" s="62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</row>
    <row r="939" spans="1:44" s="51" customFormat="1">
      <c r="A939" s="48">
        <v>347</v>
      </c>
      <c r="B939" s="237"/>
      <c r="C939" s="65" t="s">
        <v>424</v>
      </c>
      <c r="D939" s="62">
        <v>50.181311945201656</v>
      </c>
      <c r="E939" s="62">
        <v>2.7824689659091599</v>
      </c>
      <c r="F939" s="62">
        <v>13.576157421207864</v>
      </c>
      <c r="G939" s="62">
        <v>11.012764631882636</v>
      </c>
      <c r="H939" s="62">
        <v>0.2372154448656604</v>
      </c>
      <c r="I939" s="62">
        <v>7.6454159656334761</v>
      </c>
      <c r="J939" s="62">
        <v>11.317835258363651</v>
      </c>
      <c r="K939" s="62">
        <v>2.4602014193518666</v>
      </c>
      <c r="L939" s="62">
        <v>0.50913198055418052</v>
      </c>
      <c r="M939" s="62">
        <v>0.26996440768046276</v>
      </c>
      <c r="N939" s="62">
        <v>9.72749456765655E-3</v>
      </c>
      <c r="O939" s="62">
        <v>100</v>
      </c>
      <c r="P939" s="62">
        <v>-0.54611551235372247</v>
      </c>
      <c r="Q939" s="125">
        <f t="shared" si="197"/>
        <v>100.54611551235372</v>
      </c>
      <c r="R939" s="61"/>
      <c r="S939" s="55">
        <v>41250.496076388903</v>
      </c>
      <c r="U939" s="87"/>
      <c r="V939" s="87"/>
      <c r="W939" s="87"/>
      <c r="X939" s="87"/>
      <c r="Y939" s="87"/>
      <c r="Z939" s="87"/>
      <c r="AA939" s="62"/>
      <c r="AB939" s="62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</row>
    <row r="940" spans="1:44" s="51" customFormat="1">
      <c r="A940" s="48">
        <v>348</v>
      </c>
      <c r="B940" s="237"/>
      <c r="C940" s="65" t="s">
        <v>424</v>
      </c>
      <c r="D940" s="62">
        <v>50.3315533729225</v>
      </c>
      <c r="E940" s="62">
        <v>2.7718444949006003</v>
      </c>
      <c r="F940" s="62">
        <v>13.731861517608976</v>
      </c>
      <c r="G940" s="62">
        <v>10.665712998054074</v>
      </c>
      <c r="H940" s="62">
        <v>0.22827639330497188</v>
      </c>
      <c r="I940" s="62">
        <v>7.3658417269618752</v>
      </c>
      <c r="J940" s="62">
        <v>11.746150425365268</v>
      </c>
      <c r="K940" s="62">
        <v>2.3809800533300196</v>
      </c>
      <c r="L940" s="62">
        <v>0.51757384293692976</v>
      </c>
      <c r="M940" s="62">
        <v>0.25389853268913343</v>
      </c>
      <c r="N940" s="62">
        <v>8.1443533633440077E-3</v>
      </c>
      <c r="O940" s="62">
        <v>99.999999999999986</v>
      </c>
      <c r="P940" s="62">
        <v>-0.31382504525760169</v>
      </c>
      <c r="Q940" s="125">
        <f t="shared" si="197"/>
        <v>100.3138250452576</v>
      </c>
      <c r="R940" s="61"/>
      <c r="S940" s="55">
        <v>41250.498541666697</v>
      </c>
      <c r="U940" s="87"/>
      <c r="V940" s="87"/>
      <c r="W940" s="87"/>
      <c r="X940" s="87"/>
      <c r="Y940" s="87"/>
      <c r="Z940" s="87"/>
      <c r="AA940" s="62"/>
      <c r="AB940" s="62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</row>
    <row r="941" spans="1:44" s="51" customFormat="1">
      <c r="A941" s="48">
        <v>349</v>
      </c>
      <c r="B941" s="237"/>
      <c r="C941" s="65" t="s">
        <v>424</v>
      </c>
      <c r="D941" s="62">
        <v>50.336754645475445</v>
      </c>
      <c r="E941" s="62">
        <v>2.8149185051262213</v>
      </c>
      <c r="F941" s="62">
        <v>13.649182132131161</v>
      </c>
      <c r="G941" s="62">
        <v>10.872572787779163</v>
      </c>
      <c r="H941" s="62">
        <v>0.19249303729980816</v>
      </c>
      <c r="I941" s="62">
        <v>7.5261393925170479</v>
      </c>
      <c r="J941" s="62">
        <v>11.570785218695182</v>
      </c>
      <c r="K941" s="62">
        <v>2.2898168749879759</v>
      </c>
      <c r="L941" s="62">
        <v>0.49463497006669488</v>
      </c>
      <c r="M941" s="62">
        <v>0.24702779393718835</v>
      </c>
      <c r="N941" s="62">
        <v>7.3281930501370744E-3</v>
      </c>
      <c r="O941" s="62">
        <v>100.00000000000003</v>
      </c>
      <c r="P941" s="62">
        <v>0.26624397408733103</v>
      </c>
      <c r="Q941" s="125">
        <f t="shared" si="197"/>
        <v>99.733756025912669</v>
      </c>
      <c r="R941" s="61"/>
      <c r="S941" s="55">
        <v>41250.501006944403</v>
      </c>
      <c r="U941" s="87"/>
      <c r="V941" s="87"/>
      <c r="W941" s="87"/>
      <c r="X941" s="87"/>
      <c r="Y941" s="87"/>
      <c r="Z941" s="87"/>
      <c r="AA941" s="62"/>
      <c r="AB941" s="62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</row>
    <row r="942" spans="1:44" s="51" customFormat="1">
      <c r="A942" s="48">
        <v>350</v>
      </c>
      <c r="B942" s="237"/>
      <c r="C942" s="65" t="s">
        <v>424</v>
      </c>
      <c r="D942" s="62">
        <v>50.238444468938894</v>
      </c>
      <c r="E942" s="62">
        <v>2.8566065273881605</v>
      </c>
      <c r="F942" s="62">
        <v>13.777954644617385</v>
      </c>
      <c r="G942" s="62">
        <v>10.627475603904402</v>
      </c>
      <c r="H942" s="62">
        <v>1.4802478050862801E-2</v>
      </c>
      <c r="I942" s="62">
        <v>7.5160302244209305</v>
      </c>
      <c r="J942" s="62">
        <v>11.770195807971975</v>
      </c>
      <c r="K942" s="62">
        <v>2.2570621435678997</v>
      </c>
      <c r="L942" s="62">
        <v>0.53596270655920475</v>
      </c>
      <c r="M942" s="62">
        <v>0.40488906491697974</v>
      </c>
      <c r="N942" s="62">
        <v>7.4426810448598017E-4</v>
      </c>
      <c r="O942" s="62">
        <v>99.999999999999986</v>
      </c>
      <c r="P942" s="62">
        <v>-8.1902317256364654E-2</v>
      </c>
      <c r="Q942" s="125">
        <f t="shared" si="197"/>
        <v>100.08190231725636</v>
      </c>
      <c r="R942" s="61"/>
      <c r="S942" s="55">
        <v>41250.503495370402</v>
      </c>
      <c r="U942" s="87"/>
      <c r="V942" s="87"/>
      <c r="W942" s="87"/>
      <c r="X942" s="87"/>
      <c r="Y942" s="87"/>
      <c r="Z942" s="87"/>
      <c r="AA942" s="62"/>
      <c r="AB942" s="62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</row>
    <row r="943" spans="1:44" s="51" customFormat="1">
      <c r="A943" s="48">
        <v>351</v>
      </c>
      <c r="B943" s="237"/>
      <c r="C943" s="65" t="s">
        <v>424</v>
      </c>
      <c r="D943" s="62">
        <v>50.15604982384685</v>
      </c>
      <c r="E943" s="62">
        <v>2.8128105934063559</v>
      </c>
      <c r="F943" s="62">
        <v>13.775922375776497</v>
      </c>
      <c r="G943" s="62">
        <v>10.837105923996631</v>
      </c>
      <c r="H943" s="62">
        <v>0.21554271565580937</v>
      </c>
      <c r="I943" s="62">
        <v>7.2807336792964614</v>
      </c>
      <c r="J943" s="62">
        <v>11.910823271773573</v>
      </c>
      <c r="K943" s="62">
        <v>2.2754237043250805</v>
      </c>
      <c r="L943" s="62">
        <v>0.51336725810867789</v>
      </c>
      <c r="M943" s="62">
        <v>0.21470377294188547</v>
      </c>
      <c r="N943" s="62">
        <v>9.7072474916110266E-3</v>
      </c>
      <c r="O943" s="62">
        <v>99.999999999999986</v>
      </c>
      <c r="P943" s="62">
        <v>-0.34391566429943055</v>
      </c>
      <c r="Q943" s="125">
        <f t="shared" si="197"/>
        <v>100.34391566429943</v>
      </c>
      <c r="R943" s="61"/>
      <c r="S943" s="55">
        <v>41250.505960648101</v>
      </c>
      <c r="U943" s="87"/>
      <c r="V943" s="87"/>
      <c r="W943" s="87"/>
      <c r="X943" s="87"/>
      <c r="Y943" s="87"/>
      <c r="Z943" s="87"/>
      <c r="AA943" s="62"/>
      <c r="AB943" s="62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</row>
    <row r="944" spans="1:44" s="51" customFormat="1">
      <c r="A944" s="48">
        <v>593</v>
      </c>
      <c r="B944" s="237"/>
      <c r="C944" s="65" t="s">
        <v>424</v>
      </c>
      <c r="D944" s="62">
        <v>50.579910225599448</v>
      </c>
      <c r="E944" s="62">
        <v>2.8103908711313013</v>
      </c>
      <c r="F944" s="62">
        <v>13.783812397217639</v>
      </c>
      <c r="G944" s="62">
        <v>10.809212279598951</v>
      </c>
      <c r="H944" s="62">
        <v>0.2183141284308803</v>
      </c>
      <c r="I944" s="62">
        <v>7.3639890003082114</v>
      </c>
      <c r="J944" s="62">
        <v>11.340360391596661</v>
      </c>
      <c r="K944" s="62">
        <v>2.2798331036196133</v>
      </c>
      <c r="L944" s="62">
        <v>0.51694352424506396</v>
      </c>
      <c r="M944" s="62">
        <v>0.29471947356410433</v>
      </c>
      <c r="N944" s="62">
        <v>3.2473429426920896E-3</v>
      </c>
      <c r="O944" s="62">
        <v>100</v>
      </c>
      <c r="P944" s="62">
        <v>1.3925238455412057</v>
      </c>
      <c r="Q944" s="125">
        <f t="shared" si="197"/>
        <v>98.607476154458794</v>
      </c>
      <c r="R944" s="61"/>
      <c r="S944" s="55">
        <v>41251.8143865741</v>
      </c>
      <c r="U944" s="87"/>
      <c r="V944" s="87"/>
      <c r="W944" s="87"/>
      <c r="X944" s="87"/>
      <c r="Y944" s="87"/>
      <c r="Z944" s="87"/>
      <c r="AA944" s="62"/>
      <c r="AB944" s="62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</row>
    <row r="945" spans="1:44" s="51" customFormat="1">
      <c r="A945" s="48">
        <v>594</v>
      </c>
      <c r="B945" s="237"/>
      <c r="C945" s="65" t="s">
        <v>424</v>
      </c>
      <c r="D945" s="62">
        <v>50.550654004946303</v>
      </c>
      <c r="E945" s="62">
        <v>2.7375480687826044</v>
      </c>
      <c r="F945" s="62">
        <v>13.973758065368605</v>
      </c>
      <c r="G945" s="62">
        <v>10.739685120942003</v>
      </c>
      <c r="H945" s="62">
        <v>0.17595547919813276</v>
      </c>
      <c r="I945" s="62">
        <v>7.2616750393502612</v>
      </c>
      <c r="J945" s="62">
        <v>11.376258525050266</v>
      </c>
      <c r="K945" s="62">
        <v>2.3945489143494587</v>
      </c>
      <c r="L945" s="62">
        <v>0.53469830199027835</v>
      </c>
      <c r="M945" s="62">
        <v>0.24403137505203384</v>
      </c>
      <c r="N945" s="62">
        <v>1.4446949273997757E-2</v>
      </c>
      <c r="O945" s="62">
        <v>100.00000000000001</v>
      </c>
      <c r="P945" s="62">
        <v>0.42339257336898584</v>
      </c>
      <c r="Q945" s="125">
        <f t="shared" si="197"/>
        <v>99.576607426631014</v>
      </c>
      <c r="R945" s="61"/>
      <c r="S945" s="55">
        <v>41251.816863425898</v>
      </c>
      <c r="U945" s="87"/>
      <c r="V945" s="87"/>
      <c r="W945" s="87"/>
      <c r="X945" s="87"/>
      <c r="Y945" s="87"/>
      <c r="Z945" s="87"/>
      <c r="AA945" s="62"/>
      <c r="AB945" s="62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</row>
    <row r="946" spans="1:44" s="51" customFormat="1">
      <c r="A946" s="48">
        <v>595</v>
      </c>
      <c r="B946" s="237"/>
      <c r="C946" s="65" t="s">
        <v>424</v>
      </c>
      <c r="D946" s="62">
        <v>50.49256506340474</v>
      </c>
      <c r="E946" s="62">
        <v>2.8650646890205946</v>
      </c>
      <c r="F946" s="62">
        <v>13.903045813360585</v>
      </c>
      <c r="G946" s="62">
        <v>10.72416481982115</v>
      </c>
      <c r="H946" s="62">
        <v>-0.10171488433971818</v>
      </c>
      <c r="I946" s="62">
        <v>7.226581739639701</v>
      </c>
      <c r="J946" s="62">
        <v>11.766668783051633</v>
      </c>
      <c r="K946" s="62">
        <v>2.2211958898225621</v>
      </c>
      <c r="L946" s="62">
        <v>0.5275393836605089</v>
      </c>
      <c r="M946" s="62">
        <v>0.35999560649282525</v>
      </c>
      <c r="N946" s="62">
        <v>1.9232840307233028E-2</v>
      </c>
      <c r="O946" s="62">
        <v>100</v>
      </c>
      <c r="P946" s="62">
        <v>0.59944357841517615</v>
      </c>
      <c r="Q946" s="125">
        <f t="shared" si="197"/>
        <v>99.400556421584824</v>
      </c>
      <c r="R946" s="61"/>
      <c r="S946" s="55">
        <v>41251.819351851896</v>
      </c>
      <c r="U946" s="87"/>
      <c r="V946" s="87"/>
      <c r="W946" s="87"/>
      <c r="X946" s="87"/>
      <c r="Y946" s="87"/>
      <c r="Z946" s="87"/>
      <c r="AA946" s="62"/>
      <c r="AB946" s="62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</row>
    <row r="947" spans="1:44" s="51" customFormat="1">
      <c r="A947" s="48">
        <v>596</v>
      </c>
      <c r="B947" s="237"/>
      <c r="C947" s="65" t="s">
        <v>424</v>
      </c>
      <c r="D947" s="62">
        <v>50.294716014821347</v>
      </c>
      <c r="E947" s="62">
        <v>2.9193843256760594</v>
      </c>
      <c r="F947" s="62">
        <v>13.716055929733676</v>
      </c>
      <c r="G947" s="62">
        <v>10.882219472388124</v>
      </c>
      <c r="H947" s="62">
        <v>0.18700716570095921</v>
      </c>
      <c r="I947" s="62">
        <v>7.3189185797802248</v>
      </c>
      <c r="J947" s="62">
        <v>11.600262890587771</v>
      </c>
      <c r="K947" s="62">
        <v>2.309745857208676</v>
      </c>
      <c r="L947" s="62">
        <v>0.48572693644480247</v>
      </c>
      <c r="M947" s="62">
        <v>0.27486981863406007</v>
      </c>
      <c r="N947" s="62">
        <v>1.4325434426417316E-2</v>
      </c>
      <c r="O947" s="62">
        <v>100.00000000000003</v>
      </c>
      <c r="P947" s="62">
        <v>0.8896023156835895</v>
      </c>
      <c r="Q947" s="125">
        <f t="shared" si="197"/>
        <v>99.110397684316411</v>
      </c>
      <c r="R947" s="61"/>
      <c r="S947" s="55">
        <v>41251.821828703702</v>
      </c>
      <c r="U947" s="87"/>
      <c r="V947" s="87"/>
      <c r="W947" s="87"/>
      <c r="X947" s="87"/>
      <c r="Y947" s="87"/>
      <c r="Z947" s="87"/>
      <c r="AA947" s="62"/>
      <c r="AB947" s="62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</row>
    <row r="948" spans="1:44" s="51" customFormat="1">
      <c r="A948" s="48">
        <v>756</v>
      </c>
      <c r="B948" s="237"/>
      <c r="C948" s="65" t="s">
        <v>424</v>
      </c>
      <c r="D948" s="62">
        <v>50.176626973767235</v>
      </c>
      <c r="E948" s="62">
        <v>2.8665868431797277</v>
      </c>
      <c r="F948" s="62">
        <v>14.062413488789167</v>
      </c>
      <c r="G948" s="62">
        <v>11.115147437482179</v>
      </c>
      <c r="H948" s="62">
        <v>0.12011526793402967</v>
      </c>
      <c r="I948" s="62">
        <v>7.2289906924285763</v>
      </c>
      <c r="J948" s="62">
        <v>11.461954983402677</v>
      </c>
      <c r="K948" s="62">
        <v>2.2082744815921425</v>
      </c>
      <c r="L948" s="62">
        <v>0.48241903182374163</v>
      </c>
      <c r="M948" s="62">
        <v>0.26470831600260325</v>
      </c>
      <c r="N948" s="62">
        <v>1.6481382238091653E-2</v>
      </c>
      <c r="O948" s="62">
        <v>99.999999999999986</v>
      </c>
      <c r="P948" s="62">
        <v>0.80813661444545914</v>
      </c>
      <c r="Q948" s="125">
        <f t="shared" si="197"/>
        <v>99.191863385554541</v>
      </c>
      <c r="R948" s="61"/>
      <c r="S948" s="55">
        <v>41252.607557870397</v>
      </c>
      <c r="U948" s="87"/>
      <c r="V948" s="87"/>
      <c r="W948" s="87"/>
      <c r="X948" s="87"/>
      <c r="Y948" s="87"/>
      <c r="Z948" s="87"/>
      <c r="AA948" s="62"/>
      <c r="AB948" s="62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</row>
    <row r="949" spans="1:44" s="51" customFormat="1">
      <c r="A949" s="48">
        <v>757</v>
      </c>
      <c r="B949" s="237"/>
      <c r="C949" s="65" t="s">
        <v>424</v>
      </c>
      <c r="D949" s="62">
        <v>50.413145335183238</v>
      </c>
      <c r="E949" s="62">
        <v>2.7791902436506275</v>
      </c>
      <c r="F949" s="62">
        <v>13.835302374459957</v>
      </c>
      <c r="G949" s="62">
        <v>10.832017157891878</v>
      </c>
      <c r="H949" s="62">
        <v>0.18056672974035184</v>
      </c>
      <c r="I949" s="62">
        <v>7.2671833463506017</v>
      </c>
      <c r="J949" s="62">
        <v>11.53129084822714</v>
      </c>
      <c r="K949" s="62">
        <v>2.3510822638138311</v>
      </c>
      <c r="L949" s="62">
        <v>0.52239476845547195</v>
      </c>
      <c r="M949" s="62">
        <v>0.28545800328995652</v>
      </c>
      <c r="N949" s="62">
        <v>3.0592182943986416E-3</v>
      </c>
      <c r="O949" s="62">
        <v>100.00000000000001</v>
      </c>
      <c r="P949" s="62">
        <v>1.045278759290369</v>
      </c>
      <c r="Q949" s="125">
        <f t="shared" ref="Q949:Q1012" si="198">100-P949</f>
        <v>98.954721240709631</v>
      </c>
      <c r="R949" s="61"/>
      <c r="S949" s="55">
        <v>41252.610034722202</v>
      </c>
      <c r="U949" s="87"/>
      <c r="V949" s="87"/>
      <c r="W949" s="87"/>
      <c r="X949" s="87"/>
      <c r="Y949" s="87"/>
      <c r="Z949" s="87"/>
      <c r="AA949" s="62"/>
      <c r="AB949" s="62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</row>
    <row r="950" spans="1:44" s="51" customFormat="1">
      <c r="A950" s="48">
        <v>758</v>
      </c>
      <c r="B950" s="237"/>
      <c r="C950" s="65" t="s">
        <v>424</v>
      </c>
      <c r="D950" s="62">
        <v>50.687175285539908</v>
      </c>
      <c r="E950" s="62">
        <v>2.772567612204218</v>
      </c>
      <c r="F950" s="62">
        <v>13.779991486633957</v>
      </c>
      <c r="G950" s="62">
        <v>10.954462871789826</v>
      </c>
      <c r="H950" s="62">
        <v>0.13183331244317084</v>
      </c>
      <c r="I950" s="62">
        <v>7.2311538132589464</v>
      </c>
      <c r="J950" s="62">
        <v>11.295861949583918</v>
      </c>
      <c r="K950" s="62">
        <v>2.3596753586582473</v>
      </c>
      <c r="L950" s="62">
        <v>0.50885712370905056</v>
      </c>
      <c r="M950" s="62">
        <v>0.27076115752751484</v>
      </c>
      <c r="N950" s="62">
        <v>9.8921075343675474E-3</v>
      </c>
      <c r="O950" s="62">
        <v>100.00000000000004</v>
      </c>
      <c r="P950" s="62">
        <v>1.3875428673229635</v>
      </c>
      <c r="Q950" s="125">
        <f t="shared" si="198"/>
        <v>98.612457132677036</v>
      </c>
      <c r="R950" s="61"/>
      <c r="S950" s="55">
        <v>41252.612511574102</v>
      </c>
      <c r="U950" s="87"/>
      <c r="V950" s="87"/>
      <c r="W950" s="87"/>
      <c r="X950" s="87"/>
      <c r="Y950" s="87"/>
      <c r="Z950" s="87"/>
      <c r="AA950" s="62"/>
      <c r="AB950" s="62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</row>
    <row r="951" spans="1:44" s="51" customFormat="1">
      <c r="A951" s="48">
        <v>759</v>
      </c>
      <c r="B951" s="237"/>
      <c r="C951" s="65" t="s">
        <v>424</v>
      </c>
      <c r="D951" s="62">
        <v>50.533074037396375</v>
      </c>
      <c r="E951" s="62">
        <v>2.8082854591764068</v>
      </c>
      <c r="F951" s="62">
        <v>13.929125669000097</v>
      </c>
      <c r="G951" s="62">
        <v>10.980595078238727</v>
      </c>
      <c r="H951" s="62">
        <v>0.15182071603340608</v>
      </c>
      <c r="I951" s="62">
        <v>7.2559914504895104</v>
      </c>
      <c r="J951" s="62">
        <v>11.30891067947549</v>
      </c>
      <c r="K951" s="62">
        <v>2.2683245283607696</v>
      </c>
      <c r="L951" s="62">
        <v>0.49613574154010509</v>
      </c>
      <c r="M951" s="62">
        <v>0.27064827811365871</v>
      </c>
      <c r="N951" s="62">
        <v>-3.7600687638067358E-3</v>
      </c>
      <c r="O951" s="62">
        <v>99.999999999999986</v>
      </c>
      <c r="P951" s="62">
        <v>1.4266510727714348</v>
      </c>
      <c r="Q951" s="125">
        <f t="shared" si="198"/>
        <v>98.573348927228565</v>
      </c>
      <c r="R951" s="61"/>
      <c r="S951" s="55">
        <v>41252.614988425899</v>
      </c>
      <c r="U951" s="87"/>
      <c r="V951" s="87"/>
      <c r="W951" s="87"/>
      <c r="X951" s="87"/>
      <c r="Y951" s="87"/>
      <c r="Z951" s="87"/>
      <c r="AA951" s="62"/>
      <c r="AB951" s="62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</row>
    <row r="952" spans="1:44" s="51" customFormat="1">
      <c r="A952" s="48">
        <v>760</v>
      </c>
      <c r="B952" s="237"/>
      <c r="C952" s="65" t="s">
        <v>424</v>
      </c>
      <c r="D952" s="62">
        <v>50.825850890938604</v>
      </c>
      <c r="E952" s="62">
        <v>2.8232934938600485</v>
      </c>
      <c r="F952" s="62">
        <v>13.833260853401702</v>
      </c>
      <c r="G952" s="62">
        <v>10.912565113238147</v>
      </c>
      <c r="H952" s="62">
        <v>0.18867128234076616</v>
      </c>
      <c r="I952" s="62">
        <v>7.0486373246672933</v>
      </c>
      <c r="J952" s="62">
        <v>11.285511096491344</v>
      </c>
      <c r="K952" s="62">
        <v>2.2799849083295234</v>
      </c>
      <c r="L952" s="62">
        <v>0.50694655549358481</v>
      </c>
      <c r="M952" s="62">
        <v>0.29292424546318219</v>
      </c>
      <c r="N952" s="62">
        <v>3.0402436486505532E-3</v>
      </c>
      <c r="O952" s="62">
        <v>100.00000000000001</v>
      </c>
      <c r="P952" s="62">
        <v>1.4238684453673329</v>
      </c>
      <c r="Q952" s="125">
        <f t="shared" si="198"/>
        <v>98.576131554632667</v>
      </c>
      <c r="R952" s="61"/>
      <c r="S952" s="55">
        <v>41252.617465277799</v>
      </c>
      <c r="U952" s="87"/>
      <c r="V952" s="87"/>
      <c r="W952" s="87"/>
      <c r="X952" s="87"/>
      <c r="Y952" s="87"/>
      <c r="Z952" s="87"/>
      <c r="AA952" s="62"/>
      <c r="AB952" s="62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</row>
    <row r="953" spans="1:44" s="51" customFormat="1">
      <c r="A953" s="48">
        <v>761</v>
      </c>
      <c r="B953" s="237"/>
      <c r="C953" s="65" t="s">
        <v>424</v>
      </c>
      <c r="D953" s="62">
        <v>50.789277382210187</v>
      </c>
      <c r="E953" s="62">
        <v>2.7579312546524108</v>
      </c>
      <c r="F953" s="62">
        <v>13.969301828494665</v>
      </c>
      <c r="G953" s="62">
        <v>10.831366460793165</v>
      </c>
      <c r="H953" s="62">
        <v>0.16154650728640452</v>
      </c>
      <c r="I953" s="62">
        <v>7.1898889686893357</v>
      </c>
      <c r="J953" s="62">
        <v>11.199989697835127</v>
      </c>
      <c r="K953" s="62">
        <v>2.292616348439303</v>
      </c>
      <c r="L953" s="62">
        <v>0.51163655508422978</v>
      </c>
      <c r="M953" s="62">
        <v>0.2864913291407451</v>
      </c>
      <c r="N953" s="62">
        <v>1.2854096572145911E-2</v>
      </c>
      <c r="O953" s="62">
        <v>99.999999999999943</v>
      </c>
      <c r="P953" s="62">
        <v>0.7456706984772552</v>
      </c>
      <c r="Q953" s="125">
        <f t="shared" si="198"/>
        <v>99.254329301522745</v>
      </c>
      <c r="R953" s="61"/>
      <c r="S953" s="55">
        <v>41252.6199305556</v>
      </c>
      <c r="U953" s="87"/>
      <c r="V953" s="87"/>
      <c r="W953" s="87"/>
      <c r="X953" s="87"/>
      <c r="Y953" s="87"/>
      <c r="Z953" s="87"/>
      <c r="AA953" s="62"/>
      <c r="AB953" s="62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</row>
    <row r="954" spans="1:44" s="51" customFormat="1">
      <c r="A954" s="48">
        <v>762</v>
      </c>
      <c r="B954" s="237"/>
      <c r="C954" s="65" t="s">
        <v>424</v>
      </c>
      <c r="D954" s="62">
        <v>50.405847298950889</v>
      </c>
      <c r="E954" s="62">
        <v>2.8002329579622129</v>
      </c>
      <c r="F954" s="62">
        <v>13.874278853707795</v>
      </c>
      <c r="G954" s="62">
        <v>11.222463471280872</v>
      </c>
      <c r="H954" s="62">
        <v>0.14067545547797039</v>
      </c>
      <c r="I954" s="62">
        <v>7.1093667884762795</v>
      </c>
      <c r="J954" s="62">
        <v>11.478834579441816</v>
      </c>
      <c r="K954" s="62">
        <v>2.2256206522700812</v>
      </c>
      <c r="L954" s="62">
        <v>0.48093269194861776</v>
      </c>
      <c r="M954" s="62">
        <v>0.25428512957208377</v>
      </c>
      <c r="N954" s="62">
        <v>9.636530860443665E-3</v>
      </c>
      <c r="O954" s="62">
        <v>100.00000000000001</v>
      </c>
      <c r="P954" s="62">
        <v>1.4750456176133468</v>
      </c>
      <c r="Q954" s="125">
        <f t="shared" si="198"/>
        <v>98.524954382386653</v>
      </c>
      <c r="R954" s="61"/>
      <c r="S954" s="55">
        <v>41252.622407407398</v>
      </c>
      <c r="U954" s="87"/>
      <c r="V954" s="87"/>
      <c r="W954" s="87"/>
      <c r="X954" s="87"/>
      <c r="Y954" s="87"/>
      <c r="Z954" s="87"/>
      <c r="AA954" s="62"/>
      <c r="AB954" s="62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</row>
    <row r="955" spans="1:44" s="51" customFormat="1">
      <c r="A955" s="48">
        <v>763</v>
      </c>
      <c r="B955" s="237"/>
      <c r="C955" s="65" t="s">
        <v>424</v>
      </c>
      <c r="D955" s="62">
        <v>50.566671398200782</v>
      </c>
      <c r="E955" s="62">
        <v>2.8463546113683522</v>
      </c>
      <c r="F955" s="62">
        <v>14.08560507749719</v>
      </c>
      <c r="G955" s="62">
        <v>10.757159311298436</v>
      </c>
      <c r="H955" s="62">
        <v>0.14618516580384025</v>
      </c>
      <c r="I955" s="62">
        <v>7.14233865713312</v>
      </c>
      <c r="J955" s="62">
        <v>11.34862487626774</v>
      </c>
      <c r="K955" s="62">
        <v>2.3607197172941512</v>
      </c>
      <c r="L955" s="62">
        <v>0.5238610473450559</v>
      </c>
      <c r="M955" s="62">
        <v>0.22070560659157418</v>
      </c>
      <c r="N955" s="62">
        <v>2.2916172053986292E-3</v>
      </c>
      <c r="O955" s="62">
        <v>100</v>
      </c>
      <c r="P955" s="62">
        <v>1.3802758804404078</v>
      </c>
      <c r="Q955" s="125">
        <f t="shared" si="198"/>
        <v>98.619724119559592</v>
      </c>
      <c r="R955" s="61"/>
      <c r="S955" s="55">
        <v>41252.624884259298</v>
      </c>
      <c r="U955" s="87"/>
      <c r="V955" s="87"/>
      <c r="W955" s="87"/>
      <c r="X955" s="87"/>
      <c r="Y955" s="87"/>
      <c r="Z955" s="87"/>
      <c r="AA955" s="62"/>
      <c r="AB955" s="62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</row>
    <row r="956" spans="1:44" s="51" customFormat="1">
      <c r="A956" s="48">
        <v>816</v>
      </c>
      <c r="B956" s="237"/>
      <c r="C956" s="65" t="s">
        <v>424</v>
      </c>
      <c r="D956" s="62">
        <v>50.080392188037024</v>
      </c>
      <c r="E956" s="62">
        <v>2.8651045085760183</v>
      </c>
      <c r="F956" s="62">
        <v>13.629728450906226</v>
      </c>
      <c r="G956" s="62">
        <v>11.51544048359492</v>
      </c>
      <c r="H956" s="62">
        <v>0.17151758571304956</v>
      </c>
      <c r="I956" s="62">
        <v>7.1362293082407229</v>
      </c>
      <c r="J956" s="62">
        <v>11.467482465068382</v>
      </c>
      <c r="K956" s="62">
        <v>2.3709993795174444</v>
      </c>
      <c r="L956" s="62">
        <v>0.52965118546653767</v>
      </c>
      <c r="M956" s="62">
        <v>0.22756404954516418</v>
      </c>
      <c r="N956" s="62">
        <v>7.6068154208976946E-3</v>
      </c>
      <c r="O956" s="62">
        <v>100</v>
      </c>
      <c r="P956" s="62">
        <v>1.4104344779427151</v>
      </c>
      <c r="Q956" s="125">
        <f t="shared" si="198"/>
        <v>98.589565522057285</v>
      </c>
      <c r="R956" s="61"/>
      <c r="S956" s="55">
        <v>41252.887719907398</v>
      </c>
      <c r="U956" s="87"/>
      <c r="V956" s="87"/>
      <c r="W956" s="87"/>
      <c r="X956" s="87"/>
      <c r="Y956" s="87"/>
      <c r="Z956" s="87"/>
      <c r="AA956" s="62"/>
      <c r="AB956" s="62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</row>
    <row r="957" spans="1:44" s="51" customFormat="1">
      <c r="A957" s="48">
        <v>817</v>
      </c>
      <c r="B957" s="237"/>
      <c r="C957" s="65" t="s">
        <v>424</v>
      </c>
      <c r="D957" s="62">
        <v>50.275809798890492</v>
      </c>
      <c r="E957" s="62">
        <v>2.9229718985629991</v>
      </c>
      <c r="F957" s="62">
        <v>13.473231069777375</v>
      </c>
      <c r="G957" s="62">
        <v>11.124560903058219</v>
      </c>
      <c r="H957" s="62">
        <v>0.19494191157292495</v>
      </c>
      <c r="I957" s="62">
        <v>7.3392897208039614</v>
      </c>
      <c r="J957" s="62">
        <v>11.616825037783558</v>
      </c>
      <c r="K957" s="62">
        <v>2.2806166057977237</v>
      </c>
      <c r="L957" s="62">
        <v>0.52015536243442584</v>
      </c>
      <c r="M957" s="62">
        <v>0.24490377268681693</v>
      </c>
      <c r="N957" s="62">
        <v>8.6444797981636533E-3</v>
      </c>
      <c r="O957" s="62">
        <v>100</v>
      </c>
      <c r="P957" s="62">
        <v>3.3415449191201247</v>
      </c>
      <c r="Q957" s="125">
        <f t="shared" si="198"/>
        <v>96.658455080879875</v>
      </c>
      <c r="R957" s="61"/>
      <c r="S957" s="55">
        <v>41252.890196759297</v>
      </c>
      <c r="U957" s="87"/>
      <c r="V957" s="87"/>
      <c r="W957" s="87"/>
      <c r="X957" s="87"/>
      <c r="Y957" s="87"/>
      <c r="Z957" s="87"/>
      <c r="AA957" s="62"/>
      <c r="AB957" s="62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</row>
    <row r="958" spans="1:44" s="51" customFormat="1">
      <c r="A958" s="48">
        <v>818</v>
      </c>
      <c r="B958" s="237"/>
      <c r="C958" s="65" t="s">
        <v>424</v>
      </c>
      <c r="D958" s="62">
        <v>50.830310101128937</v>
      </c>
      <c r="E958" s="62">
        <v>2.873543790603772</v>
      </c>
      <c r="F958" s="62">
        <v>13.98910318830861</v>
      </c>
      <c r="G958" s="62">
        <v>10.684393984667647</v>
      </c>
      <c r="H958" s="62">
        <v>0.20295983348273369</v>
      </c>
      <c r="I958" s="62">
        <v>7.0382956850921952</v>
      </c>
      <c r="J958" s="62">
        <v>11.20392241592026</v>
      </c>
      <c r="K958" s="62">
        <v>2.3944906960397385</v>
      </c>
      <c r="L958" s="62">
        <v>0.50924010702176992</v>
      </c>
      <c r="M958" s="62">
        <v>0.25753218866260646</v>
      </c>
      <c r="N958" s="62">
        <v>2.0930909785727175E-2</v>
      </c>
      <c r="O958" s="62">
        <v>100.00000000000001</v>
      </c>
      <c r="P958" s="62">
        <v>1.4633194176301316</v>
      </c>
      <c r="Q958" s="125">
        <f t="shared" si="198"/>
        <v>98.536680582369868</v>
      </c>
      <c r="R958" s="61"/>
      <c r="S958" s="55">
        <v>41252.892673611103</v>
      </c>
      <c r="U958" s="87"/>
      <c r="V958" s="87"/>
      <c r="W958" s="87"/>
      <c r="X958" s="87"/>
      <c r="Y958" s="87"/>
      <c r="Z958" s="87"/>
      <c r="AA958" s="62"/>
      <c r="AB958" s="62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</row>
    <row r="959" spans="1:44" s="51" customFormat="1">
      <c r="A959" s="48">
        <v>195</v>
      </c>
      <c r="B959" s="237"/>
      <c r="C959" s="65" t="s">
        <v>424</v>
      </c>
      <c r="D959" s="62">
        <v>50.428054565604441</v>
      </c>
      <c r="E959" s="62">
        <v>2.8131430576145653</v>
      </c>
      <c r="F959" s="62">
        <v>13.60109456585403</v>
      </c>
      <c r="G959" s="62">
        <v>10.996082473380122</v>
      </c>
      <c r="H959" s="62">
        <v>0.20712831732372763</v>
      </c>
      <c r="I959" s="62">
        <v>7.2639420747104433</v>
      </c>
      <c r="J959" s="62">
        <v>11.647408026886298</v>
      </c>
      <c r="K959" s="62">
        <v>2.2259498165239364</v>
      </c>
      <c r="L959" s="62">
        <v>0.50827134461518053</v>
      </c>
      <c r="M959" s="62">
        <v>0.29650410335985833</v>
      </c>
      <c r="N959" s="62">
        <v>1.6041237438813256E-2</v>
      </c>
      <c r="O959" s="62">
        <v>100.00000000000001</v>
      </c>
      <c r="P959" s="62">
        <v>1.8777521792334824</v>
      </c>
      <c r="Q959" s="125">
        <f t="shared" si="198"/>
        <v>98.122247820766518</v>
      </c>
      <c r="R959" s="61"/>
      <c r="S959" s="55">
        <v>41373.410347222198</v>
      </c>
      <c r="U959" s="87"/>
      <c r="V959" s="87"/>
      <c r="W959" s="87"/>
      <c r="X959" s="87"/>
      <c r="Y959" s="87"/>
      <c r="Z959" s="87"/>
      <c r="AA959" s="62"/>
      <c r="AB959" s="62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</row>
    <row r="960" spans="1:44" s="51" customFormat="1">
      <c r="A960" s="48">
        <v>196</v>
      </c>
      <c r="B960" s="237"/>
      <c r="C960" s="65" t="s">
        <v>424</v>
      </c>
      <c r="D960" s="62">
        <v>50.327976207528216</v>
      </c>
      <c r="E960" s="62">
        <v>2.7836104222897116</v>
      </c>
      <c r="F960" s="62">
        <v>13.538507108677104</v>
      </c>
      <c r="G960" s="62">
        <v>10.993145719326204</v>
      </c>
      <c r="H960" s="62">
        <v>0.25231631702164486</v>
      </c>
      <c r="I960" s="62">
        <v>7.3617899225999786</v>
      </c>
      <c r="J960" s="62">
        <v>11.596351919063284</v>
      </c>
      <c r="K960" s="62">
        <v>2.3259374937854709</v>
      </c>
      <c r="L960" s="62">
        <v>0.51829440441292152</v>
      </c>
      <c r="M960" s="62">
        <v>0.29352615840988555</v>
      </c>
      <c r="N960" s="62">
        <v>1.1034084101906091E-2</v>
      </c>
      <c r="O960" s="62">
        <v>100.00000000000003</v>
      </c>
      <c r="P960" s="62">
        <v>0.88123258707609864</v>
      </c>
      <c r="Q960" s="125">
        <f t="shared" si="198"/>
        <v>99.118767412923901</v>
      </c>
      <c r="R960" s="61"/>
      <c r="S960" s="55">
        <v>41373.412835648101</v>
      </c>
      <c r="U960" s="87"/>
      <c r="V960" s="87"/>
      <c r="W960" s="87"/>
      <c r="X960" s="87"/>
      <c r="Y960" s="87"/>
      <c r="Z960" s="87"/>
      <c r="AA960" s="62"/>
      <c r="AB960" s="62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</row>
    <row r="961" spans="1:44" s="51" customFormat="1">
      <c r="A961" s="48">
        <v>197</v>
      </c>
      <c r="B961" s="237"/>
      <c r="C961" s="65" t="s">
        <v>424</v>
      </c>
      <c r="D961" s="62">
        <v>49.973772407410216</v>
      </c>
      <c r="E961" s="62">
        <v>2.8504591020306154</v>
      </c>
      <c r="F961" s="62">
        <v>13.807421348987811</v>
      </c>
      <c r="G961" s="62">
        <v>11.448285914893592</v>
      </c>
      <c r="H961" s="62">
        <v>0.1244253137336965</v>
      </c>
      <c r="I961" s="62">
        <v>7.330300566812598</v>
      </c>
      <c r="J961" s="62">
        <v>11.422434548785704</v>
      </c>
      <c r="K961" s="62">
        <v>2.161406354384344</v>
      </c>
      <c r="L961" s="62">
        <v>0.56300734992180645</v>
      </c>
      <c r="M961" s="62">
        <v>0.31373570610354096</v>
      </c>
      <c r="N961" s="62">
        <v>6.1359079252487365E-3</v>
      </c>
      <c r="O961" s="62">
        <v>99.999999999999972</v>
      </c>
      <c r="P961" s="62">
        <v>1.8735098895051721</v>
      </c>
      <c r="Q961" s="125">
        <f t="shared" si="198"/>
        <v>98.126490110494828</v>
      </c>
      <c r="R961" s="61"/>
      <c r="S961" s="55">
        <v>41373.415312500001</v>
      </c>
      <c r="U961" s="87"/>
      <c r="V961" s="87"/>
      <c r="W961" s="87"/>
      <c r="X961" s="87"/>
      <c r="Y961" s="87"/>
      <c r="Z961" s="87"/>
      <c r="AA961" s="62"/>
      <c r="AB961" s="62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</row>
    <row r="962" spans="1:44" s="51" customFormat="1">
      <c r="A962" s="48">
        <v>198</v>
      </c>
      <c r="B962" s="237"/>
      <c r="C962" s="65" t="s">
        <v>424</v>
      </c>
      <c r="D962" s="62">
        <v>50.442832923364293</v>
      </c>
      <c r="E962" s="62">
        <v>2.811493681119595</v>
      </c>
      <c r="F962" s="62">
        <v>13.702049195584252</v>
      </c>
      <c r="G962" s="62">
        <v>11.038303490258802</v>
      </c>
      <c r="H962" s="62">
        <v>0.14836663529678346</v>
      </c>
      <c r="I962" s="62">
        <v>7.2928703005334663</v>
      </c>
      <c r="J962" s="62">
        <v>11.623293300251252</v>
      </c>
      <c r="K962" s="62">
        <v>2.1366295498901526</v>
      </c>
      <c r="L962" s="62">
        <v>0.50227573490479482</v>
      </c>
      <c r="M962" s="62">
        <v>0.30233534493837</v>
      </c>
      <c r="N962" s="62">
        <v>-5.8132849947265355E-4</v>
      </c>
      <c r="O962" s="62">
        <v>99.999999999999986</v>
      </c>
      <c r="P962" s="62">
        <v>1.4644764193136126</v>
      </c>
      <c r="Q962" s="125">
        <f t="shared" si="198"/>
        <v>98.535523580686387</v>
      </c>
      <c r="R962" s="61"/>
      <c r="S962" s="55">
        <v>41373.417789351901</v>
      </c>
      <c r="U962" s="87"/>
      <c r="V962" s="87"/>
      <c r="W962" s="87"/>
      <c r="X962" s="87"/>
      <c r="Y962" s="87"/>
      <c r="Z962" s="87"/>
      <c r="AA962" s="62"/>
      <c r="AB962" s="62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</row>
    <row r="963" spans="1:44" s="51" customFormat="1">
      <c r="A963" s="48">
        <v>199</v>
      </c>
      <c r="B963" s="237"/>
      <c r="C963" s="65" t="s">
        <v>424</v>
      </c>
      <c r="D963" s="62">
        <v>50.500223118258617</v>
      </c>
      <c r="E963" s="62">
        <v>2.7825315618197632</v>
      </c>
      <c r="F963" s="62">
        <v>13.940992232028378</v>
      </c>
      <c r="G963" s="62">
        <v>10.93676165255426</v>
      </c>
      <c r="H963" s="62">
        <v>0.134644439657787</v>
      </c>
      <c r="I963" s="62">
        <v>7.2413399870621644</v>
      </c>
      <c r="J963" s="62">
        <v>11.460046197651314</v>
      </c>
      <c r="K963" s="62">
        <v>2.2304447865692056</v>
      </c>
      <c r="L963" s="62">
        <v>0.51721137750956081</v>
      </c>
      <c r="M963" s="62">
        <v>0.25243149008873517</v>
      </c>
      <c r="N963" s="62">
        <v>4.356071147647609E-3</v>
      </c>
      <c r="O963" s="62">
        <v>100</v>
      </c>
      <c r="P963" s="62">
        <v>0.9393875043900124</v>
      </c>
      <c r="Q963" s="125">
        <f t="shared" si="198"/>
        <v>99.060612495609988</v>
      </c>
      <c r="R963" s="61"/>
      <c r="S963" s="55">
        <v>41373.420277777797</v>
      </c>
      <c r="U963" s="87"/>
      <c r="V963" s="87"/>
      <c r="W963" s="87"/>
      <c r="X963" s="87"/>
      <c r="Y963" s="87"/>
      <c r="Z963" s="87"/>
      <c r="AA963" s="62"/>
      <c r="AB963" s="62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</row>
    <row r="964" spans="1:44" s="51" customFormat="1">
      <c r="A964" s="48">
        <v>259</v>
      </c>
      <c r="B964" s="237"/>
      <c r="C964" s="65" t="s">
        <v>424</v>
      </c>
      <c r="D964" s="62">
        <v>50.239259324640848</v>
      </c>
      <c r="E964" s="62">
        <v>2.8344882745362407</v>
      </c>
      <c r="F964" s="62">
        <v>13.704075171649869</v>
      </c>
      <c r="G964" s="62">
        <v>11.087052088630044</v>
      </c>
      <c r="H964" s="62">
        <v>0.20839101325162199</v>
      </c>
      <c r="I964" s="62">
        <v>7.3559869032858254</v>
      </c>
      <c r="J964" s="62">
        <v>11.378740160483822</v>
      </c>
      <c r="K964" s="62">
        <v>2.3752683254558153</v>
      </c>
      <c r="L964" s="62">
        <v>0.5352145614718552</v>
      </c>
      <c r="M964" s="62">
        <v>0.27892699366887719</v>
      </c>
      <c r="N964" s="62">
        <v>3.3539839015930433E-3</v>
      </c>
      <c r="O964" s="62">
        <v>100</v>
      </c>
      <c r="P964" s="62">
        <v>1.6794377569969043</v>
      </c>
      <c r="Q964" s="125">
        <f t="shared" si="198"/>
        <v>98.320562243003096</v>
      </c>
      <c r="R964" s="61"/>
      <c r="S964" s="55">
        <v>41373.711111111101</v>
      </c>
      <c r="U964" s="87"/>
      <c r="V964" s="87"/>
      <c r="W964" s="87"/>
      <c r="X964" s="87"/>
      <c r="Y964" s="87"/>
      <c r="Z964" s="87"/>
      <c r="AA964" s="62"/>
      <c r="AB964" s="62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</row>
    <row r="965" spans="1:44" s="51" customFormat="1">
      <c r="A965" s="48">
        <v>260</v>
      </c>
      <c r="B965" s="237"/>
      <c r="C965" s="65" t="s">
        <v>424</v>
      </c>
      <c r="D965" s="62">
        <v>50.214508054395168</v>
      </c>
      <c r="E965" s="62">
        <v>2.7894888547900947</v>
      </c>
      <c r="F965" s="62">
        <v>13.845577214311843</v>
      </c>
      <c r="G965" s="62">
        <v>11.157832670019676</v>
      </c>
      <c r="H965" s="62">
        <v>9.6638306426170703E-2</v>
      </c>
      <c r="I965" s="62">
        <v>7.2469086754090899</v>
      </c>
      <c r="J965" s="62">
        <v>11.591657989830104</v>
      </c>
      <c r="K965" s="62">
        <v>2.3084890116315129</v>
      </c>
      <c r="L965" s="62">
        <v>0.50932709307605539</v>
      </c>
      <c r="M965" s="62">
        <v>0.21598471603665936</v>
      </c>
      <c r="N965" s="62">
        <v>3.0460621897996545E-2</v>
      </c>
      <c r="O965" s="62">
        <v>99.999999999999986</v>
      </c>
      <c r="P965" s="62">
        <v>1.7122340854182738</v>
      </c>
      <c r="Q965" s="125">
        <f t="shared" si="198"/>
        <v>98.287765914581726</v>
      </c>
      <c r="R965" s="61"/>
      <c r="S965" s="55">
        <v>41373.713587963</v>
      </c>
      <c r="U965" s="87"/>
      <c r="V965" s="87"/>
      <c r="W965" s="87"/>
      <c r="X965" s="87"/>
      <c r="Y965" s="87"/>
      <c r="Z965" s="87"/>
      <c r="AA965" s="62"/>
      <c r="AB965" s="62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</row>
    <row r="966" spans="1:44" s="51" customFormat="1">
      <c r="A966" s="48">
        <v>261</v>
      </c>
      <c r="B966" s="237"/>
      <c r="C966" s="65" t="s">
        <v>424</v>
      </c>
      <c r="D966" s="62">
        <v>50.329387205247677</v>
      </c>
      <c r="E966" s="62">
        <v>2.7676321323768125</v>
      </c>
      <c r="F966" s="62">
        <v>13.810244635389674</v>
      </c>
      <c r="G966" s="62">
        <v>10.917292592210162</v>
      </c>
      <c r="H966" s="62">
        <v>0.17900731366187239</v>
      </c>
      <c r="I966" s="62">
        <v>7.2800473837705937</v>
      </c>
      <c r="J966" s="62">
        <v>11.631592817781019</v>
      </c>
      <c r="K966" s="62">
        <v>2.2913594159403683</v>
      </c>
      <c r="L966" s="62">
        <v>0.51613123461843091</v>
      </c>
      <c r="M966" s="62">
        <v>0.2665137069400732</v>
      </c>
      <c r="N966" s="62">
        <v>1.3936147925041291E-2</v>
      </c>
      <c r="O966" s="62">
        <v>99.999999999999972</v>
      </c>
      <c r="P966" s="62">
        <v>0.94974717335759351</v>
      </c>
      <c r="Q966" s="125">
        <f t="shared" si="198"/>
        <v>99.050252826642406</v>
      </c>
      <c r="R966" s="61"/>
      <c r="S966" s="55">
        <v>41373.716076388897</v>
      </c>
      <c r="U966" s="87"/>
      <c r="V966" s="87"/>
      <c r="W966" s="87"/>
      <c r="X966" s="87"/>
      <c r="Y966" s="87"/>
      <c r="Z966" s="87"/>
      <c r="AA966" s="62"/>
      <c r="AB966" s="62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</row>
    <row r="967" spans="1:44" s="51" customFormat="1">
      <c r="A967" s="48">
        <v>262</v>
      </c>
      <c r="B967" s="237"/>
      <c r="C967" s="65" t="s">
        <v>424</v>
      </c>
      <c r="D967" s="62">
        <v>50.359299095604889</v>
      </c>
      <c r="E967" s="62">
        <v>2.8048914392212208</v>
      </c>
      <c r="F967" s="62">
        <v>13.872355636876843</v>
      </c>
      <c r="G967" s="62">
        <v>10.978787960923148</v>
      </c>
      <c r="H967" s="62">
        <v>0.17786238261358575</v>
      </c>
      <c r="I967" s="62">
        <v>7.1838307222809386</v>
      </c>
      <c r="J967" s="62">
        <v>11.530502442285586</v>
      </c>
      <c r="K967" s="62">
        <v>2.2631584923280945</v>
      </c>
      <c r="L967" s="62">
        <v>0.5189405118501822</v>
      </c>
      <c r="M967" s="62">
        <v>0.30631275413058084</v>
      </c>
      <c r="N967" s="62">
        <v>5.2411984900344773E-3</v>
      </c>
      <c r="O967" s="62">
        <v>99.999999999999986</v>
      </c>
      <c r="P967" s="62">
        <v>0.34882567109245599</v>
      </c>
      <c r="Q967" s="125">
        <f t="shared" si="198"/>
        <v>99.651174328907544</v>
      </c>
      <c r="R967" s="61"/>
      <c r="S967" s="55">
        <v>41373.718576388899</v>
      </c>
      <c r="U967" s="87"/>
      <c r="V967" s="87"/>
      <c r="W967" s="87"/>
      <c r="X967" s="87"/>
      <c r="Y967" s="87"/>
      <c r="Z967" s="87"/>
      <c r="AA967" s="62"/>
      <c r="AB967" s="62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</row>
    <row r="968" spans="1:44" s="51" customFormat="1">
      <c r="A968" s="48">
        <v>263</v>
      </c>
      <c r="B968" s="237"/>
      <c r="C968" s="65" t="s">
        <v>424</v>
      </c>
      <c r="D968" s="62">
        <v>50.288751595987947</v>
      </c>
      <c r="E968" s="62">
        <v>2.8422993958735194</v>
      </c>
      <c r="F968" s="62">
        <v>13.543935853984532</v>
      </c>
      <c r="G968" s="62">
        <v>11.101094072660949</v>
      </c>
      <c r="H968" s="62">
        <v>0.15956481745818815</v>
      </c>
      <c r="I968" s="62">
        <v>7.3815441489313711</v>
      </c>
      <c r="J968" s="62">
        <v>11.566913991735236</v>
      </c>
      <c r="K968" s="62">
        <v>2.306890149266263</v>
      </c>
      <c r="L968" s="62">
        <v>0.51838962024114432</v>
      </c>
      <c r="M968" s="62">
        <v>0.2865396028374308</v>
      </c>
      <c r="N968" s="62">
        <v>5.264687816549353E-3</v>
      </c>
      <c r="O968" s="62">
        <v>100.00000000000003</v>
      </c>
      <c r="P968" s="62">
        <v>1.9303065785556726</v>
      </c>
      <c r="Q968" s="125">
        <f t="shared" si="198"/>
        <v>98.069693421444327</v>
      </c>
      <c r="R968" s="61"/>
      <c r="S968" s="55">
        <v>41373.721053240697</v>
      </c>
      <c r="U968" s="87"/>
      <c r="V968" s="87"/>
      <c r="W968" s="87"/>
      <c r="X968" s="87"/>
      <c r="Y968" s="87"/>
      <c r="Z968" s="87"/>
      <c r="AA968" s="62"/>
      <c r="AB968" s="62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</row>
    <row r="969" spans="1:44" s="51" customFormat="1">
      <c r="A969" s="48">
        <v>264</v>
      </c>
      <c r="B969" s="237"/>
      <c r="C969" s="65" t="s">
        <v>424</v>
      </c>
      <c r="D969" s="62">
        <v>50.470908862148391</v>
      </c>
      <c r="E969" s="62">
        <v>2.805171716121559</v>
      </c>
      <c r="F969" s="62">
        <v>13.506144569169413</v>
      </c>
      <c r="G969" s="62">
        <v>11.207103720119894</v>
      </c>
      <c r="H969" s="62">
        <v>0.18998062221475825</v>
      </c>
      <c r="I969" s="62">
        <v>7.3660191880127597</v>
      </c>
      <c r="J969" s="62">
        <v>11.56211142405567</v>
      </c>
      <c r="K969" s="62">
        <v>2.1135354315885309</v>
      </c>
      <c r="L969" s="62">
        <v>0.52496724294112718</v>
      </c>
      <c r="M969" s="62">
        <v>0.24703500905143946</v>
      </c>
      <c r="N969" s="62">
        <v>9.0684388900289306E-3</v>
      </c>
      <c r="O969" s="62">
        <v>100.00000000000001</v>
      </c>
      <c r="P969" s="62">
        <v>1.572922721357358</v>
      </c>
      <c r="Q969" s="125">
        <f t="shared" si="198"/>
        <v>98.427077278642642</v>
      </c>
      <c r="R969" s="61"/>
      <c r="S969" s="55">
        <v>41373.723530092597</v>
      </c>
      <c r="U969" s="87"/>
      <c r="V969" s="87"/>
      <c r="W969" s="87"/>
      <c r="X969" s="87"/>
      <c r="Y969" s="87"/>
      <c r="Z969" s="87"/>
      <c r="AA969" s="62"/>
      <c r="AB969" s="62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</row>
    <row r="970" spans="1:44" s="51" customFormat="1">
      <c r="A970" s="48">
        <v>275</v>
      </c>
      <c r="B970" s="237"/>
      <c r="C970" s="65" t="s">
        <v>424</v>
      </c>
      <c r="D970" s="62">
        <v>50.210736004895274</v>
      </c>
      <c r="E970" s="62">
        <v>2.8547779586186999</v>
      </c>
      <c r="F970" s="62">
        <v>13.457921589648288</v>
      </c>
      <c r="G970" s="62">
        <v>11.050370486175536</v>
      </c>
      <c r="H970" s="62">
        <v>0.19697794013220113</v>
      </c>
      <c r="I970" s="62">
        <v>7.3259298749457678</v>
      </c>
      <c r="J970" s="62">
        <v>11.821412524021344</v>
      </c>
      <c r="K970" s="62">
        <v>2.272183834192921</v>
      </c>
      <c r="L970" s="62">
        <v>0.53630021705637154</v>
      </c>
      <c r="M970" s="62">
        <v>0.26369759232928497</v>
      </c>
      <c r="N970" s="62">
        <v>1.2516152720336876E-2</v>
      </c>
      <c r="O970" s="62">
        <v>99.999999999999957</v>
      </c>
      <c r="P970" s="62">
        <v>1.4209753966148782</v>
      </c>
      <c r="Q970" s="125">
        <f t="shared" si="198"/>
        <v>98.579024603385122</v>
      </c>
      <c r="R970" s="61"/>
      <c r="S970" s="55">
        <v>41374.456574074102</v>
      </c>
      <c r="U970" s="87"/>
      <c r="V970" s="87"/>
      <c r="W970" s="87"/>
      <c r="X970" s="87"/>
      <c r="Y970" s="87"/>
      <c r="Z970" s="87"/>
      <c r="AA970" s="62"/>
      <c r="AB970" s="62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</row>
    <row r="971" spans="1:44" s="51" customFormat="1">
      <c r="A971" s="48">
        <v>276</v>
      </c>
      <c r="B971" s="237"/>
      <c r="C971" s="65" t="s">
        <v>424</v>
      </c>
      <c r="D971" s="62">
        <v>49.99344403982645</v>
      </c>
      <c r="E971" s="62">
        <v>2.8008342561663504</v>
      </c>
      <c r="F971" s="62">
        <v>13.532056152599955</v>
      </c>
      <c r="G971" s="62">
        <v>11.27378402890505</v>
      </c>
      <c r="H971" s="62">
        <v>0.12659389748095054</v>
      </c>
      <c r="I971" s="62">
        <v>7.3575597828880124</v>
      </c>
      <c r="J971" s="62">
        <v>11.732324626072344</v>
      </c>
      <c r="K971" s="62">
        <v>2.3945768552792486</v>
      </c>
      <c r="L971" s="62">
        <v>0.52611193782762899</v>
      </c>
      <c r="M971" s="62">
        <v>0.24562218886607529</v>
      </c>
      <c r="N971" s="62">
        <v>2.2072791799873141E-2</v>
      </c>
      <c r="O971" s="62">
        <v>99.999999999999986</v>
      </c>
      <c r="P971" s="62">
        <v>1.1247818103430092</v>
      </c>
      <c r="Q971" s="125">
        <f t="shared" si="198"/>
        <v>98.875218189656991</v>
      </c>
      <c r="R971" s="61"/>
      <c r="S971" s="55">
        <v>41374.4590509259</v>
      </c>
      <c r="U971" s="87"/>
      <c r="V971" s="87"/>
      <c r="W971" s="87"/>
      <c r="X971" s="87"/>
      <c r="Y971" s="87"/>
      <c r="Z971" s="87"/>
      <c r="AA971" s="62"/>
      <c r="AB971" s="62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</row>
    <row r="972" spans="1:44" s="51" customFormat="1">
      <c r="A972" s="48">
        <v>277</v>
      </c>
      <c r="B972" s="237"/>
      <c r="C972" s="65" t="s">
        <v>424</v>
      </c>
      <c r="D972" s="62">
        <v>50.54280161428094</v>
      </c>
      <c r="E972" s="62">
        <v>2.8224873119742404</v>
      </c>
      <c r="F972" s="62">
        <v>13.841861387923441</v>
      </c>
      <c r="G972" s="62">
        <v>10.928713497934298</v>
      </c>
      <c r="H972" s="62">
        <v>0.1590991963698325</v>
      </c>
      <c r="I972" s="62">
        <v>7.2985248477021525</v>
      </c>
      <c r="J972" s="62">
        <v>11.525871036664503</v>
      </c>
      <c r="K972" s="62">
        <v>2.0964183489914801</v>
      </c>
      <c r="L972" s="62">
        <v>0.52258732490990734</v>
      </c>
      <c r="M972" s="62">
        <v>0.25033353173239714</v>
      </c>
      <c r="N972" s="62">
        <v>1.4595196733199853E-2</v>
      </c>
      <c r="O972" s="62">
        <v>100</v>
      </c>
      <c r="P972" s="62">
        <v>1.391510645225452</v>
      </c>
      <c r="Q972" s="125">
        <f t="shared" si="198"/>
        <v>98.608489354774548</v>
      </c>
      <c r="R972" s="61"/>
      <c r="S972" s="55">
        <v>41374.461539351898</v>
      </c>
      <c r="U972" s="87"/>
      <c r="V972" s="87"/>
      <c r="W972" s="87"/>
      <c r="X972" s="87"/>
      <c r="Y972" s="87"/>
      <c r="Z972" s="87"/>
      <c r="AA972" s="62"/>
      <c r="AB972" s="62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</row>
    <row r="973" spans="1:44" s="51" customFormat="1">
      <c r="A973" s="48">
        <v>278</v>
      </c>
      <c r="B973" s="237"/>
      <c r="C973" s="65" t="s">
        <v>424</v>
      </c>
      <c r="D973" s="62">
        <v>50.381181472702949</v>
      </c>
      <c r="E973" s="62">
        <v>2.7745567000060234</v>
      </c>
      <c r="F973" s="62">
        <v>13.794117601542432</v>
      </c>
      <c r="G973" s="62">
        <v>11.119412456868009</v>
      </c>
      <c r="H973" s="62">
        <v>0.18965181217076293</v>
      </c>
      <c r="I973" s="62">
        <v>7.3129555111510207</v>
      </c>
      <c r="J973" s="62">
        <v>11.373424465595789</v>
      </c>
      <c r="K973" s="62">
        <v>2.2677193137430862</v>
      </c>
      <c r="L973" s="62">
        <v>0.54458733682362825</v>
      </c>
      <c r="M973" s="62">
        <v>0.23480234630644087</v>
      </c>
      <c r="N973" s="62">
        <v>9.8029425782989732E-3</v>
      </c>
      <c r="O973" s="62">
        <v>100</v>
      </c>
      <c r="P973" s="62">
        <v>2.1682948469421603</v>
      </c>
      <c r="Q973" s="125">
        <f t="shared" si="198"/>
        <v>97.83170515305784</v>
      </c>
      <c r="R973" s="61"/>
      <c r="S973" s="55">
        <v>41374.464016203703</v>
      </c>
      <c r="U973" s="87"/>
      <c r="V973" s="87"/>
      <c r="W973" s="87"/>
      <c r="X973" s="87"/>
      <c r="Y973" s="87"/>
      <c r="Z973" s="87"/>
      <c r="AA973" s="62"/>
      <c r="AB973" s="62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</row>
    <row r="974" spans="1:44" s="51" customFormat="1">
      <c r="A974" s="48">
        <v>298</v>
      </c>
      <c r="B974" s="237"/>
      <c r="C974" s="65" t="s">
        <v>424</v>
      </c>
      <c r="D974" s="62">
        <v>50.660189842989077</v>
      </c>
      <c r="E974" s="62">
        <v>2.8063618859015453</v>
      </c>
      <c r="F974" s="62">
        <v>13.589217433421352</v>
      </c>
      <c r="G974" s="62">
        <v>11.012395202773169</v>
      </c>
      <c r="H974" s="62">
        <v>0.15931332328025652</v>
      </c>
      <c r="I974" s="62">
        <v>7.2398912314688468</v>
      </c>
      <c r="J974" s="62">
        <v>11.479572647589611</v>
      </c>
      <c r="K974" s="62">
        <v>2.2292515036333058</v>
      </c>
      <c r="L974" s="62">
        <v>0.51130042778607143</v>
      </c>
      <c r="M974" s="62">
        <v>0.30642399605597481</v>
      </c>
      <c r="N974" s="62">
        <v>7.8549046321369654E-3</v>
      </c>
      <c r="O974" s="62">
        <v>99.999999999999957</v>
      </c>
      <c r="P974" s="62">
        <v>1.6389607037876885</v>
      </c>
      <c r="Q974" s="125">
        <f t="shared" si="198"/>
        <v>98.361039296212311</v>
      </c>
      <c r="R974" s="61"/>
      <c r="S974" s="55">
        <v>41374.562893518501</v>
      </c>
      <c r="U974" s="87"/>
      <c r="V974" s="87"/>
      <c r="W974" s="87"/>
      <c r="X974" s="87"/>
      <c r="Y974" s="87"/>
      <c r="Z974" s="87"/>
      <c r="AA974" s="62"/>
      <c r="AB974" s="62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</row>
    <row r="975" spans="1:44" s="51" customFormat="1">
      <c r="A975" s="48">
        <v>299</v>
      </c>
      <c r="B975" s="237"/>
      <c r="C975" s="65" t="s">
        <v>424</v>
      </c>
      <c r="D975" s="62">
        <v>50.189904706307956</v>
      </c>
      <c r="E975" s="62">
        <v>2.8781035694509898</v>
      </c>
      <c r="F975" s="62">
        <v>13.610716617061152</v>
      </c>
      <c r="G975" s="62">
        <v>11.094055284266057</v>
      </c>
      <c r="H975" s="62">
        <v>0.21042096717386302</v>
      </c>
      <c r="I975" s="62">
        <v>7.3272666996575291</v>
      </c>
      <c r="J975" s="62">
        <v>11.743805832336971</v>
      </c>
      <c r="K975" s="62">
        <v>2.1731999055305682</v>
      </c>
      <c r="L975" s="62">
        <v>0.51037436253355173</v>
      </c>
      <c r="M975" s="62">
        <v>0.25766688405230037</v>
      </c>
      <c r="N975" s="62">
        <v>5.7921193359117282E-3</v>
      </c>
      <c r="O975" s="62">
        <v>99.999999999999986</v>
      </c>
      <c r="P975" s="62">
        <v>1.7508036249992358</v>
      </c>
      <c r="Q975" s="125">
        <f t="shared" si="198"/>
        <v>98.249196375000764</v>
      </c>
      <c r="R975" s="61"/>
      <c r="S975" s="55">
        <v>41374.565370370401</v>
      </c>
      <c r="U975" s="87"/>
      <c r="V975" s="87"/>
      <c r="W975" s="87"/>
      <c r="X975" s="87"/>
      <c r="Y975" s="87"/>
      <c r="Z975" s="87"/>
      <c r="AA975" s="62"/>
      <c r="AB975" s="62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</row>
    <row r="976" spans="1:44" s="51" customFormat="1">
      <c r="A976" s="48">
        <v>300</v>
      </c>
      <c r="B976" s="237"/>
      <c r="C976" s="65" t="s">
        <v>424</v>
      </c>
      <c r="D976" s="62">
        <v>50.155412226386254</v>
      </c>
      <c r="E976" s="62">
        <v>2.7971137109989694</v>
      </c>
      <c r="F976" s="62">
        <v>13.677913347638659</v>
      </c>
      <c r="G976" s="62">
        <v>10.952109305296545</v>
      </c>
      <c r="H976" s="62">
        <v>0.14325187657240945</v>
      </c>
      <c r="I976" s="62">
        <v>7.3260650600883288</v>
      </c>
      <c r="J976" s="62">
        <v>11.527749598825839</v>
      </c>
      <c r="K976" s="62">
        <v>2.3706089148532343</v>
      </c>
      <c r="L976" s="62">
        <v>0.79573996107473699</v>
      </c>
      <c r="M976" s="62">
        <v>0.25548060805326517</v>
      </c>
      <c r="N976" s="62">
        <v>-1.8655589973768556E-3</v>
      </c>
      <c r="O976" s="62">
        <v>99.999999999999972</v>
      </c>
      <c r="P976" s="62">
        <v>0.84749281970398727</v>
      </c>
      <c r="Q976" s="125">
        <f t="shared" si="198"/>
        <v>99.152507180296013</v>
      </c>
      <c r="R976" s="61"/>
      <c r="S976" s="55">
        <v>41374.567847222199</v>
      </c>
      <c r="U976" s="87"/>
      <c r="V976" s="87"/>
      <c r="W976" s="87"/>
      <c r="X976" s="87"/>
      <c r="Y976" s="87"/>
      <c r="Z976" s="87"/>
      <c r="AA976" s="62"/>
      <c r="AB976" s="62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</row>
    <row r="977" spans="1:44" s="51" customFormat="1">
      <c r="A977" s="48">
        <v>301</v>
      </c>
      <c r="B977" s="237"/>
      <c r="C977" s="65" t="s">
        <v>424</v>
      </c>
      <c r="D977" s="62">
        <v>50.318235982653349</v>
      </c>
      <c r="E977" s="62">
        <v>2.7617285667366951</v>
      </c>
      <c r="F977" s="62">
        <v>13.67477031831848</v>
      </c>
      <c r="G977" s="62">
        <v>11.038460140230606</v>
      </c>
      <c r="H977" s="62">
        <v>0.16604441682535634</v>
      </c>
      <c r="I977" s="62">
        <v>7.4053676939502431</v>
      </c>
      <c r="J977" s="62">
        <v>11.587780408849776</v>
      </c>
      <c r="K977" s="62">
        <v>2.2979673812503929</v>
      </c>
      <c r="L977" s="62">
        <v>0.48909157633185579</v>
      </c>
      <c r="M977" s="62">
        <v>0.25002859092431962</v>
      </c>
      <c r="N977" s="62">
        <v>1.359181329938933E-2</v>
      </c>
      <c r="O977" s="62">
        <v>99.999999999999986</v>
      </c>
      <c r="P977" s="62">
        <v>1.3335545455618245</v>
      </c>
      <c r="Q977" s="125">
        <f t="shared" si="198"/>
        <v>98.666445454438175</v>
      </c>
      <c r="R977" s="61"/>
      <c r="S977" s="55">
        <v>41374.570335648103</v>
      </c>
      <c r="U977" s="87"/>
      <c r="V977" s="87"/>
      <c r="W977" s="87"/>
      <c r="X977" s="87"/>
      <c r="Y977" s="87"/>
      <c r="Z977" s="87"/>
      <c r="AA977" s="62"/>
      <c r="AB977" s="62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</row>
    <row r="978" spans="1:44" s="51" customFormat="1">
      <c r="A978" s="48">
        <v>302</v>
      </c>
      <c r="B978" s="237"/>
      <c r="C978" s="65" t="s">
        <v>424</v>
      </c>
      <c r="D978" s="62">
        <v>49.901164681204939</v>
      </c>
      <c r="E978" s="62">
        <v>2.7985425104345514</v>
      </c>
      <c r="F978" s="62">
        <v>13.701928979631839</v>
      </c>
      <c r="G978" s="62">
        <v>11.309844930281859</v>
      </c>
      <c r="H978" s="62">
        <v>0.12695162156914308</v>
      </c>
      <c r="I978" s="62">
        <v>7.2906412529639963</v>
      </c>
      <c r="J978" s="62">
        <v>11.65924459035992</v>
      </c>
      <c r="K978" s="62">
        <v>2.425632762867604</v>
      </c>
      <c r="L978" s="62">
        <v>0.47836315377761751</v>
      </c>
      <c r="M978" s="62">
        <v>0.30173043799958726</v>
      </c>
      <c r="N978" s="62">
        <v>7.6903473374411195E-3</v>
      </c>
      <c r="O978" s="62">
        <v>100.00000000000001</v>
      </c>
      <c r="P978" s="62">
        <v>1.4162679097671855</v>
      </c>
      <c r="Q978" s="125">
        <f t="shared" si="198"/>
        <v>98.583732090232814</v>
      </c>
      <c r="R978" s="61"/>
      <c r="S978" s="55">
        <v>41374.572824074101</v>
      </c>
      <c r="U978" s="87"/>
      <c r="V978" s="87"/>
      <c r="W978" s="87"/>
      <c r="X978" s="87"/>
      <c r="Y978" s="87"/>
      <c r="Z978" s="87"/>
      <c r="AA978" s="62"/>
      <c r="AB978" s="62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</row>
    <row r="979" spans="1:44" s="51" customFormat="1">
      <c r="A979" s="48">
        <v>317</v>
      </c>
      <c r="B979" s="237"/>
      <c r="C979" s="65" t="s">
        <v>424</v>
      </c>
      <c r="D979" s="62">
        <v>50.124677414283134</v>
      </c>
      <c r="E979" s="62">
        <v>2.9601831678943675</v>
      </c>
      <c r="F979" s="62">
        <v>13.570808554731755</v>
      </c>
      <c r="G979" s="62">
        <v>11.067972723274924</v>
      </c>
      <c r="H979" s="62">
        <v>0.15067575188175891</v>
      </c>
      <c r="I979" s="62">
        <v>7.3199036851609582</v>
      </c>
      <c r="J979" s="62">
        <v>11.574904375182342</v>
      </c>
      <c r="K979" s="62">
        <v>2.4043450324481794</v>
      </c>
      <c r="L979" s="62">
        <v>0.49165834953717646</v>
      </c>
      <c r="M979" s="62">
        <v>0.32204185020877429</v>
      </c>
      <c r="N979" s="62">
        <v>1.656740424999821E-2</v>
      </c>
      <c r="O979" s="62">
        <v>99.999999999999986</v>
      </c>
      <c r="P979" s="62">
        <v>2.3083226023524333</v>
      </c>
      <c r="Q979" s="125">
        <f t="shared" si="198"/>
        <v>97.691677397647567</v>
      </c>
      <c r="R979" s="61"/>
      <c r="S979" s="55">
        <v>41374.663449074098</v>
      </c>
      <c r="U979" s="87"/>
      <c r="V979" s="87"/>
      <c r="W979" s="87"/>
      <c r="X979" s="87"/>
      <c r="Y979" s="87"/>
      <c r="Z979" s="87"/>
      <c r="AA979" s="62"/>
      <c r="AB979" s="62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</row>
    <row r="980" spans="1:44" s="51" customFormat="1">
      <c r="A980" s="48">
        <v>318</v>
      </c>
      <c r="B980" s="237"/>
      <c r="C980" s="65" t="s">
        <v>424</v>
      </c>
      <c r="D980" s="62">
        <v>50.202425165681653</v>
      </c>
      <c r="E980" s="62">
        <v>2.8049291922135362</v>
      </c>
      <c r="F980" s="62">
        <v>13.702506885918956</v>
      </c>
      <c r="G980" s="62">
        <v>11.161664874324709</v>
      </c>
      <c r="H980" s="62">
        <v>0.16175476353389484</v>
      </c>
      <c r="I980" s="62">
        <v>7.185792527128358</v>
      </c>
      <c r="J980" s="62">
        <v>11.67742345260438</v>
      </c>
      <c r="K980" s="62">
        <v>2.2383312738477641</v>
      </c>
      <c r="L980" s="62">
        <v>0.50028550524329241</v>
      </c>
      <c r="M980" s="62">
        <v>0.35669398134710939</v>
      </c>
      <c r="N980" s="62">
        <v>1.0579579969515278E-2</v>
      </c>
      <c r="O980" s="62">
        <v>100.00000000000001</v>
      </c>
      <c r="P980" s="62">
        <v>1.2958519895945955</v>
      </c>
      <c r="Q980" s="125">
        <f t="shared" si="198"/>
        <v>98.704148010405405</v>
      </c>
      <c r="R980" s="61"/>
      <c r="S980" s="55">
        <v>41374.6659490741</v>
      </c>
      <c r="U980" s="87"/>
      <c r="V980" s="87"/>
      <c r="W980" s="87"/>
      <c r="X980" s="87"/>
      <c r="Y980" s="87"/>
      <c r="Z980" s="87"/>
      <c r="AA980" s="62"/>
      <c r="AB980" s="62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</row>
    <row r="981" spans="1:44" s="51" customFormat="1">
      <c r="A981" s="48">
        <v>319</v>
      </c>
      <c r="B981" s="237"/>
      <c r="C981" s="65" t="s">
        <v>424</v>
      </c>
      <c r="D981" s="62">
        <v>49.956322809054676</v>
      </c>
      <c r="E981" s="62">
        <v>2.7632587904652688</v>
      </c>
      <c r="F981" s="62">
        <v>13.59176677525952</v>
      </c>
      <c r="G981" s="62">
        <v>11.230196605030256</v>
      </c>
      <c r="H981" s="62">
        <v>0.19015839269620796</v>
      </c>
      <c r="I981" s="62">
        <v>7.3135864957452776</v>
      </c>
      <c r="J981" s="62">
        <v>11.670240114062418</v>
      </c>
      <c r="K981" s="62">
        <v>2.5139410970206866</v>
      </c>
      <c r="L981" s="62">
        <v>0.50135166115283836</v>
      </c>
      <c r="M981" s="62">
        <v>0.25881022601425269</v>
      </c>
      <c r="N981" s="62">
        <v>1.3387914699693554E-2</v>
      </c>
      <c r="O981" s="62">
        <v>99.999999999999986</v>
      </c>
      <c r="P981" s="62">
        <v>0.88910254992300963</v>
      </c>
      <c r="Q981" s="125">
        <f t="shared" si="198"/>
        <v>99.11089745007699</v>
      </c>
      <c r="R981" s="61"/>
      <c r="S981" s="55">
        <v>41374.668449074103</v>
      </c>
      <c r="U981" s="87"/>
      <c r="V981" s="87"/>
      <c r="W981" s="87"/>
      <c r="X981" s="87"/>
      <c r="Y981" s="87"/>
      <c r="Z981" s="87"/>
      <c r="AA981" s="62"/>
      <c r="AB981" s="62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</row>
    <row r="982" spans="1:44" s="51" customFormat="1">
      <c r="A982" s="48">
        <v>320</v>
      </c>
      <c r="B982" s="237"/>
      <c r="C982" s="65" t="s">
        <v>424</v>
      </c>
      <c r="D982" s="62">
        <v>50.644517631124373</v>
      </c>
      <c r="E982" s="62">
        <v>2.6484586677300417</v>
      </c>
      <c r="F982" s="62">
        <v>13.594114719310928</v>
      </c>
      <c r="G982" s="62">
        <v>11.005116534567923</v>
      </c>
      <c r="H982" s="62">
        <v>0.17120665832340726</v>
      </c>
      <c r="I982" s="62">
        <v>7.2932774072331217</v>
      </c>
      <c r="J982" s="62">
        <v>11.565409729534759</v>
      </c>
      <c r="K982" s="62">
        <v>2.2597552113431916</v>
      </c>
      <c r="L982" s="62">
        <v>0.4702482196701635</v>
      </c>
      <c r="M982" s="62">
        <v>0.34259921270028693</v>
      </c>
      <c r="N982" s="62">
        <v>6.8392283621766621E-3</v>
      </c>
      <c r="O982" s="62">
        <v>99.999999999999986</v>
      </c>
      <c r="P982" s="62">
        <v>1.0554238900310935</v>
      </c>
      <c r="Q982" s="125">
        <f t="shared" si="198"/>
        <v>98.944576109968907</v>
      </c>
      <c r="R982" s="61"/>
      <c r="S982" s="55">
        <v>41374.670937499999</v>
      </c>
      <c r="U982" s="87"/>
      <c r="V982" s="87"/>
      <c r="W982" s="87"/>
      <c r="X982" s="87"/>
      <c r="Y982" s="87"/>
      <c r="Z982" s="87"/>
      <c r="AA982" s="62"/>
      <c r="AB982" s="62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</row>
    <row r="983" spans="1:44" s="51" customFormat="1">
      <c r="A983" s="48">
        <v>321</v>
      </c>
      <c r="B983" s="237"/>
      <c r="C983" s="65" t="s">
        <v>424</v>
      </c>
      <c r="D983" s="62">
        <v>50.301165971696307</v>
      </c>
      <c r="E983" s="62">
        <v>2.7659595786708406</v>
      </c>
      <c r="F983" s="62">
        <v>13.768074776566477</v>
      </c>
      <c r="G983" s="62">
        <v>11.067336059254007</v>
      </c>
      <c r="H983" s="62">
        <v>0.15078795579559107</v>
      </c>
      <c r="I983" s="62">
        <v>7.3669546416117475</v>
      </c>
      <c r="J983" s="62">
        <v>11.570601652247325</v>
      </c>
      <c r="K983" s="62">
        <v>2.2151604275820294</v>
      </c>
      <c r="L983" s="62">
        <v>0.50935020186326363</v>
      </c>
      <c r="M983" s="62">
        <v>0.27339823715234957</v>
      </c>
      <c r="N983" s="62">
        <v>1.4477158301428881E-2</v>
      </c>
      <c r="O983" s="62">
        <v>99.999999999999986</v>
      </c>
      <c r="P983" s="62">
        <v>1.0592235260642582</v>
      </c>
      <c r="Q983" s="125">
        <f t="shared" si="198"/>
        <v>98.940776473935742</v>
      </c>
      <c r="R983" s="61"/>
      <c r="S983" s="55">
        <v>41374.673425925903</v>
      </c>
      <c r="U983" s="87"/>
      <c r="V983" s="87"/>
      <c r="W983" s="87"/>
      <c r="X983" s="87"/>
      <c r="Y983" s="87"/>
      <c r="Z983" s="87"/>
      <c r="AA983" s="62"/>
      <c r="AB983" s="62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</row>
    <row r="984" spans="1:44" s="51" customFormat="1">
      <c r="A984" s="48">
        <v>322</v>
      </c>
      <c r="B984" s="237"/>
      <c r="C984" s="65" t="s">
        <v>424</v>
      </c>
      <c r="D984" s="62">
        <v>50.126404386925259</v>
      </c>
      <c r="E984" s="62">
        <v>2.7870912551574438</v>
      </c>
      <c r="F984" s="62">
        <v>13.613074015436343</v>
      </c>
      <c r="G984" s="62">
        <v>11.157220904017619</v>
      </c>
      <c r="H984" s="62">
        <v>0.1707078323991883</v>
      </c>
      <c r="I984" s="62">
        <v>7.4594463321397413</v>
      </c>
      <c r="J984" s="62">
        <v>11.633928006978312</v>
      </c>
      <c r="K984" s="62">
        <v>2.2157658340646389</v>
      </c>
      <c r="L984" s="62">
        <v>0.52521027222481154</v>
      </c>
      <c r="M984" s="62">
        <v>0.30445780586388638</v>
      </c>
      <c r="N984" s="62">
        <v>8.6437516607471513E-3</v>
      </c>
      <c r="O984" s="62">
        <v>100</v>
      </c>
      <c r="P984" s="62">
        <v>1.1467578331402279</v>
      </c>
      <c r="Q984" s="125">
        <f t="shared" si="198"/>
        <v>98.853242166859772</v>
      </c>
      <c r="R984" s="61"/>
      <c r="S984" s="55">
        <v>41374.675914351901</v>
      </c>
      <c r="U984" s="87"/>
      <c r="V984" s="87"/>
      <c r="W984" s="87"/>
      <c r="X984" s="87"/>
      <c r="Y984" s="87"/>
      <c r="Z984" s="87"/>
      <c r="AA984" s="62"/>
      <c r="AB984" s="62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</row>
    <row r="985" spans="1:44" s="51" customFormat="1">
      <c r="A985" s="48">
        <v>323</v>
      </c>
      <c r="B985" s="237"/>
      <c r="C985" s="65" t="s">
        <v>424</v>
      </c>
      <c r="D985" s="62">
        <v>50.429308110761227</v>
      </c>
      <c r="E985" s="62">
        <v>2.7853300376978622</v>
      </c>
      <c r="F985" s="62">
        <v>13.587660791890031</v>
      </c>
      <c r="G985" s="62">
        <v>11.191233497757992</v>
      </c>
      <c r="H985" s="62">
        <v>0.14809238258627819</v>
      </c>
      <c r="I985" s="62">
        <v>7.4215017668771583</v>
      </c>
      <c r="J985" s="62">
        <v>11.432610428772602</v>
      </c>
      <c r="K985" s="62">
        <v>2.2180728269413064</v>
      </c>
      <c r="L985" s="62">
        <v>0.51987363356296268</v>
      </c>
      <c r="M985" s="62">
        <v>0.26854686337704681</v>
      </c>
      <c r="N985" s="62">
        <v>-2.880245798415444E-3</v>
      </c>
      <c r="O985" s="62">
        <v>100.00000000000003</v>
      </c>
      <c r="P985" s="62">
        <v>1.8057864128654302</v>
      </c>
      <c r="Q985" s="125">
        <f t="shared" si="198"/>
        <v>98.19421358713457</v>
      </c>
      <c r="R985" s="61"/>
      <c r="S985" s="55">
        <v>41374.678414351903</v>
      </c>
      <c r="U985" s="87"/>
      <c r="V985" s="87"/>
      <c r="W985" s="87"/>
      <c r="X985" s="87"/>
      <c r="Y985" s="87"/>
      <c r="Z985" s="87"/>
      <c r="AA985" s="62"/>
      <c r="AB985" s="62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</row>
    <row r="986" spans="1:44" s="51" customFormat="1">
      <c r="A986" s="48">
        <v>324</v>
      </c>
      <c r="B986" s="237"/>
      <c r="C986" s="65" t="s">
        <v>424</v>
      </c>
      <c r="D986" s="62">
        <v>50.161649907867876</v>
      </c>
      <c r="E986" s="62">
        <v>2.896693037580409</v>
      </c>
      <c r="F986" s="62">
        <v>13.566883194573823</v>
      </c>
      <c r="G986" s="62">
        <v>11.066124044855131</v>
      </c>
      <c r="H986" s="62">
        <v>0.18183988165409001</v>
      </c>
      <c r="I986" s="62">
        <v>7.3993166345820232</v>
      </c>
      <c r="J986" s="62">
        <v>11.627254222348759</v>
      </c>
      <c r="K986" s="62">
        <v>2.3027806303469953</v>
      </c>
      <c r="L986" s="62">
        <v>0.5194199773068181</v>
      </c>
      <c r="M986" s="62">
        <v>0.27277487429318825</v>
      </c>
      <c r="N986" s="62">
        <v>6.7973693155718024E-3</v>
      </c>
      <c r="O986" s="62">
        <v>100.00000000000001</v>
      </c>
      <c r="P986" s="62">
        <v>2.170520511100321</v>
      </c>
      <c r="Q986" s="125">
        <f t="shared" si="198"/>
        <v>97.829479488899679</v>
      </c>
      <c r="R986" s="61"/>
      <c r="S986" s="55">
        <v>41374.6809027778</v>
      </c>
      <c r="U986" s="87"/>
      <c r="V986" s="87"/>
      <c r="W986" s="87"/>
      <c r="X986" s="87"/>
      <c r="Y986" s="87"/>
      <c r="Z986" s="87"/>
      <c r="AA986" s="62"/>
      <c r="AB986" s="62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</row>
    <row r="987" spans="1:44" s="51" customFormat="1">
      <c r="A987" s="48">
        <v>325</v>
      </c>
      <c r="B987" s="237"/>
      <c r="C987" s="65" t="s">
        <v>424</v>
      </c>
      <c r="D987" s="62">
        <v>50.118579142690663</v>
      </c>
      <c r="E987" s="62">
        <v>2.8914072265861783</v>
      </c>
      <c r="F987" s="62">
        <v>13.793249557095463</v>
      </c>
      <c r="G987" s="62">
        <v>11.085719308026915</v>
      </c>
      <c r="H987" s="62">
        <v>0.1820307338951421</v>
      </c>
      <c r="I987" s="62">
        <v>7.3407624601831571</v>
      </c>
      <c r="J987" s="62">
        <v>11.669018596415997</v>
      </c>
      <c r="K987" s="62">
        <v>2.1680671125918729</v>
      </c>
      <c r="L987" s="62">
        <v>0.48021170521482387</v>
      </c>
      <c r="M987" s="62">
        <v>0.26267313120413682</v>
      </c>
      <c r="N987" s="62">
        <v>1.0694059299568796E-2</v>
      </c>
      <c r="O987" s="62">
        <v>100</v>
      </c>
      <c r="P987" s="62">
        <v>2.3048193246655018</v>
      </c>
      <c r="Q987" s="125">
        <f t="shared" si="198"/>
        <v>97.695180675334498</v>
      </c>
      <c r="R987" s="61"/>
      <c r="S987" s="55">
        <v>41374.683391203696</v>
      </c>
      <c r="U987" s="87"/>
      <c r="V987" s="87"/>
      <c r="W987" s="87"/>
      <c r="X987" s="87"/>
      <c r="Y987" s="87"/>
      <c r="Z987" s="87"/>
      <c r="AA987" s="62"/>
      <c r="AB987" s="62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</row>
    <row r="988" spans="1:44" s="51" customFormat="1">
      <c r="A988" s="48">
        <v>326</v>
      </c>
      <c r="B988" s="237"/>
      <c r="C988" s="65" t="s">
        <v>424</v>
      </c>
      <c r="D988" s="62">
        <v>50.646228164727432</v>
      </c>
      <c r="E988" s="62">
        <v>2.8400350967179175</v>
      </c>
      <c r="F988" s="62">
        <v>13.740402627965926</v>
      </c>
      <c r="G988" s="62">
        <v>10.888929911755191</v>
      </c>
      <c r="H988" s="62">
        <v>0.14038029162220372</v>
      </c>
      <c r="I988" s="62">
        <v>7.1379014412872381</v>
      </c>
      <c r="J988" s="62">
        <v>11.654110330055191</v>
      </c>
      <c r="K988" s="62">
        <v>2.2006131087660421</v>
      </c>
      <c r="L988" s="62">
        <v>0.50986078953909886</v>
      </c>
      <c r="M988" s="62">
        <v>0.24297303990201913</v>
      </c>
      <c r="N988" s="62">
        <v>-1.8528937249521777E-3</v>
      </c>
      <c r="O988" s="62">
        <v>99.999999999999986</v>
      </c>
      <c r="P988" s="62">
        <v>1.2699236235132219</v>
      </c>
      <c r="Q988" s="125">
        <f t="shared" si="198"/>
        <v>98.730076376486778</v>
      </c>
      <c r="R988" s="61"/>
      <c r="S988" s="55">
        <v>41374.6858796296</v>
      </c>
      <c r="U988" s="87"/>
      <c r="V988" s="87"/>
      <c r="W988" s="87"/>
      <c r="X988" s="87"/>
      <c r="Y988" s="87"/>
      <c r="Z988" s="87"/>
      <c r="AA988" s="62"/>
      <c r="AB988" s="62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</row>
    <row r="989" spans="1:44" s="51" customFormat="1">
      <c r="A989" s="48">
        <v>343</v>
      </c>
      <c r="B989" s="237"/>
      <c r="C989" s="65" t="s">
        <v>424</v>
      </c>
      <c r="D989" s="62">
        <v>50.356067837201003</v>
      </c>
      <c r="E989" s="62">
        <v>2.7868726977826137</v>
      </c>
      <c r="F989" s="62">
        <v>13.774548391783659</v>
      </c>
      <c r="G989" s="62">
        <v>11.062501123222267</v>
      </c>
      <c r="H989" s="62">
        <v>0.18079495283980465</v>
      </c>
      <c r="I989" s="62">
        <v>7.209331492781498</v>
      </c>
      <c r="J989" s="62">
        <v>11.595010392803378</v>
      </c>
      <c r="K989" s="62">
        <v>2.2374467146557242</v>
      </c>
      <c r="L989" s="62">
        <v>0.54446581217592105</v>
      </c>
      <c r="M989" s="62">
        <v>0.24501441476419947</v>
      </c>
      <c r="N989" s="62">
        <v>1.0261628461910324E-2</v>
      </c>
      <c r="O989" s="62">
        <v>99.999999999999986</v>
      </c>
      <c r="P989" s="62">
        <v>1.3911205761051662</v>
      </c>
      <c r="Q989" s="125">
        <f t="shared" si="198"/>
        <v>98.608879423894834</v>
      </c>
      <c r="R989" s="61"/>
      <c r="S989" s="55">
        <v>41375.410601851901</v>
      </c>
      <c r="U989" s="87"/>
      <c r="V989" s="87"/>
      <c r="W989" s="87"/>
      <c r="X989" s="87"/>
      <c r="Y989" s="87"/>
      <c r="Z989" s="87"/>
      <c r="AA989" s="62"/>
      <c r="AB989" s="62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</row>
    <row r="990" spans="1:44" s="51" customFormat="1">
      <c r="A990" s="48">
        <v>344</v>
      </c>
      <c r="B990" s="237"/>
      <c r="C990" s="65" t="s">
        <v>424</v>
      </c>
      <c r="D990" s="62">
        <v>50.417808110981412</v>
      </c>
      <c r="E990" s="62">
        <v>2.803907861623812</v>
      </c>
      <c r="F990" s="62">
        <v>13.663233191418685</v>
      </c>
      <c r="G990" s="62">
        <v>11.228296179696548</v>
      </c>
      <c r="H990" s="62">
        <v>0.12965053987305303</v>
      </c>
      <c r="I990" s="62">
        <v>7.1617816283995701</v>
      </c>
      <c r="J990" s="62">
        <v>11.570636047078015</v>
      </c>
      <c r="K990" s="62">
        <v>2.2448270738648457</v>
      </c>
      <c r="L990" s="62">
        <v>0.48752726929242701</v>
      </c>
      <c r="M990" s="62">
        <v>0.28053975446935087</v>
      </c>
      <c r="N990" s="62">
        <v>1.5228549831743148E-2</v>
      </c>
      <c r="O990" s="62">
        <v>99.999999999999986</v>
      </c>
      <c r="P990" s="62">
        <v>1.7179986827131586</v>
      </c>
      <c r="Q990" s="125">
        <f t="shared" si="198"/>
        <v>98.282001317286841</v>
      </c>
      <c r="R990" s="61"/>
      <c r="S990" s="55">
        <v>41375.413090277798</v>
      </c>
      <c r="U990" s="87"/>
      <c r="V990" s="87"/>
      <c r="W990" s="87"/>
      <c r="X990" s="87"/>
      <c r="Y990" s="87"/>
      <c r="Z990" s="87"/>
      <c r="AA990" s="62"/>
      <c r="AB990" s="62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</row>
    <row r="991" spans="1:44" s="51" customFormat="1">
      <c r="A991" s="48">
        <v>345</v>
      </c>
      <c r="B991" s="237"/>
      <c r="C991" s="65" t="s">
        <v>424</v>
      </c>
      <c r="D991" s="62">
        <v>50.293909882649437</v>
      </c>
      <c r="E991" s="62">
        <v>2.7664423912295595</v>
      </c>
      <c r="F991" s="62">
        <v>13.474818138859249</v>
      </c>
      <c r="G991" s="62">
        <v>11.329011296342859</v>
      </c>
      <c r="H991" s="62">
        <v>0.12198540930990275</v>
      </c>
      <c r="I991" s="62">
        <v>7.3658814696899517</v>
      </c>
      <c r="J991" s="62">
        <v>11.615495512345369</v>
      </c>
      <c r="K991" s="62">
        <v>2.1785330226171706</v>
      </c>
      <c r="L991" s="62">
        <v>0.56051758819483521</v>
      </c>
      <c r="M991" s="62">
        <v>0.28322002111639744</v>
      </c>
      <c r="N991" s="62">
        <v>1.3153183545471783E-2</v>
      </c>
      <c r="O991" s="62">
        <v>100.00000000000003</v>
      </c>
      <c r="P991" s="62">
        <v>1.5061408438678967</v>
      </c>
      <c r="Q991" s="125">
        <f t="shared" si="198"/>
        <v>98.493859156132103</v>
      </c>
      <c r="R991" s="61"/>
      <c r="S991" s="55">
        <v>41375.4155902778</v>
      </c>
      <c r="U991" s="87"/>
      <c r="V991" s="87"/>
      <c r="W991" s="87"/>
      <c r="X991" s="87"/>
      <c r="Y991" s="87"/>
      <c r="Z991" s="87"/>
      <c r="AA991" s="62"/>
      <c r="AB991" s="62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</row>
    <row r="992" spans="1:44" s="51" customFormat="1">
      <c r="A992" s="48">
        <v>346</v>
      </c>
      <c r="B992" s="237"/>
      <c r="C992" s="65" t="s">
        <v>424</v>
      </c>
      <c r="D992" s="62">
        <v>50.390600193983012</v>
      </c>
      <c r="E992" s="62">
        <v>2.8724159813098007</v>
      </c>
      <c r="F992" s="62">
        <v>13.610825132842304</v>
      </c>
      <c r="G992" s="62">
        <v>11.116218680563763</v>
      </c>
      <c r="H992" s="62">
        <v>0.14233806606435026</v>
      </c>
      <c r="I992" s="62">
        <v>7.4165065775947783</v>
      </c>
      <c r="J992" s="62">
        <v>11.364053215337201</v>
      </c>
      <c r="K992" s="62">
        <v>2.2854570097362381</v>
      </c>
      <c r="L992" s="62">
        <v>0.53039227677028655</v>
      </c>
      <c r="M992" s="62">
        <v>0.27011485598502533</v>
      </c>
      <c r="N992" s="62">
        <v>1.3921343484611752E-3</v>
      </c>
      <c r="O992" s="62">
        <v>99.999999999999986</v>
      </c>
      <c r="P992" s="62">
        <v>1.6454610780554475</v>
      </c>
      <c r="Q992" s="125">
        <f t="shared" si="198"/>
        <v>98.354538921944552</v>
      </c>
      <c r="R992" s="61"/>
      <c r="S992" s="55">
        <v>41375.418078703697</v>
      </c>
      <c r="U992" s="87"/>
      <c r="V992" s="87"/>
      <c r="W992" s="87"/>
      <c r="X992" s="87"/>
      <c r="Y992" s="87"/>
      <c r="Z992" s="87"/>
      <c r="AA992" s="62"/>
      <c r="AB992" s="62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</row>
    <row r="993" spans="1:44" s="51" customFormat="1">
      <c r="A993" s="48">
        <v>347</v>
      </c>
      <c r="B993" s="237"/>
      <c r="C993" s="65" t="s">
        <v>424</v>
      </c>
      <c r="D993" s="62">
        <v>50.426430483180887</v>
      </c>
      <c r="E993" s="62">
        <v>2.8728432432457303</v>
      </c>
      <c r="F993" s="62">
        <v>13.616211803422312</v>
      </c>
      <c r="G993" s="62">
        <v>11.123442166406647</v>
      </c>
      <c r="H993" s="62">
        <v>0.17286751988145416</v>
      </c>
      <c r="I993" s="62">
        <v>7.4223645203488688</v>
      </c>
      <c r="J993" s="62">
        <v>11.397869413755403</v>
      </c>
      <c r="K993" s="62">
        <v>2.1501464769407974</v>
      </c>
      <c r="L993" s="62">
        <v>0.49339020180952481</v>
      </c>
      <c r="M993" s="62">
        <v>0.31257476811750179</v>
      </c>
      <c r="N993" s="62">
        <v>1.5315150116367195E-2</v>
      </c>
      <c r="O993" s="62">
        <v>99.999999999999972</v>
      </c>
      <c r="P993" s="62">
        <v>1.8990000791423824</v>
      </c>
      <c r="Q993" s="125">
        <f t="shared" si="198"/>
        <v>98.100999920857618</v>
      </c>
      <c r="R993" s="61"/>
      <c r="S993" s="55">
        <v>41375.420578703699</v>
      </c>
      <c r="U993" s="87"/>
      <c r="V993" s="87"/>
      <c r="W993" s="87"/>
      <c r="X993" s="87"/>
      <c r="Y993" s="87"/>
      <c r="Z993" s="87"/>
      <c r="AA993" s="62"/>
      <c r="AB993" s="62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</row>
    <row r="994" spans="1:44" s="51" customFormat="1">
      <c r="A994" s="48">
        <v>397</v>
      </c>
      <c r="B994" s="237"/>
      <c r="C994" s="65" t="s">
        <v>424</v>
      </c>
      <c r="D994" s="62">
        <v>50.272470802956533</v>
      </c>
      <c r="E994" s="62">
        <v>2.8360857199984317</v>
      </c>
      <c r="F994" s="62">
        <v>13.701059646424415</v>
      </c>
      <c r="G994" s="62">
        <v>11.039900716566784</v>
      </c>
      <c r="H994" s="62">
        <v>0.18020845756305776</v>
      </c>
      <c r="I994" s="62">
        <v>7.2208317259505437</v>
      </c>
      <c r="J994" s="62">
        <v>11.528067298898087</v>
      </c>
      <c r="K994" s="62">
        <v>2.4827494141801578</v>
      </c>
      <c r="L994" s="62">
        <v>0.46529426779773697</v>
      </c>
      <c r="M994" s="62">
        <v>0.26587019949563279</v>
      </c>
      <c r="N994" s="62">
        <v>9.6360520858186968E-3</v>
      </c>
      <c r="O994" s="62">
        <v>100.00000000000001</v>
      </c>
      <c r="P994" s="62">
        <v>1.1186078484136317</v>
      </c>
      <c r="Q994" s="125">
        <f t="shared" si="198"/>
        <v>98.881392151586368</v>
      </c>
      <c r="R994" s="61"/>
      <c r="S994" s="55">
        <v>41375.624085648102</v>
      </c>
      <c r="U994" s="87"/>
      <c r="V994" s="87"/>
      <c r="W994" s="87"/>
      <c r="X994" s="87"/>
      <c r="Y994" s="87"/>
      <c r="Z994" s="87"/>
      <c r="AA994" s="62"/>
      <c r="AB994" s="62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</row>
    <row r="995" spans="1:44" s="51" customFormat="1">
      <c r="A995" s="48">
        <v>398</v>
      </c>
      <c r="B995" s="237"/>
      <c r="C995" s="65" t="s">
        <v>424</v>
      </c>
      <c r="D995" s="62">
        <v>50.033632421677545</v>
      </c>
      <c r="E995" s="62">
        <v>2.8872847459219946</v>
      </c>
      <c r="F995" s="62">
        <v>13.390812773643871</v>
      </c>
      <c r="G995" s="62">
        <v>11.382721647181333</v>
      </c>
      <c r="H995" s="62">
        <v>0.19911889506526553</v>
      </c>
      <c r="I995" s="62">
        <v>7.419107187094184</v>
      </c>
      <c r="J995" s="62">
        <v>11.497719497763534</v>
      </c>
      <c r="K995" s="62">
        <v>2.3862998115190206</v>
      </c>
      <c r="L995" s="62">
        <v>0.53290784107829681</v>
      </c>
      <c r="M995" s="62">
        <v>0.254480059741853</v>
      </c>
      <c r="N995" s="62">
        <v>2.055267399575365E-2</v>
      </c>
      <c r="O995" s="62">
        <v>100</v>
      </c>
      <c r="P995" s="62">
        <v>2.2388125683408617</v>
      </c>
      <c r="Q995" s="125">
        <f t="shared" si="198"/>
        <v>97.761187431659138</v>
      </c>
      <c r="R995" s="61"/>
      <c r="S995" s="55">
        <v>41375.6265740741</v>
      </c>
      <c r="U995" s="87"/>
      <c r="V995" s="87"/>
      <c r="W995" s="87"/>
      <c r="X995" s="87"/>
      <c r="Y995" s="87"/>
      <c r="Z995" s="87"/>
      <c r="AA995" s="62"/>
      <c r="AB995" s="62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</row>
    <row r="996" spans="1:44" s="51" customFormat="1">
      <c r="A996" s="48">
        <v>399</v>
      </c>
      <c r="B996" s="237"/>
      <c r="C996" s="65" t="s">
        <v>424</v>
      </c>
      <c r="D996" s="62">
        <v>50.222291957426869</v>
      </c>
      <c r="E996" s="62">
        <v>2.7354738636388194</v>
      </c>
      <c r="F996" s="62">
        <v>13.475228945510088</v>
      </c>
      <c r="G996" s="62">
        <v>11.048775324993406</v>
      </c>
      <c r="H996" s="62">
        <v>0.21730530134427736</v>
      </c>
      <c r="I996" s="62">
        <v>7.4189455428384701</v>
      </c>
      <c r="J996" s="62">
        <v>11.606809032524501</v>
      </c>
      <c r="K996" s="62">
        <v>2.4337437105211657</v>
      </c>
      <c r="L996" s="62">
        <v>0.57143091646594335</v>
      </c>
      <c r="M996" s="62">
        <v>0.26480362692627701</v>
      </c>
      <c r="N996" s="62">
        <v>6.7046256262184942E-3</v>
      </c>
      <c r="O996" s="62">
        <v>99.999999999999986</v>
      </c>
      <c r="P996" s="62">
        <v>2.0550440788973106</v>
      </c>
      <c r="Q996" s="125">
        <f t="shared" si="198"/>
        <v>97.944955921102689</v>
      </c>
      <c r="R996" s="61"/>
      <c r="S996" s="55">
        <v>41375.629062499997</v>
      </c>
      <c r="U996" s="87"/>
      <c r="V996" s="87"/>
      <c r="W996" s="87"/>
      <c r="X996" s="87"/>
      <c r="Y996" s="87"/>
      <c r="Z996" s="87"/>
      <c r="AA996" s="62"/>
      <c r="AB996" s="62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</row>
    <row r="997" spans="1:44" s="51" customFormat="1">
      <c r="A997" s="48">
        <v>400</v>
      </c>
      <c r="B997" s="237"/>
      <c r="C997" s="65" t="s">
        <v>424</v>
      </c>
      <c r="D997" s="62">
        <v>50.377040510716817</v>
      </c>
      <c r="E997" s="62">
        <v>2.8497409984580759</v>
      </c>
      <c r="F997" s="62">
        <v>13.733828595593</v>
      </c>
      <c r="G997" s="62">
        <v>11.164265565551712</v>
      </c>
      <c r="H997" s="62">
        <v>0.15517127123396093</v>
      </c>
      <c r="I997" s="62">
        <v>7.3767772551592392</v>
      </c>
      <c r="J997" s="62">
        <v>11.467991359485493</v>
      </c>
      <c r="K997" s="62">
        <v>2.1462823919276346</v>
      </c>
      <c r="L997" s="62">
        <v>0.49235897322670119</v>
      </c>
      <c r="M997" s="62">
        <v>0.22450603538554312</v>
      </c>
      <c r="N997" s="62">
        <v>1.5544553651521497E-2</v>
      </c>
      <c r="O997" s="62">
        <v>100.00000000000001</v>
      </c>
      <c r="P997" s="62">
        <v>1.1650675202569403</v>
      </c>
      <c r="Q997" s="125">
        <f t="shared" si="198"/>
        <v>98.83493247974306</v>
      </c>
      <c r="R997" s="61"/>
      <c r="S997" s="55">
        <v>41375.6315509259</v>
      </c>
      <c r="U997" s="87"/>
      <c r="V997" s="87"/>
      <c r="W997" s="87"/>
      <c r="X997" s="87"/>
      <c r="Y997" s="87"/>
      <c r="Z997" s="87"/>
      <c r="AA997" s="62"/>
      <c r="AB997" s="62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</row>
    <row r="998" spans="1:44" s="51" customFormat="1">
      <c r="A998" s="48">
        <v>401</v>
      </c>
      <c r="B998" s="237"/>
      <c r="C998" s="65" t="s">
        <v>424</v>
      </c>
      <c r="D998" s="62">
        <v>50.627324211328343</v>
      </c>
      <c r="E998" s="62">
        <v>2.7694610634682908</v>
      </c>
      <c r="F998" s="62">
        <v>13.750101260182618</v>
      </c>
      <c r="G998" s="62">
        <v>11.146007929728235</v>
      </c>
      <c r="H998" s="62">
        <v>0.18979877224422653</v>
      </c>
      <c r="I998" s="62">
        <v>7.1092089877021811</v>
      </c>
      <c r="J998" s="62">
        <v>11.352907886875808</v>
      </c>
      <c r="K998" s="62">
        <v>2.2029479261528437</v>
      </c>
      <c r="L998" s="62">
        <v>0.50817817199408266</v>
      </c>
      <c r="M998" s="62">
        <v>0.34423298316240103</v>
      </c>
      <c r="N998" s="62">
        <v>-2.1849445138518394E-4</v>
      </c>
      <c r="O998" s="62">
        <v>99.999999999999986</v>
      </c>
      <c r="P998" s="62">
        <v>0.74122381278664307</v>
      </c>
      <c r="Q998" s="125">
        <f t="shared" si="198"/>
        <v>99.258776187213357</v>
      </c>
      <c r="R998" s="61"/>
      <c r="S998" s="55">
        <v>41375.634039351899</v>
      </c>
      <c r="U998" s="87"/>
      <c r="V998" s="87"/>
      <c r="W998" s="87"/>
      <c r="X998" s="87"/>
      <c r="Y998" s="87"/>
      <c r="Z998" s="87"/>
      <c r="AA998" s="62"/>
      <c r="AB998" s="62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</row>
    <row r="999" spans="1:44" s="51" customFormat="1">
      <c r="A999" s="48">
        <v>187</v>
      </c>
      <c r="B999" s="237"/>
      <c r="C999" s="65" t="s">
        <v>424</v>
      </c>
      <c r="D999" s="62">
        <v>50.458960628806956</v>
      </c>
      <c r="E999" s="62">
        <v>2.788936792576346</v>
      </c>
      <c r="F999" s="62">
        <v>13.863221553201738</v>
      </c>
      <c r="G999" s="62">
        <v>10.901741275662632</v>
      </c>
      <c r="H999" s="62">
        <v>0.15790019026420843</v>
      </c>
      <c r="I999" s="62">
        <v>7.1479109138720354</v>
      </c>
      <c r="J999" s="62">
        <v>11.854909609900581</v>
      </c>
      <c r="K999" s="62">
        <v>2.0179028424257726</v>
      </c>
      <c r="L999" s="62">
        <v>0.51762130137677176</v>
      </c>
      <c r="M999" s="62">
        <v>0.28561969174247398</v>
      </c>
      <c r="N999" s="62">
        <v>6.8123566800436094E-3</v>
      </c>
      <c r="O999" s="62">
        <v>100</v>
      </c>
      <c r="P999" s="62">
        <v>0.88856856364466807</v>
      </c>
      <c r="Q999" s="125">
        <f t="shared" si="198"/>
        <v>99.111431436355332</v>
      </c>
      <c r="R999" s="61"/>
      <c r="S999" s="55">
        <v>41389.461782407401</v>
      </c>
      <c r="U999" s="87"/>
      <c r="V999" s="87"/>
      <c r="W999" s="87"/>
      <c r="X999" s="87"/>
      <c r="Y999" s="87"/>
      <c r="Z999" s="87"/>
      <c r="AA999" s="62"/>
      <c r="AB999" s="62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</row>
    <row r="1000" spans="1:44" s="51" customFormat="1">
      <c r="A1000" s="48">
        <v>188</v>
      </c>
      <c r="B1000" s="237"/>
      <c r="C1000" s="65" t="s">
        <v>424</v>
      </c>
      <c r="D1000" s="62">
        <v>50.481494427594143</v>
      </c>
      <c r="E1000" s="62">
        <v>2.8446670200288691</v>
      </c>
      <c r="F1000" s="62">
        <v>13.653730750382778</v>
      </c>
      <c r="G1000" s="62">
        <v>11.005210652026918</v>
      </c>
      <c r="H1000" s="62">
        <v>0.28310487362325853</v>
      </c>
      <c r="I1000" s="62">
        <v>7.3130711406887716</v>
      </c>
      <c r="J1000" s="62">
        <v>11.589786083200931</v>
      </c>
      <c r="K1000" s="62">
        <v>2.0232819573879284</v>
      </c>
      <c r="L1000" s="62">
        <v>0.49502570164852078</v>
      </c>
      <c r="M1000" s="62">
        <v>0.30095317361029872</v>
      </c>
      <c r="N1000" s="62">
        <v>1.2493219934870155E-2</v>
      </c>
      <c r="O1000" s="62">
        <v>99.999999999999986</v>
      </c>
      <c r="P1000" s="62">
        <v>1.2052845870561413</v>
      </c>
      <c r="Q1000" s="125">
        <f t="shared" si="198"/>
        <v>98.794715412943859</v>
      </c>
      <c r="R1000" s="61"/>
      <c r="S1000" s="55">
        <v>41389.464270833298</v>
      </c>
      <c r="U1000" s="87"/>
      <c r="V1000" s="87"/>
      <c r="W1000" s="87"/>
      <c r="X1000" s="87"/>
      <c r="Y1000" s="87"/>
      <c r="Z1000" s="87"/>
      <c r="AA1000" s="62"/>
      <c r="AB1000" s="62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</row>
    <row r="1001" spans="1:44" s="51" customFormat="1">
      <c r="A1001" s="48">
        <v>189</v>
      </c>
      <c r="B1001" s="237"/>
      <c r="C1001" s="65" t="s">
        <v>424</v>
      </c>
      <c r="D1001" s="62">
        <v>50.220687282350731</v>
      </c>
      <c r="E1001" s="62">
        <v>2.8239769607998744</v>
      </c>
      <c r="F1001" s="62">
        <v>13.658687160051311</v>
      </c>
      <c r="G1001" s="62">
        <v>11.206930092326939</v>
      </c>
      <c r="H1001" s="62">
        <v>0.14130209521026579</v>
      </c>
      <c r="I1001" s="62">
        <v>7.3495701082631344</v>
      </c>
      <c r="J1001" s="62">
        <v>11.653406772815249</v>
      </c>
      <c r="K1001" s="62">
        <v>2.1843051206806305</v>
      </c>
      <c r="L1001" s="62">
        <v>0.53217666115327267</v>
      </c>
      <c r="M1001" s="62">
        <v>0.22294854614863416</v>
      </c>
      <c r="N1001" s="62">
        <v>7.7602391949094744E-3</v>
      </c>
      <c r="O1001" s="62">
        <v>100.00000000000001</v>
      </c>
      <c r="P1001" s="62">
        <v>1.8814754626847474</v>
      </c>
      <c r="Q1001" s="125">
        <f t="shared" si="198"/>
        <v>98.118524537315253</v>
      </c>
      <c r="R1001" s="61"/>
      <c r="S1001" s="55">
        <v>41389.466759259303</v>
      </c>
      <c r="U1001" s="87"/>
      <c r="V1001" s="87"/>
      <c r="W1001" s="87"/>
      <c r="X1001" s="87"/>
      <c r="Y1001" s="87"/>
      <c r="Z1001" s="87"/>
      <c r="AA1001" s="62"/>
      <c r="AB1001" s="62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</row>
    <row r="1002" spans="1:44" s="51" customFormat="1">
      <c r="A1002" s="48">
        <v>190</v>
      </c>
      <c r="B1002" s="237"/>
      <c r="C1002" s="65" t="s">
        <v>424</v>
      </c>
      <c r="D1002" s="62">
        <v>50.767985350217138</v>
      </c>
      <c r="E1002" s="62">
        <v>2.7937884744421515</v>
      </c>
      <c r="F1002" s="62">
        <v>13.779160078649266</v>
      </c>
      <c r="G1002" s="62">
        <v>11.011557306938187</v>
      </c>
      <c r="H1002" s="62">
        <v>0.20336984260594318</v>
      </c>
      <c r="I1002" s="62">
        <v>7.4267100529317345</v>
      </c>
      <c r="J1002" s="62">
        <v>11.26051587553385</v>
      </c>
      <c r="K1002" s="62">
        <v>1.9857534627844682</v>
      </c>
      <c r="L1002" s="62">
        <v>0.51234249524125497</v>
      </c>
      <c r="M1002" s="62">
        <v>0.25637572041136958</v>
      </c>
      <c r="N1002" s="62">
        <v>3.1527297517147976E-3</v>
      </c>
      <c r="O1002" s="62">
        <v>100</v>
      </c>
      <c r="P1002" s="62">
        <v>1.9096289552635</v>
      </c>
      <c r="Q1002" s="125">
        <f t="shared" si="198"/>
        <v>98.0903710447365</v>
      </c>
      <c r="R1002" s="61"/>
      <c r="S1002" s="55">
        <v>41389.469236111101</v>
      </c>
      <c r="U1002" s="87"/>
      <c r="V1002" s="87"/>
      <c r="W1002" s="87"/>
      <c r="X1002" s="87"/>
      <c r="Y1002" s="87"/>
      <c r="Z1002" s="87"/>
      <c r="AA1002" s="62"/>
      <c r="AB1002" s="62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</row>
    <row r="1003" spans="1:44" s="51" customFormat="1">
      <c r="A1003" s="48">
        <v>191</v>
      </c>
      <c r="B1003" s="237"/>
      <c r="C1003" s="65" t="s">
        <v>424</v>
      </c>
      <c r="D1003" s="62">
        <v>50.110792930847261</v>
      </c>
      <c r="E1003" s="62">
        <v>2.8167528236924388</v>
      </c>
      <c r="F1003" s="62">
        <v>13.704011290084713</v>
      </c>
      <c r="G1003" s="62">
        <v>11.287235613861975</v>
      </c>
      <c r="H1003" s="62">
        <v>0.2339472782520563</v>
      </c>
      <c r="I1003" s="62">
        <v>7.3680125377348693</v>
      </c>
      <c r="J1003" s="62">
        <v>11.626650336803211</v>
      </c>
      <c r="K1003" s="62">
        <v>2.0982010831505606</v>
      </c>
      <c r="L1003" s="62">
        <v>0.51167284701347771</v>
      </c>
      <c r="M1003" s="62">
        <v>0.23677063352530303</v>
      </c>
      <c r="N1003" s="62">
        <v>7.6871784206486889E-3</v>
      </c>
      <c r="O1003" s="62">
        <v>100.00000000000001</v>
      </c>
      <c r="P1003" s="62">
        <v>1.6436748802969845</v>
      </c>
      <c r="Q1003" s="125">
        <f t="shared" si="198"/>
        <v>98.356325119703016</v>
      </c>
      <c r="R1003" s="61"/>
      <c r="S1003" s="55">
        <v>41389.471724536997</v>
      </c>
      <c r="U1003" s="87"/>
      <c r="V1003" s="87"/>
      <c r="W1003" s="87"/>
      <c r="X1003" s="87"/>
      <c r="Y1003" s="87"/>
      <c r="Z1003" s="87"/>
      <c r="AA1003" s="62"/>
      <c r="AB1003" s="62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</row>
    <row r="1004" spans="1:44" s="51" customFormat="1">
      <c r="A1004" s="48">
        <v>212</v>
      </c>
      <c r="B1004" s="237"/>
      <c r="C1004" s="65" t="s">
        <v>424</v>
      </c>
      <c r="D1004" s="62">
        <v>50.392516347863257</v>
      </c>
      <c r="E1004" s="62">
        <v>2.7607458982456303</v>
      </c>
      <c r="F1004" s="62">
        <v>13.685134827440978</v>
      </c>
      <c r="G1004" s="62">
        <v>11.097838394416021</v>
      </c>
      <c r="H1004" s="62">
        <v>0.20429935816856504</v>
      </c>
      <c r="I1004" s="62">
        <v>7.1800818646927498</v>
      </c>
      <c r="J1004" s="62">
        <v>11.455242317106823</v>
      </c>
      <c r="K1004" s="62">
        <v>2.3860264572737733</v>
      </c>
      <c r="L1004" s="62">
        <v>0.53391559790598364</v>
      </c>
      <c r="M1004" s="62">
        <v>0.30405203945644205</v>
      </c>
      <c r="N1004" s="62">
        <v>1.897023154641193E-4</v>
      </c>
      <c r="O1004" s="62">
        <v>99.999999999999986</v>
      </c>
      <c r="P1004" s="62">
        <v>0.98624597691974714</v>
      </c>
      <c r="Q1004" s="125">
        <f t="shared" si="198"/>
        <v>99.013754023080253</v>
      </c>
      <c r="R1004" s="61"/>
      <c r="S1004" s="55">
        <v>41389.5613773148</v>
      </c>
      <c r="U1004" s="87"/>
      <c r="V1004" s="87"/>
      <c r="W1004" s="87"/>
      <c r="X1004" s="87"/>
      <c r="Y1004" s="87"/>
      <c r="Z1004" s="87"/>
      <c r="AA1004" s="62"/>
      <c r="AB1004" s="62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</row>
    <row r="1005" spans="1:44" s="51" customFormat="1">
      <c r="A1005" s="48">
        <v>213</v>
      </c>
      <c r="B1005" s="237"/>
      <c r="C1005" s="65" t="s">
        <v>424</v>
      </c>
      <c r="D1005" s="62">
        <v>50.063733114349809</v>
      </c>
      <c r="E1005" s="62">
        <v>2.8425056676695393</v>
      </c>
      <c r="F1005" s="62">
        <v>13.690234310896777</v>
      </c>
      <c r="G1005" s="62">
        <v>10.987255335343587</v>
      </c>
      <c r="H1005" s="62">
        <v>0.16314988659258983</v>
      </c>
      <c r="I1005" s="62">
        <v>7.4316013937368739</v>
      </c>
      <c r="J1005" s="62">
        <v>11.642436409546564</v>
      </c>
      <c r="K1005" s="62">
        <v>2.395225788561913</v>
      </c>
      <c r="L1005" s="62">
        <v>0.51720650244665611</v>
      </c>
      <c r="M1005" s="62">
        <v>0.25402268146944645</v>
      </c>
      <c r="N1005" s="62">
        <v>1.6308885433469259E-2</v>
      </c>
      <c r="O1005" s="62">
        <v>100.00000000000001</v>
      </c>
      <c r="P1005" s="62">
        <v>1.1846882356376511</v>
      </c>
      <c r="Q1005" s="125">
        <f t="shared" si="198"/>
        <v>98.815311764362349</v>
      </c>
      <c r="R1005" s="61"/>
      <c r="S1005" s="55">
        <v>41389.563854166699</v>
      </c>
      <c r="U1005" s="87"/>
      <c r="V1005" s="87"/>
      <c r="W1005" s="87"/>
      <c r="X1005" s="87"/>
      <c r="Y1005" s="87"/>
      <c r="Z1005" s="87"/>
      <c r="AA1005" s="62"/>
      <c r="AB1005" s="62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</row>
    <row r="1006" spans="1:44" s="51" customFormat="1">
      <c r="A1006" s="48">
        <v>238</v>
      </c>
      <c r="B1006" s="237"/>
      <c r="C1006" s="65" t="s">
        <v>424</v>
      </c>
      <c r="D1006" s="62">
        <v>49.901438522316418</v>
      </c>
      <c r="E1006" s="62">
        <v>2.8019751704830207</v>
      </c>
      <c r="F1006" s="62">
        <v>13.470292888319047</v>
      </c>
      <c r="G1006" s="62">
        <v>11.30898431168592</v>
      </c>
      <c r="H1006" s="62">
        <v>0.23228617643505473</v>
      </c>
      <c r="I1006" s="62">
        <v>7.3801038785164446</v>
      </c>
      <c r="J1006" s="62">
        <v>11.765532361141886</v>
      </c>
      <c r="K1006" s="62">
        <v>2.298850757683534</v>
      </c>
      <c r="L1006" s="62">
        <v>0.53355444124903351</v>
      </c>
      <c r="M1006" s="62">
        <v>0.30408427044983577</v>
      </c>
      <c r="N1006" s="62">
        <v>3.7414519067439675E-3</v>
      </c>
      <c r="O1006" s="62">
        <v>100</v>
      </c>
      <c r="P1006" s="62">
        <v>2.3828612914423104</v>
      </c>
      <c r="Q1006" s="125">
        <f t="shared" si="198"/>
        <v>97.61713870855769</v>
      </c>
      <c r="R1006" s="61"/>
      <c r="S1006" s="55">
        <v>41389.679398148102</v>
      </c>
      <c r="U1006" s="87"/>
      <c r="V1006" s="87"/>
      <c r="W1006" s="87"/>
      <c r="X1006" s="87"/>
      <c r="Y1006" s="87"/>
      <c r="Z1006" s="87"/>
      <c r="AA1006" s="62"/>
      <c r="AB1006" s="62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</row>
    <row r="1007" spans="1:44" s="51" customFormat="1">
      <c r="A1007" s="48">
        <v>239</v>
      </c>
      <c r="B1007" s="237"/>
      <c r="C1007" s="65" t="s">
        <v>424</v>
      </c>
      <c r="D1007" s="62">
        <v>50.280956528370446</v>
      </c>
      <c r="E1007" s="62">
        <v>2.8857298491038348</v>
      </c>
      <c r="F1007" s="62">
        <v>13.639912720311981</v>
      </c>
      <c r="G1007" s="62">
        <v>10.961906934143544</v>
      </c>
      <c r="H1007" s="62">
        <v>0.1302639158202552</v>
      </c>
      <c r="I1007" s="62">
        <v>7.4183647999567572</v>
      </c>
      <c r="J1007" s="62">
        <v>11.627801324789679</v>
      </c>
      <c r="K1007" s="62">
        <v>2.2444202369892277</v>
      </c>
      <c r="L1007" s="62">
        <v>0.50703662236443425</v>
      </c>
      <c r="M1007" s="62">
        <v>0.29170712398072568</v>
      </c>
      <c r="N1007" s="62">
        <v>1.5367504840115545E-2</v>
      </c>
      <c r="O1007" s="62">
        <v>99.999999999999986</v>
      </c>
      <c r="P1007" s="62">
        <v>1.6894078204763048</v>
      </c>
      <c r="Q1007" s="125">
        <f t="shared" si="198"/>
        <v>98.310592179523695</v>
      </c>
      <c r="R1007" s="61"/>
      <c r="S1007" s="55">
        <v>41389.681886574101</v>
      </c>
      <c r="U1007" s="87"/>
      <c r="V1007" s="87"/>
      <c r="W1007" s="87"/>
      <c r="X1007" s="87"/>
      <c r="Y1007" s="87"/>
      <c r="Z1007" s="87"/>
      <c r="AA1007" s="62"/>
      <c r="AB1007" s="62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</row>
    <row r="1008" spans="1:44" s="51" customFormat="1">
      <c r="A1008" s="48">
        <v>240</v>
      </c>
      <c r="B1008" s="237"/>
      <c r="C1008" s="65" t="s">
        <v>424</v>
      </c>
      <c r="D1008" s="62">
        <v>50.195383665528418</v>
      </c>
      <c r="E1008" s="62">
        <v>2.7984441656025285</v>
      </c>
      <c r="F1008" s="62">
        <v>13.801845638744162</v>
      </c>
      <c r="G1008" s="62">
        <v>11.036242710167029</v>
      </c>
      <c r="H1008" s="62">
        <v>0.10636994405604876</v>
      </c>
      <c r="I1008" s="62">
        <v>7.3071576501856343</v>
      </c>
      <c r="J1008" s="62">
        <v>11.51392895379705</v>
      </c>
      <c r="K1008" s="62">
        <v>2.4851795190745531</v>
      </c>
      <c r="L1008" s="62">
        <v>0.49828323317285694</v>
      </c>
      <c r="M1008" s="62">
        <v>0.25925443906998408</v>
      </c>
      <c r="N1008" s="62">
        <v>-2.698907323581507E-3</v>
      </c>
      <c r="O1008" s="62">
        <v>100</v>
      </c>
      <c r="P1008" s="62">
        <v>0.32416005407262105</v>
      </c>
      <c r="Q1008" s="125">
        <f t="shared" si="198"/>
        <v>99.675839945927379</v>
      </c>
      <c r="R1008" s="61"/>
      <c r="S1008" s="55">
        <v>41389.684374999997</v>
      </c>
      <c r="U1008" s="87"/>
      <c r="V1008" s="87"/>
      <c r="W1008" s="87"/>
      <c r="X1008" s="87"/>
      <c r="Y1008" s="87"/>
      <c r="Z1008" s="87"/>
      <c r="AA1008" s="62"/>
      <c r="AB1008" s="62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</row>
    <row r="1009" spans="1:44" s="51" customFormat="1">
      <c r="A1009" s="48">
        <v>241</v>
      </c>
      <c r="B1009" s="237"/>
      <c r="C1009" s="65" t="s">
        <v>424</v>
      </c>
      <c r="D1009" s="62">
        <v>50.308121970391859</v>
      </c>
      <c r="E1009" s="62">
        <v>2.7338057273224945</v>
      </c>
      <c r="F1009" s="62">
        <v>13.781756829634118</v>
      </c>
      <c r="G1009" s="62">
        <v>11.100975186122502</v>
      </c>
      <c r="H1009" s="62">
        <v>0.18081230101678761</v>
      </c>
      <c r="I1009" s="62">
        <v>7.3827747320707866</v>
      </c>
      <c r="J1009" s="62">
        <v>11.442071574939478</v>
      </c>
      <c r="K1009" s="62">
        <v>2.2777896856103483</v>
      </c>
      <c r="L1009" s="62">
        <v>0.51169329873213776</v>
      </c>
      <c r="M1009" s="62">
        <v>0.27355871145397076</v>
      </c>
      <c r="N1009" s="62">
        <v>8.574827319796096E-3</v>
      </c>
      <c r="O1009" s="62">
        <v>99.999999999999986</v>
      </c>
      <c r="P1009" s="62">
        <v>0.32616568735680573</v>
      </c>
      <c r="Q1009" s="125">
        <f t="shared" si="198"/>
        <v>99.673834312643194</v>
      </c>
      <c r="R1009" s="61"/>
      <c r="S1009" s="55">
        <v>41389.686863425901</v>
      </c>
      <c r="U1009" s="87"/>
      <c r="V1009" s="87"/>
      <c r="W1009" s="87"/>
      <c r="X1009" s="87"/>
      <c r="Y1009" s="87"/>
      <c r="Z1009" s="87"/>
      <c r="AA1009" s="62"/>
      <c r="AB1009" s="62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</row>
    <row r="1010" spans="1:44" s="51" customFormat="1">
      <c r="A1010" s="48">
        <v>242</v>
      </c>
      <c r="B1010" s="237"/>
      <c r="C1010" s="65" t="s">
        <v>424</v>
      </c>
      <c r="D1010" s="62">
        <v>50.48820110256078</v>
      </c>
      <c r="E1010" s="62">
        <v>2.7119861914354346</v>
      </c>
      <c r="F1010" s="62">
        <v>13.904092006766081</v>
      </c>
      <c r="G1010" s="62">
        <v>10.860556727705763</v>
      </c>
      <c r="H1010" s="62">
        <v>0.11861714722836349</v>
      </c>
      <c r="I1010" s="62">
        <v>7.3587526631985716</v>
      </c>
      <c r="J1010" s="62">
        <v>11.195491073745117</v>
      </c>
      <c r="K1010" s="62">
        <v>2.5804833202335646</v>
      </c>
      <c r="L1010" s="62">
        <v>0.48280730513630399</v>
      </c>
      <c r="M1010" s="62">
        <v>0.30025371472109919</v>
      </c>
      <c r="N1010" s="62">
        <v>-1.602945113125369E-3</v>
      </c>
      <c r="O1010" s="62">
        <v>100.00000000000003</v>
      </c>
      <c r="P1010" s="62">
        <v>0.65981932199142079</v>
      </c>
      <c r="Q1010" s="125">
        <f t="shared" si="198"/>
        <v>99.340180678008579</v>
      </c>
      <c r="R1010" s="61"/>
      <c r="S1010" s="55">
        <v>41389.689351851899</v>
      </c>
      <c r="U1010" s="87"/>
      <c r="V1010" s="87"/>
      <c r="W1010" s="87"/>
      <c r="X1010" s="87"/>
      <c r="Y1010" s="87"/>
      <c r="Z1010" s="87"/>
      <c r="AA1010" s="62"/>
      <c r="AB1010" s="62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</row>
    <row r="1011" spans="1:44" s="51" customFormat="1">
      <c r="A1011" s="48">
        <v>243</v>
      </c>
      <c r="B1011" s="237"/>
      <c r="C1011" s="65" t="s">
        <v>424</v>
      </c>
      <c r="D1011" s="62">
        <v>50.191815683736685</v>
      </c>
      <c r="E1011" s="62">
        <v>2.788982885969101</v>
      </c>
      <c r="F1011" s="62">
        <v>13.619239453726294</v>
      </c>
      <c r="G1011" s="62">
        <v>11.136007655210291</v>
      </c>
      <c r="H1011" s="62">
        <v>0.16549033521645459</v>
      </c>
      <c r="I1011" s="62">
        <v>7.2477383853534336</v>
      </c>
      <c r="J1011" s="62">
        <v>11.614008356406195</v>
      </c>
      <c r="K1011" s="62">
        <v>2.4428250543285035</v>
      </c>
      <c r="L1011" s="62">
        <v>0.49689475086318036</v>
      </c>
      <c r="M1011" s="62">
        <v>0.29256904828243513</v>
      </c>
      <c r="N1011" s="62">
        <v>5.7187931083142098E-3</v>
      </c>
      <c r="O1011" s="62">
        <v>99.999999999999986</v>
      </c>
      <c r="P1011" s="62">
        <v>0.80380353625771761</v>
      </c>
      <c r="Q1011" s="125">
        <f t="shared" si="198"/>
        <v>99.196196463742282</v>
      </c>
      <c r="R1011" s="61"/>
      <c r="S1011" s="55">
        <v>41389.691828703697</v>
      </c>
      <c r="U1011" s="87"/>
      <c r="V1011" s="87"/>
      <c r="W1011" s="87"/>
      <c r="X1011" s="87"/>
      <c r="Y1011" s="87"/>
      <c r="Z1011" s="87"/>
      <c r="AA1011" s="62"/>
      <c r="AB1011" s="62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</row>
    <row r="1012" spans="1:44" s="51" customFormat="1">
      <c r="A1012" s="48">
        <v>244</v>
      </c>
      <c r="B1012" s="237"/>
      <c r="C1012" s="65" t="s">
        <v>424</v>
      </c>
      <c r="D1012" s="62">
        <v>50.452461298039033</v>
      </c>
      <c r="E1012" s="62">
        <v>2.8023349564063831</v>
      </c>
      <c r="F1012" s="62">
        <v>13.565574055697088</v>
      </c>
      <c r="G1012" s="62">
        <v>10.964888121655418</v>
      </c>
      <c r="H1012" s="62">
        <v>0.18602184436238267</v>
      </c>
      <c r="I1012" s="62">
        <v>7.3034503577598651</v>
      </c>
      <c r="J1012" s="62">
        <v>11.643690294698503</v>
      </c>
      <c r="K1012" s="62">
        <v>2.3372014342213698</v>
      </c>
      <c r="L1012" s="62">
        <v>0.51563618550179002</v>
      </c>
      <c r="M1012" s="62">
        <v>0.2294094573883361</v>
      </c>
      <c r="N1012" s="62">
        <v>-8.6265793734429275E-4</v>
      </c>
      <c r="O1012" s="62">
        <v>100.00000000000003</v>
      </c>
      <c r="P1012" s="62">
        <v>1.3956107928148356</v>
      </c>
      <c r="Q1012" s="125">
        <f t="shared" si="198"/>
        <v>98.604389207185164</v>
      </c>
      <c r="R1012" s="61"/>
      <c r="S1012" s="55">
        <v>41389.694317129601</v>
      </c>
      <c r="U1012" s="87"/>
      <c r="V1012" s="87"/>
      <c r="W1012" s="87"/>
      <c r="X1012" s="87"/>
      <c r="Y1012" s="87"/>
      <c r="Z1012" s="87"/>
      <c r="AA1012" s="62"/>
      <c r="AB1012" s="62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</row>
    <row r="1013" spans="1:44" s="51" customFormat="1">
      <c r="A1013" s="48">
        <v>245</v>
      </c>
      <c r="B1013" s="237"/>
      <c r="C1013" s="65" t="s">
        <v>424</v>
      </c>
      <c r="D1013" s="62">
        <v>50.328547041943708</v>
      </c>
      <c r="E1013" s="62">
        <v>2.7876032906090487</v>
      </c>
      <c r="F1013" s="62">
        <v>13.767713359140469</v>
      </c>
      <c r="G1013" s="62">
        <v>11.042164646713099</v>
      </c>
      <c r="H1013" s="62">
        <v>0.19085952065746156</v>
      </c>
      <c r="I1013" s="62">
        <v>7.067149340633323</v>
      </c>
      <c r="J1013" s="62">
        <v>11.585853973968399</v>
      </c>
      <c r="K1013" s="62">
        <v>2.3905213744813008</v>
      </c>
      <c r="L1013" s="62">
        <v>0.52505980879668279</v>
      </c>
      <c r="M1013" s="62">
        <v>0.2542429254608039</v>
      </c>
      <c r="N1013" s="62">
        <v>7.7851263524636158E-2</v>
      </c>
      <c r="O1013" s="62">
        <v>100</v>
      </c>
      <c r="P1013" s="62">
        <v>-0.13055140454741831</v>
      </c>
      <c r="Q1013" s="125">
        <f t="shared" ref="Q1013:Q1076" si="199">100-P1013</f>
        <v>100.13055140454742</v>
      </c>
      <c r="R1013" s="61"/>
      <c r="S1013" s="55">
        <v>41389.696805555599</v>
      </c>
      <c r="U1013" s="87"/>
      <c r="V1013" s="87"/>
      <c r="W1013" s="87"/>
      <c r="X1013" s="87"/>
      <c r="Y1013" s="87"/>
      <c r="Z1013" s="87"/>
      <c r="AA1013" s="62"/>
      <c r="AB1013" s="62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</row>
    <row r="1014" spans="1:44" s="51" customFormat="1">
      <c r="A1014" s="48">
        <v>246</v>
      </c>
      <c r="B1014" s="237"/>
      <c r="C1014" s="65" t="s">
        <v>424</v>
      </c>
      <c r="D1014" s="62">
        <v>50.138069754339043</v>
      </c>
      <c r="E1014" s="62">
        <v>2.8737558190981489</v>
      </c>
      <c r="F1014" s="62">
        <v>13.553857736537681</v>
      </c>
      <c r="G1014" s="62">
        <v>11.160555152922351</v>
      </c>
      <c r="H1014" s="62">
        <v>0.13298036176896</v>
      </c>
      <c r="I1014" s="62">
        <v>7.3259373223510771</v>
      </c>
      <c r="J1014" s="62">
        <v>11.643203737168847</v>
      </c>
      <c r="K1014" s="62">
        <v>2.3480764791004676</v>
      </c>
      <c r="L1014" s="62">
        <v>0.52771627283487377</v>
      </c>
      <c r="M1014" s="62">
        <v>0.28387384546774569</v>
      </c>
      <c r="N1014" s="62">
        <v>1.5462518102315328E-2</v>
      </c>
      <c r="O1014" s="62">
        <v>100.00000000000001</v>
      </c>
      <c r="P1014" s="62">
        <v>2.8371710595858133</v>
      </c>
      <c r="Q1014" s="125">
        <f t="shared" si="199"/>
        <v>97.162828940414187</v>
      </c>
      <c r="R1014" s="61"/>
      <c r="S1014" s="55">
        <v>41389.699293981503</v>
      </c>
      <c r="U1014" s="87"/>
      <c r="V1014" s="87"/>
      <c r="W1014" s="87"/>
      <c r="X1014" s="87"/>
      <c r="Y1014" s="87"/>
      <c r="Z1014" s="87"/>
      <c r="AA1014" s="62"/>
      <c r="AB1014" s="62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</row>
    <row r="1015" spans="1:44" s="51" customFormat="1">
      <c r="A1015" s="48">
        <v>247</v>
      </c>
      <c r="B1015" s="237"/>
      <c r="C1015" s="65" t="s">
        <v>424</v>
      </c>
      <c r="D1015" s="62">
        <v>50.301305914896879</v>
      </c>
      <c r="E1015" s="62">
        <v>2.8527155625835499</v>
      </c>
      <c r="F1015" s="62">
        <v>13.86464579482894</v>
      </c>
      <c r="G1015" s="62">
        <v>10.928860408034764</v>
      </c>
      <c r="H1015" s="62">
        <v>0.12174832066793534</v>
      </c>
      <c r="I1015" s="62">
        <v>7.315994193954749</v>
      </c>
      <c r="J1015" s="62">
        <v>11.561781727326686</v>
      </c>
      <c r="K1015" s="62">
        <v>2.2850984676522414</v>
      </c>
      <c r="L1015" s="62">
        <v>0.49237957101215768</v>
      </c>
      <c r="M1015" s="62">
        <v>0.26506521955840046</v>
      </c>
      <c r="N1015" s="62">
        <v>1.3436711257137695E-2</v>
      </c>
      <c r="O1015" s="62">
        <v>100.00000000000001</v>
      </c>
      <c r="P1015" s="62">
        <v>1.1573457003317884</v>
      </c>
      <c r="Q1015" s="125">
        <f t="shared" si="199"/>
        <v>98.842654299668212</v>
      </c>
      <c r="R1015" s="61"/>
      <c r="S1015" s="55">
        <v>41389.701770833301</v>
      </c>
      <c r="U1015" s="87"/>
      <c r="V1015" s="87"/>
      <c r="W1015" s="87"/>
      <c r="X1015" s="87"/>
      <c r="Y1015" s="87"/>
      <c r="Z1015" s="87"/>
      <c r="AA1015" s="62"/>
      <c r="AB1015" s="62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</row>
    <row r="1016" spans="1:44" s="51" customFormat="1">
      <c r="A1016" s="48">
        <v>542</v>
      </c>
      <c r="B1016" s="237"/>
      <c r="C1016" s="65" t="s">
        <v>424</v>
      </c>
      <c r="D1016" s="62">
        <v>50.068425904522776</v>
      </c>
      <c r="E1016" s="62">
        <v>2.9085727321505597</v>
      </c>
      <c r="F1016" s="62">
        <v>13.770988456502195</v>
      </c>
      <c r="G1016" s="62">
        <v>11.207324015766234</v>
      </c>
      <c r="H1016" s="62">
        <v>0.17186506471419841</v>
      </c>
      <c r="I1016" s="62">
        <v>7.3009588839307273</v>
      </c>
      <c r="J1016" s="62">
        <v>11.520119777980554</v>
      </c>
      <c r="K1016" s="62">
        <v>2.3460622713675714</v>
      </c>
      <c r="L1016" s="62">
        <v>0.49180131817550299</v>
      </c>
      <c r="M1016" s="62">
        <v>0.20860488139609687</v>
      </c>
      <c r="N1016" s="62">
        <v>6.8142851470793337E-3</v>
      </c>
      <c r="O1016" s="62">
        <v>100.00000000000001</v>
      </c>
      <c r="P1016" s="62">
        <v>0.73873701350714782</v>
      </c>
      <c r="Q1016" s="125">
        <f t="shared" si="199"/>
        <v>99.261262986492852</v>
      </c>
      <c r="R1016" s="61"/>
      <c r="S1016" s="55">
        <v>41396.460312499999</v>
      </c>
      <c r="U1016" s="87"/>
      <c r="V1016" s="87"/>
      <c r="W1016" s="87"/>
      <c r="X1016" s="87"/>
      <c r="Y1016" s="87"/>
      <c r="Z1016" s="87"/>
      <c r="AA1016" s="62"/>
      <c r="AB1016" s="62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</row>
    <row r="1017" spans="1:44" s="51" customFormat="1">
      <c r="A1017" s="48">
        <v>543</v>
      </c>
      <c r="B1017" s="237"/>
      <c r="C1017" s="65" t="s">
        <v>424</v>
      </c>
      <c r="D1017" s="62">
        <v>50.132948565211635</v>
      </c>
      <c r="E1017" s="62">
        <v>2.8129584059793542</v>
      </c>
      <c r="F1017" s="62">
        <v>13.785301435080759</v>
      </c>
      <c r="G1017" s="62">
        <v>11.195384310063641</v>
      </c>
      <c r="H1017" s="62">
        <v>0.20854298890040138</v>
      </c>
      <c r="I1017" s="62">
        <v>7.295150696837724</v>
      </c>
      <c r="J1017" s="62">
        <v>11.595169994334602</v>
      </c>
      <c r="K1017" s="62">
        <v>2.2783259068186639</v>
      </c>
      <c r="L1017" s="62">
        <v>0.49343166639442859</v>
      </c>
      <c r="M1017" s="62">
        <v>0.19750416616722394</v>
      </c>
      <c r="N1017" s="62">
        <v>6.820962576204426E-3</v>
      </c>
      <c r="O1017" s="62">
        <v>100.00000000000001</v>
      </c>
      <c r="P1017" s="62">
        <v>0.94156348764202846</v>
      </c>
      <c r="Q1017" s="125">
        <f t="shared" si="199"/>
        <v>99.058436512357972</v>
      </c>
      <c r="R1017" s="61"/>
      <c r="S1017" s="55">
        <v>41396.462789351899</v>
      </c>
      <c r="U1017" s="87"/>
      <c r="V1017" s="87"/>
      <c r="W1017" s="87"/>
      <c r="X1017" s="87"/>
      <c r="Y1017" s="87"/>
      <c r="Z1017" s="87"/>
      <c r="AA1017" s="62"/>
      <c r="AB1017" s="62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</row>
    <row r="1018" spans="1:44" s="51" customFormat="1">
      <c r="A1018" s="48">
        <v>544</v>
      </c>
      <c r="B1018" s="237"/>
      <c r="C1018" s="65" t="s">
        <v>424</v>
      </c>
      <c r="D1018" s="62">
        <v>50.424657556859607</v>
      </c>
      <c r="E1018" s="62">
        <v>2.7741041214788567</v>
      </c>
      <c r="F1018" s="62">
        <v>13.768947393960671</v>
      </c>
      <c r="G1018" s="62">
        <v>10.827938133695254</v>
      </c>
      <c r="H1018" s="62">
        <v>0.18594090965582943</v>
      </c>
      <c r="I1018" s="62">
        <v>7.189621527204161</v>
      </c>
      <c r="J1018" s="62">
        <v>11.734191223248207</v>
      </c>
      <c r="K1018" s="62">
        <v>2.3079357328722296</v>
      </c>
      <c r="L1018" s="62">
        <v>0.502084425190923</v>
      </c>
      <c r="M1018" s="62">
        <v>0.27440565755662416</v>
      </c>
      <c r="N1018" s="62">
        <v>1.3137752215458876E-2</v>
      </c>
      <c r="O1018" s="62">
        <v>99.999999999999986</v>
      </c>
      <c r="P1018" s="62">
        <v>0.84684338061262565</v>
      </c>
      <c r="Q1018" s="125">
        <f t="shared" si="199"/>
        <v>99.153156619387374</v>
      </c>
      <c r="R1018" s="61"/>
      <c r="S1018" s="55">
        <v>41396.465277777803</v>
      </c>
      <c r="U1018" s="87"/>
      <c r="V1018" s="87"/>
      <c r="W1018" s="87"/>
      <c r="X1018" s="87"/>
      <c r="Y1018" s="87"/>
      <c r="Z1018" s="87"/>
      <c r="AA1018" s="62"/>
      <c r="AB1018" s="62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</row>
    <row r="1019" spans="1:44" s="51" customFormat="1">
      <c r="A1019" s="48">
        <v>545</v>
      </c>
      <c r="B1019" s="237"/>
      <c r="C1019" s="65" t="s">
        <v>424</v>
      </c>
      <c r="D1019" s="62">
        <v>50.50787976709897</v>
      </c>
      <c r="E1019" s="62">
        <v>2.8288453201895543</v>
      </c>
      <c r="F1019" s="62">
        <v>13.924799417445907</v>
      </c>
      <c r="G1019" s="62">
        <v>10.708645927320177</v>
      </c>
      <c r="H1019" s="62">
        <v>0.12022107674841932</v>
      </c>
      <c r="I1019" s="62">
        <v>7.2593452897624022</v>
      </c>
      <c r="J1019" s="62">
        <v>11.659348820584221</v>
      </c>
      <c r="K1019" s="62">
        <v>2.1894753109102569</v>
      </c>
      <c r="L1019" s="62">
        <v>0.47407710194449026</v>
      </c>
      <c r="M1019" s="62">
        <v>0.32507573756482205</v>
      </c>
      <c r="N1019" s="62">
        <v>2.9524220207466012E-3</v>
      </c>
      <c r="O1019" s="62">
        <v>99.999999999999986</v>
      </c>
      <c r="P1019" s="62">
        <v>2.1534067034575628</v>
      </c>
      <c r="Q1019" s="125">
        <f t="shared" si="199"/>
        <v>97.846593296542437</v>
      </c>
      <c r="R1019" s="61"/>
      <c r="S1019" s="55">
        <v>41396.467754629601</v>
      </c>
      <c r="U1019" s="87"/>
      <c r="V1019" s="87"/>
      <c r="W1019" s="87"/>
      <c r="X1019" s="87"/>
      <c r="Y1019" s="87"/>
      <c r="Z1019" s="87"/>
      <c r="AA1019" s="62"/>
      <c r="AB1019" s="62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</row>
    <row r="1020" spans="1:44" s="51" customFormat="1">
      <c r="A1020" s="48">
        <v>592</v>
      </c>
      <c r="B1020" s="237"/>
      <c r="C1020" s="65" t="s">
        <v>424</v>
      </c>
      <c r="D1020" s="62">
        <v>50.185967012206397</v>
      </c>
      <c r="E1020" s="62">
        <v>2.782346284048304</v>
      </c>
      <c r="F1020" s="62">
        <v>13.820637635562912</v>
      </c>
      <c r="G1020" s="62">
        <v>11.102172800724851</v>
      </c>
      <c r="H1020" s="62">
        <v>0.18572514902600476</v>
      </c>
      <c r="I1020" s="62">
        <v>7.1319594941961304</v>
      </c>
      <c r="J1020" s="62">
        <v>11.687278968910451</v>
      </c>
      <c r="K1020" s="62">
        <v>2.305418637360694</v>
      </c>
      <c r="L1020" s="62">
        <v>0.51231368175225422</v>
      </c>
      <c r="M1020" s="62">
        <v>0.26966900701237151</v>
      </c>
      <c r="N1020" s="62">
        <v>2.1322615281713836E-2</v>
      </c>
      <c r="O1020" s="62">
        <v>99.999999999999957</v>
      </c>
      <c r="P1020" s="62">
        <v>0.4068567689925402</v>
      </c>
      <c r="Q1020" s="125">
        <f t="shared" si="199"/>
        <v>99.59314323100746</v>
      </c>
      <c r="R1020" s="61"/>
      <c r="S1020" s="55">
        <v>41396.7276388889</v>
      </c>
      <c r="U1020" s="87"/>
      <c r="V1020" s="87"/>
      <c r="W1020" s="87"/>
      <c r="X1020" s="87"/>
      <c r="Y1020" s="87"/>
      <c r="Z1020" s="87"/>
      <c r="AA1020" s="62"/>
      <c r="AB1020" s="62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</row>
    <row r="1021" spans="1:44" s="51" customFormat="1">
      <c r="A1021" s="48">
        <v>593</v>
      </c>
      <c r="B1021" s="237"/>
      <c r="C1021" s="65" t="s">
        <v>424</v>
      </c>
      <c r="D1021" s="62">
        <v>50.256658875590311</v>
      </c>
      <c r="E1021" s="62">
        <v>2.8698298993228324</v>
      </c>
      <c r="F1021" s="62">
        <v>13.719952345720483</v>
      </c>
      <c r="G1021" s="62">
        <v>11.057561277299421</v>
      </c>
      <c r="H1021" s="62">
        <v>0.1375472264281335</v>
      </c>
      <c r="I1021" s="62">
        <v>7.2903693441063941</v>
      </c>
      <c r="J1021" s="62">
        <v>11.575177480495139</v>
      </c>
      <c r="K1021" s="62">
        <v>2.3015222141270657</v>
      </c>
      <c r="L1021" s="62">
        <v>0.51008738707931234</v>
      </c>
      <c r="M1021" s="62">
        <v>0.26783851289401961</v>
      </c>
      <c r="N1021" s="62">
        <v>1.7376257343332414E-2</v>
      </c>
      <c r="O1021" s="62">
        <v>100.00000000000001</v>
      </c>
      <c r="P1021" s="62">
        <v>1.0845518272896726</v>
      </c>
      <c r="Q1021" s="125">
        <f t="shared" si="199"/>
        <v>98.915448172710327</v>
      </c>
      <c r="R1021" s="61"/>
      <c r="S1021" s="55">
        <v>41396.730127314797</v>
      </c>
      <c r="U1021" s="87"/>
      <c r="V1021" s="87"/>
      <c r="W1021" s="87"/>
      <c r="X1021" s="87"/>
      <c r="Y1021" s="87"/>
      <c r="Z1021" s="87"/>
      <c r="AA1021" s="62"/>
      <c r="AB1021" s="62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</row>
    <row r="1022" spans="1:44" s="51" customFormat="1">
      <c r="A1022" s="48">
        <v>594</v>
      </c>
      <c r="B1022" s="237"/>
      <c r="C1022" s="65" t="s">
        <v>424</v>
      </c>
      <c r="D1022" s="62">
        <v>50.10058020285917</v>
      </c>
      <c r="E1022" s="62">
        <v>2.8571374347365261</v>
      </c>
      <c r="F1022" s="62">
        <v>13.852937742044185</v>
      </c>
      <c r="G1022" s="62">
        <v>10.812908893958911</v>
      </c>
      <c r="H1022" s="62">
        <v>0.16424967133793997</v>
      </c>
      <c r="I1022" s="62">
        <v>7.2474642541250498</v>
      </c>
      <c r="J1022" s="62">
        <v>11.648550544431203</v>
      </c>
      <c r="K1022" s="62">
        <v>2.4848953734966912</v>
      </c>
      <c r="L1022" s="62">
        <v>0.56159428491526997</v>
      </c>
      <c r="M1022" s="62">
        <v>0.2561974768991761</v>
      </c>
      <c r="N1022" s="62">
        <v>1.7413299995180927E-2</v>
      </c>
      <c r="O1022" s="62">
        <v>100</v>
      </c>
      <c r="P1022" s="62">
        <v>1.0111831951807773</v>
      </c>
      <c r="Q1022" s="125">
        <f t="shared" si="199"/>
        <v>98.988816804819223</v>
      </c>
      <c r="R1022" s="61"/>
      <c r="S1022" s="55">
        <v>41396.732627314799</v>
      </c>
      <c r="U1022" s="87"/>
      <c r="V1022" s="87"/>
      <c r="W1022" s="87"/>
      <c r="X1022" s="87"/>
      <c r="Y1022" s="87"/>
      <c r="Z1022" s="87"/>
      <c r="AA1022" s="62"/>
      <c r="AB1022" s="62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</row>
    <row r="1023" spans="1:44" s="51" customFormat="1">
      <c r="A1023" s="48">
        <v>595</v>
      </c>
      <c r="B1023" s="237"/>
      <c r="C1023" s="65" t="s">
        <v>424</v>
      </c>
      <c r="D1023" s="62">
        <v>50.461321167577502</v>
      </c>
      <c r="E1023" s="62">
        <v>2.7904854266992714</v>
      </c>
      <c r="F1023" s="62">
        <v>13.968137739042872</v>
      </c>
      <c r="G1023" s="62">
        <v>10.811390363917832</v>
      </c>
      <c r="H1023" s="62">
        <v>0.16399196496652393</v>
      </c>
      <c r="I1023" s="62">
        <v>7.2872242922722066</v>
      </c>
      <c r="J1023" s="62">
        <v>11.525973163234223</v>
      </c>
      <c r="K1023" s="62">
        <v>2.1205955897157804</v>
      </c>
      <c r="L1023" s="62">
        <v>0.54462388041681509</v>
      </c>
      <c r="M1023" s="62">
        <v>0.32872709392533928</v>
      </c>
      <c r="N1023" s="62">
        <v>-3.1906211906526584E-3</v>
      </c>
      <c r="O1023" s="62">
        <v>100.00000000000001</v>
      </c>
      <c r="P1023" s="62">
        <v>0.74743749454499664</v>
      </c>
      <c r="Q1023" s="125">
        <f t="shared" si="199"/>
        <v>99.252562505455003</v>
      </c>
      <c r="R1023" s="61"/>
      <c r="S1023" s="55">
        <v>41396.735104166699</v>
      </c>
      <c r="U1023" s="87"/>
      <c r="V1023" s="87"/>
      <c r="W1023" s="87"/>
      <c r="X1023" s="87"/>
      <c r="Y1023" s="87"/>
      <c r="Z1023" s="87"/>
      <c r="AA1023" s="62"/>
      <c r="AB1023" s="62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</row>
    <row r="1024" spans="1:44" s="51" customFormat="1">
      <c r="A1024" s="48">
        <v>596</v>
      </c>
      <c r="B1024" s="237"/>
      <c r="C1024" s="65" t="s">
        <v>424</v>
      </c>
      <c r="D1024" s="62">
        <v>50.076196991927745</v>
      </c>
      <c r="E1024" s="62">
        <v>2.8469647129379325</v>
      </c>
      <c r="F1024" s="62">
        <v>13.619420572373553</v>
      </c>
      <c r="G1024" s="62">
        <v>11.093599396916025</v>
      </c>
      <c r="H1024" s="62">
        <v>0.18045932974105619</v>
      </c>
      <c r="I1024" s="62">
        <v>7.321436809558457</v>
      </c>
      <c r="J1024" s="62">
        <v>11.635485042336439</v>
      </c>
      <c r="K1024" s="62">
        <v>2.4049188992343802</v>
      </c>
      <c r="L1024" s="62">
        <v>0.49328544865015467</v>
      </c>
      <c r="M1024" s="62">
        <v>0.33247762990329238</v>
      </c>
      <c r="N1024" s="62">
        <v>-5.4817484556465967E-3</v>
      </c>
      <c r="O1024" s="62">
        <v>100</v>
      </c>
      <c r="P1024" s="62">
        <v>2.0396643668213841</v>
      </c>
      <c r="Q1024" s="125">
        <f t="shared" si="199"/>
        <v>97.960335633178616</v>
      </c>
      <c r="R1024" s="61"/>
      <c r="S1024" s="55">
        <v>41396.737581018497</v>
      </c>
      <c r="U1024" s="87"/>
      <c r="V1024" s="87"/>
      <c r="W1024" s="87"/>
      <c r="X1024" s="87"/>
      <c r="Y1024" s="87"/>
      <c r="Z1024" s="87"/>
      <c r="AA1024" s="62"/>
      <c r="AB1024" s="62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</row>
    <row r="1025" spans="1:44" s="51" customFormat="1">
      <c r="A1025" s="48">
        <v>266</v>
      </c>
      <c r="B1025" s="237"/>
      <c r="C1025" s="65" t="s">
        <v>424</v>
      </c>
      <c r="D1025" s="62">
        <v>50.365193211864892</v>
      </c>
      <c r="E1025" s="62">
        <v>2.7878285201846156</v>
      </c>
      <c r="F1025" s="62">
        <v>13.660701886645796</v>
      </c>
      <c r="G1025" s="62">
        <v>11.031541321319256</v>
      </c>
      <c r="H1025" s="62">
        <v>0.16352912850761711</v>
      </c>
      <c r="I1025" s="62">
        <v>7.2008123507940462</v>
      </c>
      <c r="J1025" s="62">
        <v>11.729828276632738</v>
      </c>
      <c r="K1025" s="62">
        <v>2.2561928019498452</v>
      </c>
      <c r="L1025" s="62">
        <v>0.53717409333200239</v>
      </c>
      <c r="M1025" s="62">
        <v>0.27091194799172919</v>
      </c>
      <c r="N1025" s="62">
        <v>-4.795638632042065E-3</v>
      </c>
      <c r="O1025" s="62">
        <v>99.999999999999986</v>
      </c>
      <c r="P1025" s="62">
        <v>1.8272157966626565</v>
      </c>
      <c r="Q1025" s="125">
        <f t="shared" si="199"/>
        <v>98.172784203337343</v>
      </c>
      <c r="R1025" s="61"/>
      <c r="S1025" s="55">
        <v>41487.4246180556</v>
      </c>
      <c r="U1025" s="87"/>
      <c r="V1025" s="87"/>
      <c r="W1025" s="87"/>
      <c r="X1025" s="87"/>
      <c r="Y1025" s="87"/>
      <c r="Z1025" s="87"/>
      <c r="AA1025" s="62"/>
      <c r="AB1025" s="62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</row>
    <row r="1026" spans="1:44" s="51" customFormat="1">
      <c r="A1026" s="48">
        <v>267</v>
      </c>
      <c r="B1026" s="237"/>
      <c r="C1026" s="65" t="s">
        <v>424</v>
      </c>
      <c r="D1026" s="62">
        <v>50.11777251711883</v>
      </c>
      <c r="E1026" s="62">
        <v>2.8435354387795013</v>
      </c>
      <c r="F1026" s="62">
        <v>13.798009026576747</v>
      </c>
      <c r="G1026" s="62">
        <v>11.035172326645968</v>
      </c>
      <c r="H1026" s="62">
        <v>0.15424431752850998</v>
      </c>
      <c r="I1026" s="62">
        <v>7.2086115212406003</v>
      </c>
      <c r="J1026" s="62">
        <v>11.67291438704062</v>
      </c>
      <c r="K1026" s="62">
        <v>2.3897660313114781</v>
      </c>
      <c r="L1026" s="62">
        <v>0.51613033441628842</v>
      </c>
      <c r="M1026" s="62">
        <v>0.26019073895781414</v>
      </c>
      <c r="N1026" s="62">
        <v>4.7179240994841901E-3</v>
      </c>
      <c r="O1026" s="62">
        <v>99.999999999999972</v>
      </c>
      <c r="P1026" s="62">
        <v>2.0145773765022312</v>
      </c>
      <c r="Q1026" s="125">
        <f t="shared" si="199"/>
        <v>97.985422623497769</v>
      </c>
      <c r="R1026" s="61"/>
      <c r="S1026" s="55">
        <v>41487.427164351902</v>
      </c>
      <c r="U1026" s="87"/>
      <c r="V1026" s="87"/>
      <c r="W1026" s="87"/>
      <c r="X1026" s="87"/>
      <c r="Y1026" s="87"/>
      <c r="Z1026" s="87"/>
      <c r="AA1026" s="62"/>
      <c r="AB1026" s="62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</row>
    <row r="1027" spans="1:44" s="51" customFormat="1">
      <c r="A1027" s="48">
        <v>268</v>
      </c>
      <c r="B1027" s="237"/>
      <c r="C1027" s="65" t="s">
        <v>424</v>
      </c>
      <c r="D1027" s="62">
        <v>50.334860372614976</v>
      </c>
      <c r="E1027" s="62">
        <v>2.852658371136898</v>
      </c>
      <c r="F1027" s="62">
        <v>13.776782131001033</v>
      </c>
      <c r="G1027" s="62">
        <v>10.843724489634928</v>
      </c>
      <c r="H1027" s="62">
        <v>0.17652860907957849</v>
      </c>
      <c r="I1027" s="62">
        <v>7.2648017941918965</v>
      </c>
      <c r="J1027" s="62">
        <v>11.598162840875686</v>
      </c>
      <c r="K1027" s="62">
        <v>2.3499063576817454</v>
      </c>
      <c r="L1027" s="62">
        <v>0.54655897794655384</v>
      </c>
      <c r="M1027" s="62">
        <v>0.26133773214695238</v>
      </c>
      <c r="N1027" s="62">
        <v>-6.8723756425433614E-3</v>
      </c>
      <c r="O1027" s="62">
        <v>100</v>
      </c>
      <c r="P1027" s="62">
        <v>2.305925348728934</v>
      </c>
      <c r="Q1027" s="125">
        <f t="shared" si="199"/>
        <v>97.694074651271066</v>
      </c>
      <c r="R1027" s="61"/>
      <c r="S1027" s="55">
        <v>41487.429710648103</v>
      </c>
      <c r="U1027" s="87"/>
      <c r="V1027" s="87"/>
      <c r="W1027" s="87"/>
      <c r="X1027" s="87"/>
      <c r="Y1027" s="87"/>
      <c r="Z1027" s="87"/>
      <c r="AA1027" s="62"/>
      <c r="AB1027" s="62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</row>
    <row r="1028" spans="1:44" s="51" customFormat="1">
      <c r="A1028" s="48">
        <v>269</v>
      </c>
      <c r="B1028" s="237"/>
      <c r="C1028" s="65" t="s">
        <v>424</v>
      </c>
      <c r="D1028" s="62">
        <v>50.628767254492288</v>
      </c>
      <c r="E1028" s="62">
        <v>2.8271368378388089</v>
      </c>
      <c r="F1028" s="62">
        <v>13.536628064953039</v>
      </c>
      <c r="G1028" s="62">
        <v>10.897275338114113</v>
      </c>
      <c r="H1028" s="62">
        <v>0.20171681512882628</v>
      </c>
      <c r="I1028" s="62">
        <v>7.2211609828765706</v>
      </c>
      <c r="J1028" s="62">
        <v>11.557476759845416</v>
      </c>
      <c r="K1028" s="62">
        <v>2.3560715896503934</v>
      </c>
      <c r="L1028" s="62">
        <v>0.51123442725229085</v>
      </c>
      <c r="M1028" s="62">
        <v>0.26539537498641208</v>
      </c>
      <c r="N1028" s="62">
        <v>-3.6978330650294408E-3</v>
      </c>
      <c r="O1028" s="62">
        <v>99.999999999999972</v>
      </c>
      <c r="P1028" s="62">
        <v>2.3682206087165127</v>
      </c>
      <c r="Q1028" s="125">
        <f t="shared" si="199"/>
        <v>97.631779391283487</v>
      </c>
      <c r="R1028" s="61"/>
      <c r="S1028" s="55">
        <v>41487.432256944398</v>
      </c>
      <c r="U1028" s="87"/>
      <c r="V1028" s="87"/>
      <c r="W1028" s="87"/>
      <c r="X1028" s="87"/>
      <c r="Y1028" s="87"/>
      <c r="Z1028" s="87"/>
      <c r="AA1028" s="62"/>
      <c r="AB1028" s="62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</row>
    <row r="1029" spans="1:44" s="51" customFormat="1">
      <c r="A1029" s="48">
        <v>391</v>
      </c>
      <c r="B1029" s="237"/>
      <c r="C1029" s="65" t="s">
        <v>424</v>
      </c>
      <c r="D1029" s="62">
        <v>50.59800488333984</v>
      </c>
      <c r="E1029" s="62">
        <v>2.8454559792614869</v>
      </c>
      <c r="F1029" s="62">
        <v>13.825325050078888</v>
      </c>
      <c r="G1029" s="62">
        <v>11.188266418173127</v>
      </c>
      <c r="H1029" s="62">
        <v>0.18285108721193458</v>
      </c>
      <c r="I1029" s="62">
        <v>7.3370081640466172</v>
      </c>
      <c r="J1029" s="62">
        <v>11.103987502487477</v>
      </c>
      <c r="K1029" s="62">
        <v>2.1122073185703707</v>
      </c>
      <c r="L1029" s="62">
        <v>0.54566866054730712</v>
      </c>
      <c r="M1029" s="62">
        <v>0.26229233273938857</v>
      </c>
      <c r="N1029" s="62">
        <v>-1.3784283335804511E-3</v>
      </c>
      <c r="O1029" s="62">
        <v>99.999999999999986</v>
      </c>
      <c r="P1029" s="62">
        <v>2.7595044440466978</v>
      </c>
      <c r="Q1029" s="125">
        <f t="shared" si="199"/>
        <v>97.240495555953302</v>
      </c>
      <c r="R1029" s="61"/>
      <c r="S1029" s="55">
        <v>41488.462233796301</v>
      </c>
      <c r="U1029" s="87"/>
      <c r="V1029" s="87"/>
      <c r="W1029" s="87"/>
      <c r="X1029" s="87"/>
      <c r="Y1029" s="87"/>
      <c r="Z1029" s="87"/>
      <c r="AA1029" s="62"/>
      <c r="AB1029" s="62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</row>
    <row r="1030" spans="1:44" s="51" customFormat="1">
      <c r="A1030" s="48">
        <v>392</v>
      </c>
      <c r="B1030" s="237"/>
      <c r="C1030" s="65" t="s">
        <v>424</v>
      </c>
      <c r="D1030" s="62">
        <v>50.286898317287168</v>
      </c>
      <c r="E1030" s="62">
        <v>2.8735530755538421</v>
      </c>
      <c r="F1030" s="62">
        <v>13.605568540298954</v>
      </c>
      <c r="G1030" s="62">
        <v>11.096825016607164</v>
      </c>
      <c r="H1030" s="62">
        <v>0.18590659943970481</v>
      </c>
      <c r="I1030" s="62">
        <v>7.37696865557424</v>
      </c>
      <c r="J1030" s="62">
        <v>11.463950409792922</v>
      </c>
      <c r="K1030" s="62">
        <v>2.2689516862917865</v>
      </c>
      <c r="L1030" s="62">
        <v>0.50404382657717195</v>
      </c>
      <c r="M1030" s="62">
        <v>0.3392781605409666</v>
      </c>
      <c r="N1030" s="62">
        <v>-2.510839905755448E-3</v>
      </c>
      <c r="O1030" s="62">
        <v>100.00000000000003</v>
      </c>
      <c r="P1030" s="62">
        <v>2.6071338772786987</v>
      </c>
      <c r="Q1030" s="125">
        <f t="shared" si="199"/>
        <v>97.392866122721301</v>
      </c>
      <c r="R1030" s="61"/>
      <c r="S1030" s="55">
        <v>41488.464791666702</v>
      </c>
      <c r="U1030" s="87"/>
      <c r="V1030" s="87"/>
      <c r="W1030" s="87"/>
      <c r="X1030" s="87"/>
      <c r="Y1030" s="87"/>
      <c r="Z1030" s="87"/>
      <c r="AA1030" s="62"/>
      <c r="AB1030" s="62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</row>
    <row r="1031" spans="1:44" s="51" customFormat="1">
      <c r="A1031" s="48">
        <v>393</v>
      </c>
      <c r="B1031" s="237"/>
      <c r="C1031" s="65" t="s">
        <v>424</v>
      </c>
      <c r="D1031" s="62">
        <v>50.350464002012494</v>
      </c>
      <c r="E1031" s="62">
        <v>2.8263851951114285</v>
      </c>
      <c r="F1031" s="62">
        <v>13.639721480754389</v>
      </c>
      <c r="G1031" s="62">
        <v>11.172755688918455</v>
      </c>
      <c r="H1031" s="62">
        <v>0.10937312022550932</v>
      </c>
      <c r="I1031" s="62">
        <v>7.1677122979209642</v>
      </c>
      <c r="J1031" s="62">
        <v>11.75689346150131</v>
      </c>
      <c r="K1031" s="62">
        <v>2.1923074070656199</v>
      </c>
      <c r="L1031" s="62">
        <v>0.521968325099612</v>
      </c>
      <c r="M1031" s="62">
        <v>0.24802867162847389</v>
      </c>
      <c r="N1031" s="62">
        <v>1.8583597239809728E-2</v>
      </c>
      <c r="O1031" s="62">
        <v>100</v>
      </c>
      <c r="P1031" s="62">
        <v>2.0449051041852044</v>
      </c>
      <c r="Q1031" s="125">
        <f t="shared" si="199"/>
        <v>97.955094895814796</v>
      </c>
      <c r="R1031" s="61"/>
      <c r="S1031" s="55">
        <v>41488.467349537001</v>
      </c>
      <c r="U1031" s="87"/>
      <c r="V1031" s="87"/>
      <c r="W1031" s="87"/>
      <c r="X1031" s="87"/>
      <c r="Y1031" s="87"/>
      <c r="Z1031" s="87"/>
      <c r="AA1031" s="62"/>
      <c r="AB1031" s="62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</row>
    <row r="1032" spans="1:44" s="51" customFormat="1">
      <c r="A1032" s="48">
        <v>394</v>
      </c>
      <c r="B1032" s="237"/>
      <c r="C1032" s="65" t="s">
        <v>424</v>
      </c>
      <c r="D1032" s="62">
        <v>50.570522433157109</v>
      </c>
      <c r="E1032" s="62">
        <v>2.8412881270718353</v>
      </c>
      <c r="F1032" s="62">
        <v>13.610876175305359</v>
      </c>
      <c r="G1032" s="62">
        <v>10.832485429886205</v>
      </c>
      <c r="H1032" s="62">
        <v>0.14962838696710606</v>
      </c>
      <c r="I1032" s="62">
        <v>7.2341152601425245</v>
      </c>
      <c r="J1032" s="62">
        <v>11.616333093328212</v>
      </c>
      <c r="K1032" s="62">
        <v>2.2927291018890017</v>
      </c>
      <c r="L1032" s="62">
        <v>0.52125840522282163</v>
      </c>
      <c r="M1032" s="62">
        <v>0.33169359581031999</v>
      </c>
      <c r="N1032" s="62">
        <v>-1.2010068477903296E-3</v>
      </c>
      <c r="O1032" s="62">
        <v>100.00000000000001</v>
      </c>
      <c r="P1032" s="62">
        <v>0.32102590351955484</v>
      </c>
      <c r="Q1032" s="125">
        <f t="shared" si="199"/>
        <v>99.678974096480445</v>
      </c>
      <c r="R1032" s="61"/>
      <c r="S1032" s="55">
        <v>41488.4699189815</v>
      </c>
      <c r="U1032" s="87"/>
      <c r="V1032" s="87"/>
      <c r="W1032" s="87"/>
      <c r="X1032" s="87"/>
      <c r="Y1032" s="87"/>
      <c r="Z1032" s="87"/>
      <c r="AA1032" s="62"/>
      <c r="AB1032" s="62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</row>
    <row r="1033" spans="1:44" s="51" customFormat="1">
      <c r="A1033" s="48">
        <v>395</v>
      </c>
      <c r="B1033" s="237"/>
      <c r="C1033" s="65" t="s">
        <v>424</v>
      </c>
      <c r="D1033" s="62">
        <v>50.231758522231907</v>
      </c>
      <c r="E1033" s="62">
        <v>2.8002649438093297</v>
      </c>
      <c r="F1033" s="62">
        <v>13.638487220390259</v>
      </c>
      <c r="G1033" s="62">
        <v>11.254302020527293</v>
      </c>
      <c r="H1033" s="62">
        <v>0.20219200116571692</v>
      </c>
      <c r="I1033" s="62">
        <v>7.2982765766054527</v>
      </c>
      <c r="J1033" s="62">
        <v>11.370545005850669</v>
      </c>
      <c r="K1033" s="62">
        <v>2.346869837192469</v>
      </c>
      <c r="L1033" s="62">
        <v>0.58962089361493109</v>
      </c>
      <c r="M1033" s="62">
        <v>0.26775592677913318</v>
      </c>
      <c r="N1033" s="62">
        <v>-9.4204753907763862E-5</v>
      </c>
      <c r="O1033" s="62">
        <v>100</v>
      </c>
      <c r="P1033" s="62">
        <v>2.1674646216361282</v>
      </c>
      <c r="Q1033" s="125">
        <f t="shared" si="199"/>
        <v>97.832535378363872</v>
      </c>
      <c r="R1033" s="61"/>
      <c r="S1033" s="55">
        <v>41488.472488425898</v>
      </c>
      <c r="U1033" s="87"/>
      <c r="V1033" s="87"/>
      <c r="W1033" s="87"/>
      <c r="X1033" s="87"/>
      <c r="Y1033" s="87"/>
      <c r="Z1033" s="87"/>
      <c r="AA1033" s="62"/>
      <c r="AB1033" s="62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</row>
    <row r="1034" spans="1:44" s="51" customFormat="1">
      <c r="A1034" s="48">
        <v>410</v>
      </c>
      <c r="B1034" s="237"/>
      <c r="C1034" s="65" t="s">
        <v>424</v>
      </c>
      <c r="D1034" s="62">
        <v>50.409966019712272</v>
      </c>
      <c r="E1034" s="62">
        <v>2.8348847234990506</v>
      </c>
      <c r="F1034" s="62">
        <v>13.738366819107478</v>
      </c>
      <c r="G1034" s="62">
        <v>11.050580649214741</v>
      </c>
      <c r="H1034" s="62">
        <v>0.19621434082302164</v>
      </c>
      <c r="I1034" s="62">
        <v>7.0924795661486257</v>
      </c>
      <c r="J1034" s="62">
        <v>11.757903498787034</v>
      </c>
      <c r="K1034" s="62">
        <v>2.1185406065064756</v>
      </c>
      <c r="L1034" s="62">
        <v>0.5193517666420846</v>
      </c>
      <c r="M1034" s="62">
        <v>0.2674252776987075</v>
      </c>
      <c r="N1034" s="62">
        <v>1.8449785805385845E-2</v>
      </c>
      <c r="O1034" s="62">
        <v>100</v>
      </c>
      <c r="P1034" s="62">
        <v>2.1884734048397405</v>
      </c>
      <c r="Q1034" s="125">
        <f t="shared" si="199"/>
        <v>97.811526595160259</v>
      </c>
      <c r="R1034" s="61"/>
      <c r="S1034" s="55">
        <v>41488.566203703696</v>
      </c>
      <c r="U1034" s="87"/>
      <c r="V1034" s="87"/>
      <c r="W1034" s="87"/>
      <c r="X1034" s="87"/>
      <c r="Y1034" s="87"/>
      <c r="Z1034" s="87"/>
      <c r="AA1034" s="62"/>
      <c r="AB1034" s="62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</row>
    <row r="1035" spans="1:44" s="51" customFormat="1">
      <c r="A1035" s="48">
        <v>411</v>
      </c>
      <c r="B1035" s="237"/>
      <c r="C1035" s="65" t="s">
        <v>424</v>
      </c>
      <c r="D1035" s="62">
        <v>50.475979841682062</v>
      </c>
      <c r="E1035" s="62">
        <v>2.7735040355597422</v>
      </c>
      <c r="F1035" s="62">
        <v>13.777153957088192</v>
      </c>
      <c r="G1035" s="62">
        <v>11.080749792863781</v>
      </c>
      <c r="H1035" s="62">
        <v>0.22369952851434416</v>
      </c>
      <c r="I1035" s="62">
        <v>7.0002759050721526</v>
      </c>
      <c r="J1035" s="62">
        <v>11.422682755518606</v>
      </c>
      <c r="K1035" s="62">
        <v>2.467631300420507</v>
      </c>
      <c r="L1035" s="62">
        <v>0.53551354076687607</v>
      </c>
      <c r="M1035" s="62">
        <v>0.23572647708761485</v>
      </c>
      <c r="N1035" s="62">
        <v>9.146762973925299E-3</v>
      </c>
      <c r="O1035" s="62">
        <v>99.999999999999986</v>
      </c>
      <c r="P1035" s="62">
        <v>1.8344148009904018</v>
      </c>
      <c r="Q1035" s="125">
        <f t="shared" si="199"/>
        <v>98.165585199009598</v>
      </c>
      <c r="R1035" s="61"/>
      <c r="S1035" s="55">
        <v>41488.568761574097</v>
      </c>
      <c r="U1035" s="87"/>
      <c r="V1035" s="87"/>
      <c r="W1035" s="87"/>
      <c r="X1035" s="87"/>
      <c r="Y1035" s="87"/>
      <c r="Z1035" s="87"/>
      <c r="AA1035" s="62"/>
      <c r="AB1035" s="62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</row>
    <row r="1036" spans="1:44" s="51" customFormat="1">
      <c r="A1036" s="48">
        <v>412</v>
      </c>
      <c r="B1036" s="237"/>
      <c r="C1036" s="65" t="s">
        <v>424</v>
      </c>
      <c r="D1036" s="62">
        <v>50.498036930148885</v>
      </c>
      <c r="E1036" s="62">
        <v>2.865740950599692</v>
      </c>
      <c r="F1036" s="62">
        <v>13.677219508982692</v>
      </c>
      <c r="G1036" s="62">
        <v>11.088665903767112</v>
      </c>
      <c r="H1036" s="62">
        <v>0.16142759541939836</v>
      </c>
      <c r="I1036" s="62">
        <v>7.2123749708766098</v>
      </c>
      <c r="J1036" s="62">
        <v>11.38557256438648</v>
      </c>
      <c r="K1036" s="62">
        <v>2.3486375267851405</v>
      </c>
      <c r="L1036" s="62">
        <v>0.52955811714436296</v>
      </c>
      <c r="M1036" s="62">
        <v>0.22467292522032142</v>
      </c>
      <c r="N1036" s="62">
        <v>1.0451252324721745E-2</v>
      </c>
      <c r="O1036" s="62">
        <v>99.999999999999986</v>
      </c>
      <c r="P1036" s="62">
        <v>2.0850367984010774</v>
      </c>
      <c r="Q1036" s="125">
        <f t="shared" si="199"/>
        <v>97.914963201598923</v>
      </c>
      <c r="R1036" s="61"/>
      <c r="S1036" s="55">
        <v>41488.571319444403</v>
      </c>
      <c r="U1036" s="87"/>
      <c r="V1036" s="87"/>
      <c r="W1036" s="87"/>
      <c r="X1036" s="87"/>
      <c r="Y1036" s="87"/>
      <c r="Z1036" s="87"/>
      <c r="AA1036" s="62"/>
      <c r="AB1036" s="62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</row>
    <row r="1037" spans="1:44" s="51" customFormat="1">
      <c r="A1037" s="48">
        <v>413</v>
      </c>
      <c r="B1037" s="237"/>
      <c r="C1037" s="65" t="s">
        <v>424</v>
      </c>
      <c r="D1037" s="62">
        <v>50.701002669074271</v>
      </c>
      <c r="E1037" s="62">
        <v>2.8134491366422414</v>
      </c>
      <c r="F1037" s="62">
        <v>13.55347179684127</v>
      </c>
      <c r="G1037" s="62">
        <v>11.03235660807008</v>
      </c>
      <c r="H1037" s="62">
        <v>0.19434025013191789</v>
      </c>
      <c r="I1037" s="62">
        <v>7.2134026806919129</v>
      </c>
      <c r="J1037" s="62">
        <v>11.450067322200486</v>
      </c>
      <c r="K1037" s="62">
        <v>2.1561595590151752</v>
      </c>
      <c r="L1037" s="62">
        <v>0.53378650940350336</v>
      </c>
      <c r="M1037" s="62">
        <v>0.3520287479079508</v>
      </c>
      <c r="N1037" s="62">
        <v>-8.4302108969843247E-5</v>
      </c>
      <c r="O1037" s="62">
        <v>100</v>
      </c>
      <c r="P1037" s="62">
        <v>2.8120101964228894</v>
      </c>
      <c r="Q1037" s="125">
        <f t="shared" si="199"/>
        <v>97.187989803577111</v>
      </c>
      <c r="R1037" s="61"/>
      <c r="S1037" s="55">
        <v>41488.573877314797</v>
      </c>
      <c r="U1037" s="87"/>
      <c r="V1037" s="87"/>
      <c r="W1037" s="87"/>
      <c r="X1037" s="87"/>
      <c r="Y1037" s="87"/>
      <c r="Z1037" s="87"/>
      <c r="AA1037" s="62"/>
      <c r="AB1037" s="62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</row>
    <row r="1038" spans="1:44" s="51" customFormat="1">
      <c r="A1038" s="48">
        <v>463</v>
      </c>
      <c r="B1038" s="237"/>
      <c r="C1038" s="65" t="s">
        <v>424</v>
      </c>
      <c r="D1038" s="62">
        <v>50.000359408794218</v>
      </c>
      <c r="E1038" s="62">
        <v>2.940616977941231</v>
      </c>
      <c r="F1038" s="62">
        <v>13.50167677173234</v>
      </c>
      <c r="G1038" s="62">
        <v>10.982753119485618</v>
      </c>
      <c r="H1038" s="62">
        <v>0.18109561893345827</v>
      </c>
      <c r="I1038" s="62">
        <v>7.2363273875972354</v>
      </c>
      <c r="J1038" s="62">
        <v>11.999770985718257</v>
      </c>
      <c r="K1038" s="62">
        <v>2.3541569214923523</v>
      </c>
      <c r="L1038" s="62">
        <v>0.4964517224620128</v>
      </c>
      <c r="M1038" s="62">
        <v>0.28802285763826513</v>
      </c>
      <c r="N1038" s="62">
        <v>2.4237158904479503E-2</v>
      </c>
      <c r="O1038" s="62">
        <v>100.00000000000001</v>
      </c>
      <c r="P1038" s="62">
        <v>1.3556225063595377</v>
      </c>
      <c r="Q1038" s="125">
        <f t="shared" si="199"/>
        <v>98.644377493640462</v>
      </c>
      <c r="R1038" s="61"/>
      <c r="S1038" s="55">
        <v>41488.836238425902</v>
      </c>
      <c r="U1038" s="87"/>
      <c r="V1038" s="87"/>
      <c r="W1038" s="87"/>
      <c r="X1038" s="87"/>
      <c r="Y1038" s="87"/>
      <c r="Z1038" s="87"/>
      <c r="AA1038" s="62"/>
      <c r="AB1038" s="62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</row>
    <row r="1039" spans="1:44" s="51" customFormat="1">
      <c r="A1039" s="48">
        <v>464</v>
      </c>
      <c r="B1039" s="237"/>
      <c r="C1039" s="65" t="s">
        <v>424</v>
      </c>
      <c r="D1039" s="62">
        <v>49.669314277608883</v>
      </c>
      <c r="E1039" s="62">
        <v>2.8185911486318305</v>
      </c>
      <c r="F1039" s="62">
        <v>13.573442560755053</v>
      </c>
      <c r="G1039" s="62">
        <v>10.761531771876252</v>
      </c>
      <c r="H1039" s="62">
        <v>0.18563895797426364</v>
      </c>
      <c r="I1039" s="62">
        <v>7.2995390394802451</v>
      </c>
      <c r="J1039" s="62">
        <v>12.575740403760403</v>
      </c>
      <c r="K1039" s="62">
        <v>2.2770288112410326</v>
      </c>
      <c r="L1039" s="62">
        <v>0.54811869305066241</v>
      </c>
      <c r="M1039" s="62">
        <v>0.27511858895481561</v>
      </c>
      <c r="N1039" s="62">
        <v>2.0579312016032643E-2</v>
      </c>
      <c r="O1039" s="62">
        <v>100.00000000000003</v>
      </c>
      <c r="P1039" s="62">
        <v>1.0391132216686998</v>
      </c>
      <c r="Q1039" s="125">
        <f t="shared" si="199"/>
        <v>98.9608867783313</v>
      </c>
      <c r="R1039" s="61"/>
      <c r="S1039" s="55">
        <v>41488.838796296302</v>
      </c>
      <c r="U1039" s="87"/>
      <c r="V1039" s="87"/>
      <c r="W1039" s="87"/>
      <c r="X1039" s="87"/>
      <c r="Y1039" s="87"/>
      <c r="Z1039" s="87"/>
      <c r="AA1039" s="62"/>
      <c r="AB1039" s="62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</row>
    <row r="1040" spans="1:44" s="51" customFormat="1">
      <c r="A1040" s="48">
        <v>465</v>
      </c>
      <c r="B1040" s="237"/>
      <c r="C1040" s="65" t="s">
        <v>424</v>
      </c>
      <c r="D1040" s="62">
        <v>50.096837486613524</v>
      </c>
      <c r="E1040" s="62">
        <v>2.8287996497511947</v>
      </c>
      <c r="F1040" s="62">
        <v>13.531571063698633</v>
      </c>
      <c r="G1040" s="62">
        <v>10.964377090259351</v>
      </c>
      <c r="H1040" s="62">
        <v>0.18001517698918335</v>
      </c>
      <c r="I1040" s="62">
        <v>7.2264809378236583</v>
      </c>
      <c r="J1040" s="62">
        <v>12.062227235068782</v>
      </c>
      <c r="K1040" s="62">
        <v>2.2841755906599452</v>
      </c>
      <c r="L1040" s="62">
        <v>0.51039842779689393</v>
      </c>
      <c r="M1040" s="62">
        <v>0.30996950678686735</v>
      </c>
      <c r="N1040" s="62">
        <v>6.6478776093063154E-3</v>
      </c>
      <c r="O1040" s="62">
        <v>100.00000000000003</v>
      </c>
      <c r="P1040" s="62">
        <v>0.73289301560883757</v>
      </c>
      <c r="Q1040" s="125">
        <f t="shared" si="199"/>
        <v>99.267106984391162</v>
      </c>
      <c r="R1040" s="61"/>
      <c r="S1040" s="55">
        <v>41488.8413657407</v>
      </c>
      <c r="U1040" s="87"/>
      <c r="V1040" s="87"/>
      <c r="W1040" s="87"/>
      <c r="X1040" s="87"/>
      <c r="Y1040" s="87"/>
      <c r="Z1040" s="87"/>
      <c r="AA1040" s="62"/>
      <c r="AB1040" s="62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</row>
    <row r="1041" spans="1:44" s="51" customFormat="1">
      <c r="A1041" s="48">
        <v>194</v>
      </c>
      <c r="B1041" s="237"/>
      <c r="C1041" s="65" t="s">
        <v>424</v>
      </c>
      <c r="D1041" s="62">
        <v>50.251786749589577</v>
      </c>
      <c r="E1041" s="62">
        <v>2.7526929877713489</v>
      </c>
      <c r="F1041" s="62">
        <v>13.943037831684361</v>
      </c>
      <c r="G1041" s="62">
        <v>11.137333762700937</v>
      </c>
      <c r="H1041" s="62">
        <v>0.15239232615483056</v>
      </c>
      <c r="I1041" s="62">
        <v>7.2628398592315238</v>
      </c>
      <c r="J1041" s="62">
        <v>11.326897986240477</v>
      </c>
      <c r="K1041" s="62">
        <v>2.3886105584195239</v>
      </c>
      <c r="L1041" s="62">
        <v>0.52864011338714478</v>
      </c>
      <c r="M1041" s="62">
        <v>0.24856196078391624</v>
      </c>
      <c r="N1041" s="62">
        <v>9.3056025207040004E-3</v>
      </c>
      <c r="O1041" s="62">
        <v>100</v>
      </c>
      <c r="P1041" s="62">
        <v>1.4788659725995927</v>
      </c>
      <c r="Q1041" s="125">
        <f t="shared" si="199"/>
        <v>98.521134027400407</v>
      </c>
      <c r="R1041" s="61"/>
      <c r="S1041" s="55">
        <v>41520.073993055601</v>
      </c>
      <c r="U1041" s="87"/>
      <c r="V1041" s="87"/>
      <c r="W1041" s="87"/>
      <c r="X1041" s="87"/>
      <c r="Y1041" s="87"/>
      <c r="Z1041" s="87"/>
      <c r="AA1041" s="62"/>
      <c r="AB1041" s="62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</row>
    <row r="1042" spans="1:44" s="51" customFormat="1">
      <c r="A1042" s="48">
        <v>195</v>
      </c>
      <c r="B1042" s="237"/>
      <c r="C1042" s="65" t="s">
        <v>424</v>
      </c>
      <c r="D1042" s="62">
        <v>50.337613080979281</v>
      </c>
      <c r="E1042" s="62">
        <v>2.8438871733559132</v>
      </c>
      <c r="F1042" s="62">
        <v>13.762315926372057</v>
      </c>
      <c r="G1042" s="62">
        <v>11.06432886490181</v>
      </c>
      <c r="H1042" s="62">
        <v>0.19797859849862717</v>
      </c>
      <c r="I1042" s="62">
        <v>7.2520742415904547</v>
      </c>
      <c r="J1042" s="62">
        <v>11.563913128561268</v>
      </c>
      <c r="K1042" s="62">
        <v>2.2021072065197682</v>
      </c>
      <c r="L1042" s="62">
        <v>0.52536585088495347</v>
      </c>
      <c r="M1042" s="62">
        <v>0.24797222047943196</v>
      </c>
      <c r="N1042" s="62">
        <v>3.1557872691100742E-3</v>
      </c>
      <c r="O1042" s="62">
        <v>100</v>
      </c>
      <c r="P1042" s="62">
        <v>1.3309295780414345</v>
      </c>
      <c r="Q1042" s="125">
        <f t="shared" si="199"/>
        <v>98.669070421958565</v>
      </c>
      <c r="R1042" s="61"/>
      <c r="S1042" s="55">
        <v>41520.076539351903</v>
      </c>
      <c r="U1042" s="87"/>
      <c r="V1042" s="87"/>
      <c r="W1042" s="87"/>
      <c r="X1042" s="87"/>
      <c r="Y1042" s="87"/>
      <c r="Z1042" s="87"/>
      <c r="AA1042" s="62"/>
      <c r="AB1042" s="62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</row>
    <row r="1043" spans="1:44" s="51" customFormat="1">
      <c r="A1043" s="48">
        <v>196</v>
      </c>
      <c r="B1043" s="237"/>
      <c r="C1043" s="65" t="s">
        <v>424</v>
      </c>
      <c r="D1043" s="62">
        <v>50.363590527587476</v>
      </c>
      <c r="E1043" s="62">
        <v>2.7761657431114517</v>
      </c>
      <c r="F1043" s="62">
        <v>13.835884441488361</v>
      </c>
      <c r="G1043" s="62">
        <v>10.897942964834147</v>
      </c>
      <c r="H1043" s="62">
        <v>0.17783161108897974</v>
      </c>
      <c r="I1043" s="62">
        <v>7.1241022116459982</v>
      </c>
      <c r="J1043" s="62">
        <v>11.72732025596461</v>
      </c>
      <c r="K1043" s="62">
        <v>2.323374298743488</v>
      </c>
      <c r="L1043" s="62">
        <v>0.52193724221472082</v>
      </c>
      <c r="M1043" s="62">
        <v>0.25559995309938771</v>
      </c>
      <c r="N1043" s="62">
        <v>-4.8417549948928896E-3</v>
      </c>
      <c r="O1043" s="62">
        <v>100</v>
      </c>
      <c r="P1043" s="62">
        <v>1.1767521285173643</v>
      </c>
      <c r="Q1043" s="125">
        <f t="shared" si="199"/>
        <v>98.823247871482636</v>
      </c>
      <c r="R1043" s="61"/>
      <c r="S1043" s="55">
        <v>41520.079085648104</v>
      </c>
      <c r="U1043" s="87"/>
      <c r="V1043" s="87"/>
      <c r="W1043" s="87"/>
      <c r="X1043" s="87"/>
      <c r="Y1043" s="87"/>
      <c r="Z1043" s="87"/>
      <c r="AA1043" s="62"/>
      <c r="AB1043" s="62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</row>
    <row r="1044" spans="1:44" s="51" customFormat="1">
      <c r="A1044" s="48">
        <v>197</v>
      </c>
      <c r="B1044" s="237"/>
      <c r="C1044" s="65" t="s">
        <v>424</v>
      </c>
      <c r="D1044" s="62">
        <v>50.302351552692805</v>
      </c>
      <c r="E1044" s="62">
        <v>2.9286554799514435</v>
      </c>
      <c r="F1044" s="62">
        <v>13.57278841914596</v>
      </c>
      <c r="G1044" s="62">
        <v>10.994736024238069</v>
      </c>
      <c r="H1044" s="62">
        <v>0.18076199113475888</v>
      </c>
      <c r="I1044" s="62">
        <v>7.1212477461386428</v>
      </c>
      <c r="J1044" s="62">
        <v>11.868170156481582</v>
      </c>
      <c r="K1044" s="62">
        <v>2.1398195935387543</v>
      </c>
      <c r="L1044" s="62">
        <v>0.52349229125130903</v>
      </c>
      <c r="M1044" s="62">
        <v>0.36478401563103047</v>
      </c>
      <c r="N1044" s="62">
        <v>4.1230689733166752E-3</v>
      </c>
      <c r="O1044" s="62">
        <v>100.00000000000001</v>
      </c>
      <c r="P1044" s="62">
        <v>2.0876210431781743</v>
      </c>
      <c r="Q1044" s="125">
        <f t="shared" si="199"/>
        <v>97.912378956821826</v>
      </c>
      <c r="R1044" s="61"/>
      <c r="S1044" s="55">
        <v>41520.081643518497</v>
      </c>
      <c r="U1044" s="87"/>
      <c r="V1044" s="87"/>
      <c r="W1044" s="87"/>
      <c r="X1044" s="87"/>
      <c r="Y1044" s="87"/>
      <c r="Z1044" s="87"/>
      <c r="AA1044" s="62"/>
      <c r="AB1044" s="62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</row>
    <row r="1045" spans="1:44" s="51" customFormat="1">
      <c r="A1045" s="48">
        <v>198</v>
      </c>
      <c r="B1045" s="237"/>
      <c r="C1045" s="65" t="s">
        <v>424</v>
      </c>
      <c r="D1045" s="62">
        <v>50.276213051007254</v>
      </c>
      <c r="E1045" s="62">
        <v>2.8107112885403973</v>
      </c>
      <c r="F1045" s="62">
        <v>13.817542996181501</v>
      </c>
      <c r="G1045" s="62">
        <v>11.180989454590739</v>
      </c>
      <c r="H1045" s="62">
        <v>0.16150423399441929</v>
      </c>
      <c r="I1045" s="62">
        <v>7.2198402584391559</v>
      </c>
      <c r="J1045" s="62">
        <v>11.37279709095041</v>
      </c>
      <c r="K1045" s="62">
        <v>2.3246408249178123</v>
      </c>
      <c r="L1045" s="62">
        <v>0.53946885971013314</v>
      </c>
      <c r="M1045" s="62">
        <v>0.28834545031803499</v>
      </c>
      <c r="N1045" s="62">
        <v>1.0262043464232264E-2</v>
      </c>
      <c r="O1045" s="62">
        <v>100</v>
      </c>
      <c r="P1045" s="62">
        <v>1.5749035646486504</v>
      </c>
      <c r="Q1045" s="125">
        <f t="shared" si="199"/>
        <v>98.42509643535135</v>
      </c>
      <c r="R1045" s="61"/>
      <c r="S1045" s="55">
        <v>41520.084189814799</v>
      </c>
      <c r="U1045" s="87"/>
      <c r="V1045" s="87"/>
      <c r="W1045" s="87"/>
      <c r="X1045" s="87"/>
      <c r="Y1045" s="87"/>
      <c r="Z1045" s="87"/>
      <c r="AA1045" s="62"/>
      <c r="AB1045" s="62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</row>
    <row r="1046" spans="1:44" s="51" customFormat="1">
      <c r="A1046" s="48">
        <v>199</v>
      </c>
      <c r="B1046" s="237"/>
      <c r="C1046" s="65" t="s">
        <v>424</v>
      </c>
      <c r="D1046" s="62">
        <v>50.64427238693645</v>
      </c>
      <c r="E1046" s="62">
        <v>2.8337098612695124</v>
      </c>
      <c r="F1046" s="62">
        <v>13.796353840657547</v>
      </c>
      <c r="G1046" s="62">
        <v>11.162226282405788</v>
      </c>
      <c r="H1046" s="62">
        <v>0.10002818902337422</v>
      </c>
      <c r="I1046" s="62">
        <v>7.1915248062256714</v>
      </c>
      <c r="J1046" s="62">
        <v>11.237521898373783</v>
      </c>
      <c r="K1046" s="62">
        <v>2.1641770467997112</v>
      </c>
      <c r="L1046" s="62">
        <v>0.51155041007174029</v>
      </c>
      <c r="M1046" s="62">
        <v>0.3459976803797768</v>
      </c>
      <c r="N1046" s="62">
        <v>1.6320105663512663E-2</v>
      </c>
      <c r="O1046" s="62">
        <v>100</v>
      </c>
      <c r="P1046" s="62">
        <v>1.0013951316501988</v>
      </c>
      <c r="Q1046" s="125">
        <f t="shared" si="199"/>
        <v>98.998604868349801</v>
      </c>
      <c r="R1046" s="61"/>
      <c r="S1046" s="55">
        <v>41520.0867476852</v>
      </c>
      <c r="U1046" s="87"/>
      <c r="V1046" s="87"/>
      <c r="W1046" s="87"/>
      <c r="X1046" s="87"/>
      <c r="Y1046" s="87"/>
      <c r="Z1046" s="87"/>
      <c r="AA1046" s="62"/>
      <c r="AB1046" s="62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</row>
    <row r="1047" spans="1:44" s="51" customFormat="1">
      <c r="A1047" s="48">
        <v>200</v>
      </c>
      <c r="B1047" s="237"/>
      <c r="C1047" s="65" t="s">
        <v>424</v>
      </c>
      <c r="D1047" s="62">
        <v>50.035654573477629</v>
      </c>
      <c r="E1047" s="62">
        <v>2.7847400658544257</v>
      </c>
      <c r="F1047" s="62">
        <v>14.037688466507175</v>
      </c>
      <c r="G1047" s="62">
        <v>11.109755883825272</v>
      </c>
      <c r="H1047" s="62">
        <v>0.15065922555720115</v>
      </c>
      <c r="I1047" s="62">
        <v>7.2270749464025323</v>
      </c>
      <c r="J1047" s="62">
        <v>11.653167209271906</v>
      </c>
      <c r="K1047" s="62">
        <v>2.2523053936205</v>
      </c>
      <c r="L1047" s="62">
        <v>0.5078541611310996</v>
      </c>
      <c r="M1047" s="62">
        <v>0.24723095132700301</v>
      </c>
      <c r="N1047" s="62">
        <v>-7.9173717325508979E-3</v>
      </c>
      <c r="O1047" s="62">
        <v>100.00000000000001</v>
      </c>
      <c r="P1047" s="62">
        <v>0.95669076554359833</v>
      </c>
      <c r="Q1047" s="125">
        <f t="shared" si="199"/>
        <v>99.043309234456402</v>
      </c>
      <c r="R1047" s="61"/>
      <c r="S1047" s="55">
        <v>41520.089293981502</v>
      </c>
      <c r="U1047" s="87"/>
      <c r="V1047" s="87"/>
      <c r="W1047" s="87"/>
      <c r="X1047" s="87"/>
      <c r="Y1047" s="87"/>
      <c r="Z1047" s="87"/>
      <c r="AA1047" s="62"/>
      <c r="AB1047" s="62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</row>
    <row r="1048" spans="1:44" s="51" customFormat="1">
      <c r="A1048" s="48">
        <v>201</v>
      </c>
      <c r="B1048" s="237"/>
      <c r="C1048" s="65" t="s">
        <v>424</v>
      </c>
      <c r="D1048" s="62">
        <v>49.907835126787994</v>
      </c>
      <c r="E1048" s="62">
        <v>2.8698317253123813</v>
      </c>
      <c r="F1048" s="62">
        <v>13.946276870670307</v>
      </c>
      <c r="G1048" s="62">
        <v>11.157431709329838</v>
      </c>
      <c r="H1048" s="62">
        <v>0.15607904334360156</v>
      </c>
      <c r="I1048" s="62">
        <v>7.2127396117012026</v>
      </c>
      <c r="J1048" s="62">
        <v>11.709931340401049</v>
      </c>
      <c r="K1048" s="62">
        <v>2.30227566838676</v>
      </c>
      <c r="L1048" s="62">
        <v>0.50637887539263615</v>
      </c>
      <c r="M1048" s="62">
        <v>0.22415696181153133</v>
      </c>
      <c r="N1048" s="62">
        <v>9.121195247313453E-3</v>
      </c>
      <c r="O1048" s="62">
        <v>100.00000000000001</v>
      </c>
      <c r="P1048" s="62">
        <v>1.2526734268435575</v>
      </c>
      <c r="Q1048" s="125">
        <f t="shared" si="199"/>
        <v>98.747326573156442</v>
      </c>
      <c r="R1048" s="61"/>
      <c r="S1048" s="55">
        <v>41520.091840277797</v>
      </c>
      <c r="U1048" s="87"/>
      <c r="V1048" s="87"/>
      <c r="W1048" s="87"/>
      <c r="X1048" s="87"/>
      <c r="Y1048" s="87"/>
      <c r="Z1048" s="87"/>
      <c r="AA1048" s="62"/>
      <c r="AB1048" s="62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</row>
    <row r="1049" spans="1:44" s="51" customFormat="1">
      <c r="A1049" s="48">
        <v>202</v>
      </c>
      <c r="B1049" s="237"/>
      <c r="C1049" s="65" t="s">
        <v>424</v>
      </c>
      <c r="D1049" s="62">
        <v>50.186170317727587</v>
      </c>
      <c r="E1049" s="62">
        <v>2.9158007871326173</v>
      </c>
      <c r="F1049" s="62">
        <v>13.771919203667402</v>
      </c>
      <c r="G1049" s="62">
        <v>11.002669583009387</v>
      </c>
      <c r="H1049" s="62">
        <v>0.12640630024794089</v>
      </c>
      <c r="I1049" s="62">
        <v>7.1870824448203683</v>
      </c>
      <c r="J1049" s="62">
        <v>11.810488131438253</v>
      </c>
      <c r="K1049" s="62">
        <v>2.1533772103895252</v>
      </c>
      <c r="L1049" s="62">
        <v>0.52918803327246799</v>
      </c>
      <c r="M1049" s="62">
        <v>0.31212692974949385</v>
      </c>
      <c r="N1049" s="62">
        <v>6.1613117036533873E-3</v>
      </c>
      <c r="O1049" s="62">
        <v>99.999999999999972</v>
      </c>
      <c r="P1049" s="62">
        <v>1.6467822407753658</v>
      </c>
      <c r="Q1049" s="125">
        <f t="shared" si="199"/>
        <v>98.353217759224634</v>
      </c>
      <c r="R1049" s="61"/>
      <c r="S1049" s="55">
        <v>41520.094398148103</v>
      </c>
      <c r="U1049" s="87"/>
      <c r="V1049" s="87"/>
      <c r="W1049" s="87"/>
      <c r="X1049" s="87"/>
      <c r="Y1049" s="87"/>
      <c r="Z1049" s="87"/>
      <c r="AA1049" s="62"/>
      <c r="AB1049" s="62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</row>
    <row r="1050" spans="1:44" s="51" customFormat="1">
      <c r="A1050" s="48">
        <v>203</v>
      </c>
      <c r="B1050" s="237"/>
      <c r="C1050" s="65" t="s">
        <v>424</v>
      </c>
      <c r="D1050" s="62">
        <v>50.406056898032205</v>
      </c>
      <c r="E1050" s="62">
        <v>2.8194620490896956</v>
      </c>
      <c r="F1050" s="62">
        <v>13.791157859915385</v>
      </c>
      <c r="G1050" s="62">
        <v>10.989922717886854</v>
      </c>
      <c r="H1050" s="62">
        <v>0.17775814284256533</v>
      </c>
      <c r="I1050" s="62">
        <v>7.1687002528505541</v>
      </c>
      <c r="J1050" s="62">
        <v>11.606147298548947</v>
      </c>
      <c r="K1050" s="62">
        <v>2.2286888040130624</v>
      </c>
      <c r="L1050" s="62">
        <v>0.54720637283998974</v>
      </c>
      <c r="M1050" s="62">
        <v>0.26319338141615994</v>
      </c>
      <c r="N1050" s="62">
        <v>2.2034039107056702E-3</v>
      </c>
      <c r="O1050" s="62">
        <v>100</v>
      </c>
      <c r="P1050" s="62">
        <v>2.4443276833569456</v>
      </c>
      <c r="Q1050" s="125">
        <f t="shared" si="199"/>
        <v>97.555672316643054</v>
      </c>
      <c r="R1050" s="61"/>
      <c r="S1050" s="55">
        <v>41520.096956018497</v>
      </c>
      <c r="U1050" s="87"/>
      <c r="V1050" s="87"/>
      <c r="W1050" s="87"/>
      <c r="X1050" s="87"/>
      <c r="Y1050" s="87"/>
      <c r="Z1050" s="87"/>
      <c r="AA1050" s="62"/>
      <c r="AB1050" s="62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</row>
    <row r="1051" spans="1:44" s="51" customFormat="1">
      <c r="A1051" s="48">
        <v>204</v>
      </c>
      <c r="B1051" s="237"/>
      <c r="C1051" s="65" t="s">
        <v>424</v>
      </c>
      <c r="D1051" s="62">
        <v>50.158694486973474</v>
      </c>
      <c r="E1051" s="62">
        <v>2.8417276389069857</v>
      </c>
      <c r="F1051" s="62">
        <v>13.904876237209738</v>
      </c>
      <c r="G1051" s="62">
        <v>10.918597574129665</v>
      </c>
      <c r="H1051" s="62">
        <v>0.2004793636546045</v>
      </c>
      <c r="I1051" s="62">
        <v>7.3347938686945682</v>
      </c>
      <c r="J1051" s="62">
        <v>11.583478529475315</v>
      </c>
      <c r="K1051" s="62">
        <v>2.3388470748646184</v>
      </c>
      <c r="L1051" s="62">
        <v>0.49933728996977428</v>
      </c>
      <c r="M1051" s="62">
        <v>0.20569812879170082</v>
      </c>
      <c r="N1051" s="62">
        <v>1.7394815168124956E-2</v>
      </c>
      <c r="O1051" s="62">
        <v>100.00000000000001</v>
      </c>
      <c r="P1051" s="62">
        <v>1.604079837370719</v>
      </c>
      <c r="Q1051" s="125">
        <f t="shared" si="199"/>
        <v>98.395920162629281</v>
      </c>
      <c r="R1051" s="61"/>
      <c r="S1051" s="55">
        <v>41520.099502314799</v>
      </c>
      <c r="U1051" s="87"/>
      <c r="V1051" s="87"/>
      <c r="W1051" s="87"/>
      <c r="X1051" s="87"/>
      <c r="Y1051" s="87"/>
      <c r="Z1051" s="87"/>
      <c r="AA1051" s="62"/>
      <c r="AB1051" s="62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</row>
    <row r="1052" spans="1:44" s="51" customFormat="1">
      <c r="A1052" s="48">
        <v>224</v>
      </c>
      <c r="B1052" s="237"/>
      <c r="C1052" s="65" t="s">
        <v>424</v>
      </c>
      <c r="D1052" s="62">
        <v>50.044414357021751</v>
      </c>
      <c r="E1052" s="62">
        <v>2.7754471975470274</v>
      </c>
      <c r="F1052" s="62">
        <v>13.810525249504257</v>
      </c>
      <c r="G1052" s="62">
        <v>11.090958204015248</v>
      </c>
      <c r="H1052" s="62">
        <v>0.18380101463567805</v>
      </c>
      <c r="I1052" s="62">
        <v>7.2594676567523582</v>
      </c>
      <c r="J1052" s="62">
        <v>11.687527378927138</v>
      </c>
      <c r="K1052" s="62">
        <v>2.3635928410577525</v>
      </c>
      <c r="L1052" s="62">
        <v>0.51514089275810737</v>
      </c>
      <c r="M1052" s="62">
        <v>0.26247602399675229</v>
      </c>
      <c r="N1052" s="62">
        <v>8.586709528211724E-3</v>
      </c>
      <c r="O1052" s="62">
        <v>99.999999999999986</v>
      </c>
      <c r="P1052" s="62">
        <v>0.71201968831579165</v>
      </c>
      <c r="Q1052" s="125">
        <f t="shared" si="199"/>
        <v>99.287980311684208</v>
      </c>
      <c r="R1052" s="61"/>
      <c r="S1052" s="55">
        <v>41520.372974537</v>
      </c>
      <c r="U1052" s="87"/>
      <c r="V1052" s="87"/>
      <c r="W1052" s="87"/>
      <c r="X1052" s="87"/>
      <c r="Y1052" s="87"/>
      <c r="Z1052" s="87"/>
      <c r="AA1052" s="62"/>
      <c r="AB1052" s="62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</row>
    <row r="1053" spans="1:44" s="51" customFormat="1">
      <c r="A1053" s="48">
        <v>225</v>
      </c>
      <c r="B1053" s="237"/>
      <c r="C1053" s="65" t="s">
        <v>424</v>
      </c>
      <c r="D1053" s="62">
        <v>50.093515927450824</v>
      </c>
      <c r="E1053" s="62">
        <v>2.8084675926584755</v>
      </c>
      <c r="F1053" s="62">
        <v>14.05063083049021</v>
      </c>
      <c r="G1053" s="62">
        <v>11.090723908858047</v>
      </c>
      <c r="H1053" s="62">
        <v>0.16623032251719949</v>
      </c>
      <c r="I1053" s="62">
        <v>7.2006365406540835</v>
      </c>
      <c r="J1053" s="62">
        <v>11.640595017081589</v>
      </c>
      <c r="K1053" s="62">
        <v>2.2294630710120868</v>
      </c>
      <c r="L1053" s="62">
        <v>0.51891408400903938</v>
      </c>
      <c r="M1053" s="62">
        <v>0.20558903094315181</v>
      </c>
      <c r="N1053" s="62">
        <v>-6.1551997080467307E-3</v>
      </c>
      <c r="O1053" s="62">
        <v>100.00000000000001</v>
      </c>
      <c r="P1053" s="62">
        <v>1.273406657855304</v>
      </c>
      <c r="Q1053" s="125">
        <f t="shared" si="199"/>
        <v>98.726593342144696</v>
      </c>
      <c r="R1053" s="61"/>
      <c r="S1053" s="55">
        <v>41520.375520833302</v>
      </c>
      <c r="U1053" s="87"/>
      <c r="V1053" s="87"/>
      <c r="W1053" s="87"/>
      <c r="X1053" s="87"/>
      <c r="Y1053" s="87"/>
      <c r="Z1053" s="87"/>
      <c r="AA1053" s="62"/>
      <c r="AB1053" s="62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</row>
    <row r="1054" spans="1:44" s="51" customFormat="1">
      <c r="A1054" s="48">
        <v>226</v>
      </c>
      <c r="B1054" s="237"/>
      <c r="C1054" s="65" t="s">
        <v>424</v>
      </c>
      <c r="D1054" s="62">
        <v>50.381966421588665</v>
      </c>
      <c r="E1054" s="62">
        <v>2.7995662899271267</v>
      </c>
      <c r="F1054" s="62">
        <v>13.709153626997328</v>
      </c>
      <c r="G1054" s="62">
        <v>11.090431841444151</v>
      </c>
      <c r="H1054" s="62">
        <v>0.12093095375090694</v>
      </c>
      <c r="I1054" s="62">
        <v>7.2119666211529294</v>
      </c>
      <c r="J1054" s="62">
        <v>11.562173163378798</v>
      </c>
      <c r="K1054" s="62">
        <v>2.3072601551490046</v>
      </c>
      <c r="L1054" s="62">
        <v>0.51572632888987247</v>
      </c>
      <c r="M1054" s="62">
        <v>0.28252879227745842</v>
      </c>
      <c r="N1054" s="62">
        <v>2.3627075448043551E-2</v>
      </c>
      <c r="O1054" s="62">
        <v>100</v>
      </c>
      <c r="P1054" s="62">
        <v>1.8076042207658389</v>
      </c>
      <c r="Q1054" s="125">
        <f t="shared" si="199"/>
        <v>98.192395779234161</v>
      </c>
      <c r="R1054" s="61"/>
      <c r="S1054" s="55">
        <v>41520.378067129597</v>
      </c>
      <c r="U1054" s="87"/>
      <c r="V1054" s="87"/>
      <c r="W1054" s="87"/>
      <c r="X1054" s="87"/>
      <c r="Y1054" s="87"/>
      <c r="Z1054" s="87"/>
      <c r="AA1054" s="62"/>
      <c r="AB1054" s="62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</row>
    <row r="1055" spans="1:44" s="51" customFormat="1">
      <c r="A1055" s="48">
        <v>227</v>
      </c>
      <c r="B1055" s="237"/>
      <c r="C1055" s="65" t="s">
        <v>424</v>
      </c>
      <c r="D1055" s="62">
        <v>50.463524000778278</v>
      </c>
      <c r="E1055" s="62">
        <v>2.8196400018850429</v>
      </c>
      <c r="F1055" s="62">
        <v>13.72060783975677</v>
      </c>
      <c r="G1055" s="62">
        <v>10.926514161409166</v>
      </c>
      <c r="H1055" s="62">
        <v>0.18416097303212176</v>
      </c>
      <c r="I1055" s="62">
        <v>7.043897589884919</v>
      </c>
      <c r="J1055" s="62">
        <v>11.615474148681347</v>
      </c>
      <c r="K1055" s="62">
        <v>2.4103554397568141</v>
      </c>
      <c r="L1055" s="62">
        <v>0.52224857270034242</v>
      </c>
      <c r="M1055" s="62">
        <v>0.29370611517095768</v>
      </c>
      <c r="N1055" s="62">
        <v>-1.6638702289700384E-4</v>
      </c>
      <c r="O1055" s="62">
        <v>100</v>
      </c>
      <c r="P1055" s="62">
        <v>1.2952700488138333</v>
      </c>
      <c r="Q1055" s="125">
        <f t="shared" si="199"/>
        <v>98.704729951186167</v>
      </c>
      <c r="R1055" s="61"/>
      <c r="S1055" s="55">
        <v>41520.380613425899</v>
      </c>
      <c r="U1055" s="87"/>
      <c r="V1055" s="87"/>
      <c r="W1055" s="87"/>
      <c r="X1055" s="87"/>
      <c r="Y1055" s="87"/>
      <c r="Z1055" s="87"/>
      <c r="AA1055" s="62"/>
      <c r="AB1055" s="62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</row>
    <row r="1056" spans="1:44" s="51" customFormat="1">
      <c r="A1056" s="48">
        <v>228</v>
      </c>
      <c r="B1056" s="237"/>
      <c r="C1056" s="65" t="s">
        <v>424</v>
      </c>
      <c r="D1056" s="62">
        <v>50.147466094864591</v>
      </c>
      <c r="E1056" s="62">
        <v>2.7966328244655227</v>
      </c>
      <c r="F1056" s="62">
        <v>13.759296910415511</v>
      </c>
      <c r="G1056" s="62">
        <v>11.064348915459991</v>
      </c>
      <c r="H1056" s="62">
        <v>0.13222179930007621</v>
      </c>
      <c r="I1056" s="62">
        <v>7.0211401354281664</v>
      </c>
      <c r="J1056" s="62">
        <v>11.868578409621232</v>
      </c>
      <c r="K1056" s="62">
        <v>2.3501166233914241</v>
      </c>
      <c r="L1056" s="62">
        <v>0.54521108640696014</v>
      </c>
      <c r="M1056" s="62">
        <v>0.3014612089983042</v>
      </c>
      <c r="N1056" s="62">
        <v>1.7467371205041063E-2</v>
      </c>
      <c r="O1056" s="62">
        <v>99.999999999999986</v>
      </c>
      <c r="P1056" s="62">
        <v>1.2364920294448893</v>
      </c>
      <c r="Q1056" s="125">
        <f t="shared" si="199"/>
        <v>98.763507970555111</v>
      </c>
      <c r="R1056" s="61"/>
      <c r="S1056" s="55">
        <v>41520.3831712963</v>
      </c>
      <c r="U1056" s="87"/>
      <c r="V1056" s="87"/>
      <c r="W1056" s="87"/>
      <c r="X1056" s="87"/>
      <c r="Y1056" s="87"/>
      <c r="Z1056" s="87"/>
      <c r="AA1056" s="62"/>
      <c r="AB1056" s="62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</row>
    <row r="1057" spans="1:44" s="51" customFormat="1">
      <c r="A1057" s="48">
        <v>250</v>
      </c>
      <c r="B1057" s="237"/>
      <c r="C1057" s="65" t="s">
        <v>424</v>
      </c>
      <c r="D1057" s="62">
        <v>50.007961314054825</v>
      </c>
      <c r="E1057" s="62">
        <v>3.188284961865405</v>
      </c>
      <c r="F1057" s="62">
        <v>13.708175954582821</v>
      </c>
      <c r="G1057" s="62">
        <v>10.889754336864353</v>
      </c>
      <c r="H1057" s="62">
        <v>0.12429836565449214</v>
      </c>
      <c r="I1057" s="62">
        <v>7.1717181765378726</v>
      </c>
      <c r="J1057" s="62">
        <v>11.917973520587303</v>
      </c>
      <c r="K1057" s="62">
        <v>2.1797575482014429</v>
      </c>
      <c r="L1057" s="62">
        <v>0.51619899306896277</v>
      </c>
      <c r="M1057" s="62">
        <v>0.27867240462808074</v>
      </c>
      <c r="N1057" s="62">
        <v>2.2217673010416633E-2</v>
      </c>
      <c r="O1057" s="62">
        <v>100.00000000000001</v>
      </c>
      <c r="P1057" s="62">
        <v>0.55886019563746459</v>
      </c>
      <c r="Q1057" s="125">
        <f t="shared" si="199"/>
        <v>99.441139804362535</v>
      </c>
      <c r="R1057" s="61"/>
      <c r="S1057" s="55">
        <v>41520.478206018503</v>
      </c>
      <c r="U1057" s="87"/>
      <c r="V1057" s="87"/>
      <c r="W1057" s="87"/>
      <c r="X1057" s="87"/>
      <c r="Y1057" s="87"/>
      <c r="Z1057" s="87"/>
      <c r="AA1057" s="62"/>
      <c r="AB1057" s="62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</row>
    <row r="1058" spans="1:44" s="51" customFormat="1">
      <c r="A1058" s="48">
        <v>251</v>
      </c>
      <c r="B1058" s="237"/>
      <c r="C1058" s="65" t="s">
        <v>424</v>
      </c>
      <c r="D1058" s="62">
        <v>50.310532316640341</v>
      </c>
      <c r="E1058" s="62">
        <v>2.7264117537984465</v>
      </c>
      <c r="F1058" s="62">
        <v>13.91630364708524</v>
      </c>
      <c r="G1058" s="62">
        <v>11.037199030773113</v>
      </c>
      <c r="H1058" s="62">
        <v>0.10263828928118032</v>
      </c>
      <c r="I1058" s="62">
        <v>7.2430732774645987</v>
      </c>
      <c r="J1058" s="62">
        <v>11.620735523841601</v>
      </c>
      <c r="K1058" s="62">
        <v>2.2042609758376743</v>
      </c>
      <c r="L1058" s="62">
        <v>0.52949164253181247</v>
      </c>
      <c r="M1058" s="62">
        <v>0.30483919503345791</v>
      </c>
      <c r="N1058" s="62">
        <v>5.8297971264726139E-3</v>
      </c>
      <c r="O1058" s="62">
        <v>99.999999999999957</v>
      </c>
      <c r="P1058" s="62">
        <v>2.0834236950011444</v>
      </c>
      <c r="Q1058" s="125">
        <f t="shared" si="199"/>
        <v>97.916576304998856</v>
      </c>
      <c r="R1058" s="61"/>
      <c r="S1058" s="55">
        <v>41520.480763888903</v>
      </c>
      <c r="U1058" s="87"/>
      <c r="V1058" s="87"/>
      <c r="W1058" s="87"/>
      <c r="X1058" s="87"/>
      <c r="Y1058" s="87"/>
      <c r="Z1058" s="87"/>
      <c r="AA1058" s="62"/>
      <c r="AB1058" s="62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</row>
    <row r="1059" spans="1:44" s="51" customFormat="1">
      <c r="A1059" s="48">
        <v>252</v>
      </c>
      <c r="B1059" s="237"/>
      <c r="C1059" s="65" t="s">
        <v>424</v>
      </c>
      <c r="D1059" s="62">
        <v>50.396760370971116</v>
      </c>
      <c r="E1059" s="62">
        <v>2.8254917316482682</v>
      </c>
      <c r="F1059" s="62">
        <v>13.753970749510835</v>
      </c>
      <c r="G1059" s="62">
        <v>10.881843330315851</v>
      </c>
      <c r="H1059" s="62">
        <v>0.12937661147238927</v>
      </c>
      <c r="I1059" s="62">
        <v>7.2549855776700145</v>
      </c>
      <c r="J1059" s="62">
        <v>11.703951340795674</v>
      </c>
      <c r="K1059" s="62">
        <v>2.2698340339823933</v>
      </c>
      <c r="L1059" s="62">
        <v>0.51311580166755333</v>
      </c>
      <c r="M1059" s="62">
        <v>0.27305124452521823</v>
      </c>
      <c r="N1059" s="62">
        <v>-3.074538893547198E-3</v>
      </c>
      <c r="O1059" s="62">
        <v>99.999999999999972</v>
      </c>
      <c r="P1059" s="62">
        <v>1.270131247630772</v>
      </c>
      <c r="Q1059" s="125">
        <f t="shared" si="199"/>
        <v>98.729868752369228</v>
      </c>
      <c r="R1059" s="61"/>
      <c r="S1059" s="55">
        <v>41520.483321759297</v>
      </c>
      <c r="U1059" s="87"/>
      <c r="V1059" s="87"/>
      <c r="W1059" s="87"/>
      <c r="X1059" s="87"/>
      <c r="Y1059" s="87"/>
      <c r="Z1059" s="87"/>
      <c r="AA1059" s="62"/>
      <c r="AB1059" s="62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</row>
    <row r="1060" spans="1:44" s="51" customFormat="1">
      <c r="A1060" s="48">
        <v>253</v>
      </c>
      <c r="B1060" s="237"/>
      <c r="C1060" s="65" t="s">
        <v>424</v>
      </c>
      <c r="D1060" s="62">
        <v>50.798467613292445</v>
      </c>
      <c r="E1060" s="62">
        <v>2.7999437921795498</v>
      </c>
      <c r="F1060" s="62">
        <v>13.838613915909074</v>
      </c>
      <c r="G1060" s="62">
        <v>10.779739229640613</v>
      </c>
      <c r="H1060" s="62">
        <v>0.15603693392559967</v>
      </c>
      <c r="I1060" s="62">
        <v>7.2930825499213965</v>
      </c>
      <c r="J1060" s="62">
        <v>11.387028659742265</v>
      </c>
      <c r="K1060" s="62">
        <v>2.0928559728305904</v>
      </c>
      <c r="L1060" s="62">
        <v>0.57038084316000204</v>
      </c>
      <c r="M1060" s="62">
        <v>0.27848329959247414</v>
      </c>
      <c r="N1060" s="62">
        <v>6.9311514532464863E-3</v>
      </c>
      <c r="O1060" s="62">
        <v>100</v>
      </c>
      <c r="P1060" s="62">
        <v>1.5484527640545735</v>
      </c>
      <c r="Q1060" s="125">
        <f t="shared" si="199"/>
        <v>98.451547235945426</v>
      </c>
      <c r="R1060" s="61"/>
      <c r="S1060" s="55">
        <v>41520.485868055599</v>
      </c>
      <c r="U1060" s="87"/>
      <c r="V1060" s="87"/>
      <c r="W1060" s="87"/>
      <c r="X1060" s="87"/>
      <c r="Y1060" s="87"/>
      <c r="Z1060" s="87"/>
      <c r="AA1060" s="62"/>
      <c r="AB1060" s="62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</row>
    <row r="1061" spans="1:44" s="51" customFormat="1">
      <c r="A1061" s="48">
        <v>254</v>
      </c>
      <c r="B1061" s="237"/>
      <c r="C1061" s="65" t="s">
        <v>424</v>
      </c>
      <c r="D1061" s="62">
        <v>50.066536197764947</v>
      </c>
      <c r="E1061" s="62">
        <v>2.683101812667287</v>
      </c>
      <c r="F1061" s="62">
        <v>13.952536738277951</v>
      </c>
      <c r="G1061" s="62">
        <v>11.092388597537923</v>
      </c>
      <c r="H1061" s="62">
        <v>0.1764250028121141</v>
      </c>
      <c r="I1061" s="62">
        <v>7.4270758129949872</v>
      </c>
      <c r="J1061" s="62">
        <v>11.60700880087879</v>
      </c>
      <c r="K1061" s="62">
        <v>2.1758996813571492</v>
      </c>
      <c r="L1061" s="62">
        <v>0.53630772568463736</v>
      </c>
      <c r="M1061" s="62">
        <v>0.27055533393194159</v>
      </c>
      <c r="N1061" s="62">
        <v>1.570888706853853E-2</v>
      </c>
      <c r="O1061" s="62">
        <v>99.999999999999972</v>
      </c>
      <c r="P1061" s="62">
        <v>1.9307935068541013</v>
      </c>
      <c r="Q1061" s="125">
        <f t="shared" si="199"/>
        <v>98.069206493145899</v>
      </c>
      <c r="R1061" s="61"/>
      <c r="S1061" s="55">
        <v>41520.488414351901</v>
      </c>
      <c r="U1061" s="87"/>
      <c r="V1061" s="87"/>
      <c r="W1061" s="87"/>
      <c r="X1061" s="87"/>
      <c r="Y1061" s="87"/>
      <c r="Z1061" s="87"/>
      <c r="AA1061" s="62"/>
      <c r="AB1061" s="62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</row>
    <row r="1062" spans="1:44" s="51" customFormat="1">
      <c r="A1062" s="48">
        <v>315</v>
      </c>
      <c r="B1062" s="237"/>
      <c r="C1062" s="65" t="s">
        <v>424</v>
      </c>
      <c r="D1062" s="62">
        <v>50.541067119466675</v>
      </c>
      <c r="E1062" s="62">
        <v>2.8008174601050522</v>
      </c>
      <c r="F1062" s="62">
        <v>13.973536892480832</v>
      </c>
      <c r="G1062" s="62">
        <v>10.749262405545254</v>
      </c>
      <c r="H1062" s="62">
        <v>0.15712421418464056</v>
      </c>
      <c r="I1062" s="62">
        <v>6.9726163275621174</v>
      </c>
      <c r="J1062" s="62">
        <v>11.554457885425418</v>
      </c>
      <c r="K1062" s="62">
        <v>2.4175972330092583</v>
      </c>
      <c r="L1062" s="62">
        <v>0.54287417203453947</v>
      </c>
      <c r="M1062" s="62">
        <v>0.28097878165780099</v>
      </c>
      <c r="N1062" s="62">
        <v>1.2484553035807474E-2</v>
      </c>
      <c r="O1062" s="62">
        <v>100.00000000000001</v>
      </c>
      <c r="P1062" s="62">
        <v>0.80722697714615776</v>
      </c>
      <c r="Q1062" s="125">
        <f t="shared" si="199"/>
        <v>99.192773022853842</v>
      </c>
      <c r="R1062" s="61"/>
      <c r="S1062" s="55">
        <v>41521.452326388899</v>
      </c>
      <c r="U1062" s="87"/>
      <c r="V1062" s="87"/>
      <c r="W1062" s="87"/>
      <c r="X1062" s="87"/>
      <c r="Y1062" s="87"/>
      <c r="Z1062" s="87"/>
      <c r="AA1062" s="62"/>
      <c r="AB1062" s="62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</row>
    <row r="1063" spans="1:44" s="51" customFormat="1">
      <c r="A1063" s="48">
        <v>316</v>
      </c>
      <c r="B1063" s="237"/>
      <c r="C1063" s="65" t="s">
        <v>424</v>
      </c>
      <c r="D1063" s="62">
        <v>50.51865066811574</v>
      </c>
      <c r="E1063" s="62">
        <v>2.8215754445332379</v>
      </c>
      <c r="F1063" s="62">
        <v>13.559057444027594</v>
      </c>
      <c r="G1063" s="62">
        <v>11.155961726140106</v>
      </c>
      <c r="H1063" s="62">
        <v>0.1915569626096354</v>
      </c>
      <c r="I1063" s="62">
        <v>7.159958925469442</v>
      </c>
      <c r="J1063" s="62">
        <v>11.579777709488855</v>
      </c>
      <c r="K1063" s="62">
        <v>2.2173847312653221</v>
      </c>
      <c r="L1063" s="62">
        <v>0.51544795756330686</v>
      </c>
      <c r="M1063" s="62">
        <v>0.27649534977043616</v>
      </c>
      <c r="N1063" s="62">
        <v>5.3374319761752406E-3</v>
      </c>
      <c r="O1063" s="62">
        <v>100.00000000000001</v>
      </c>
      <c r="P1063" s="62">
        <v>0.75286156511900515</v>
      </c>
      <c r="Q1063" s="125">
        <f t="shared" si="199"/>
        <v>99.247138434880995</v>
      </c>
      <c r="R1063" s="61"/>
      <c r="S1063" s="55">
        <v>41521.454884259299</v>
      </c>
      <c r="U1063" s="87"/>
      <c r="V1063" s="87"/>
      <c r="W1063" s="87"/>
      <c r="X1063" s="87"/>
      <c r="Y1063" s="87"/>
      <c r="Z1063" s="87"/>
      <c r="AA1063" s="62"/>
      <c r="AB1063" s="62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</row>
    <row r="1064" spans="1:44" s="51" customFormat="1">
      <c r="A1064" s="48">
        <v>317</v>
      </c>
      <c r="B1064" s="237"/>
      <c r="C1064" s="65" t="s">
        <v>424</v>
      </c>
      <c r="D1064" s="62">
        <v>50.20432197380125</v>
      </c>
      <c r="E1064" s="62">
        <v>2.712221214044916</v>
      </c>
      <c r="F1064" s="62">
        <v>13.920562608129716</v>
      </c>
      <c r="G1064" s="62">
        <v>10.864753270889079</v>
      </c>
      <c r="H1064" s="62">
        <v>0.19596826713811255</v>
      </c>
      <c r="I1064" s="62">
        <v>7.2135089199209776</v>
      </c>
      <c r="J1064" s="62">
        <v>11.747474881237499</v>
      </c>
      <c r="K1064" s="62">
        <v>2.3716416781770637</v>
      </c>
      <c r="L1064" s="62">
        <v>0.49496189569852422</v>
      </c>
      <c r="M1064" s="62">
        <v>0.26573867641308696</v>
      </c>
      <c r="N1064" s="62">
        <v>1.1424456281504222E-2</v>
      </c>
      <c r="O1064" s="62">
        <v>100.00000000000001</v>
      </c>
      <c r="P1064" s="62">
        <v>1.0570788488676328</v>
      </c>
      <c r="Q1064" s="125">
        <f t="shared" si="199"/>
        <v>98.942921151132367</v>
      </c>
      <c r="R1064" s="61"/>
      <c r="S1064" s="55">
        <v>41521.457442129598</v>
      </c>
      <c r="U1064" s="87"/>
      <c r="V1064" s="87"/>
      <c r="W1064" s="87"/>
      <c r="X1064" s="87"/>
      <c r="Y1064" s="87"/>
      <c r="Z1064" s="87"/>
      <c r="AA1064" s="62"/>
      <c r="AB1064" s="62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</row>
    <row r="1065" spans="1:44" s="51" customFormat="1">
      <c r="A1065" s="48">
        <v>318</v>
      </c>
      <c r="B1065" s="237"/>
      <c r="C1065" s="65" t="s">
        <v>424</v>
      </c>
      <c r="D1065" s="62">
        <v>50.204005580929788</v>
      </c>
      <c r="E1065" s="62">
        <v>2.8904781893249987</v>
      </c>
      <c r="F1065" s="62">
        <v>13.634653433507502</v>
      </c>
      <c r="G1065" s="62">
        <v>10.849815655246349</v>
      </c>
      <c r="H1065" s="62">
        <v>0.14985383228267421</v>
      </c>
      <c r="I1065" s="62">
        <v>7.430827117814796</v>
      </c>
      <c r="J1065" s="62">
        <v>11.805514860796777</v>
      </c>
      <c r="K1065" s="62">
        <v>2.2671610044237256</v>
      </c>
      <c r="L1065" s="62">
        <v>0.51341192574895411</v>
      </c>
      <c r="M1065" s="62">
        <v>0.24460239668657188</v>
      </c>
      <c r="N1065" s="62">
        <v>1.2495523044296511E-2</v>
      </c>
      <c r="O1065" s="62">
        <v>100</v>
      </c>
      <c r="P1065" s="62">
        <v>2.0966379563313779</v>
      </c>
      <c r="Q1065" s="125">
        <f t="shared" si="199"/>
        <v>97.903362043668622</v>
      </c>
      <c r="R1065" s="61"/>
      <c r="S1065" s="55">
        <v>41521.46</v>
      </c>
      <c r="U1065" s="87"/>
      <c r="V1065" s="87"/>
      <c r="W1065" s="87"/>
      <c r="X1065" s="87"/>
      <c r="Y1065" s="87"/>
      <c r="Z1065" s="87"/>
      <c r="AA1065" s="62"/>
      <c r="AB1065" s="62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</row>
    <row r="1066" spans="1:44" s="51" customFormat="1">
      <c r="A1066" s="48">
        <v>319</v>
      </c>
      <c r="B1066" s="237"/>
      <c r="C1066" s="65" t="s">
        <v>424</v>
      </c>
      <c r="D1066" s="62">
        <v>50.266861636584167</v>
      </c>
      <c r="E1066" s="62">
        <v>2.7727825202135539</v>
      </c>
      <c r="F1066" s="62">
        <v>13.830132040451455</v>
      </c>
      <c r="G1066" s="62">
        <v>10.909478877960122</v>
      </c>
      <c r="H1066" s="62">
        <v>0.18409590541215465</v>
      </c>
      <c r="I1066" s="62">
        <v>7.3859577610438221</v>
      </c>
      <c r="J1066" s="62">
        <v>11.543456272471868</v>
      </c>
      <c r="K1066" s="62">
        <v>2.316525167473523</v>
      </c>
      <c r="L1066" s="62">
        <v>0.49987514539391337</v>
      </c>
      <c r="M1066" s="62">
        <v>0.28964168821358849</v>
      </c>
      <c r="N1066" s="62">
        <v>1.5406122203636045E-3</v>
      </c>
      <c r="O1066" s="62">
        <v>100</v>
      </c>
      <c r="P1066" s="62">
        <v>1.1401681138404598</v>
      </c>
      <c r="Q1066" s="125">
        <f t="shared" si="199"/>
        <v>98.85983188615954</v>
      </c>
      <c r="R1066" s="61"/>
      <c r="S1066" s="55">
        <v>41521.4625578704</v>
      </c>
      <c r="U1066" s="87"/>
      <c r="V1066" s="87"/>
      <c r="W1066" s="87"/>
      <c r="X1066" s="87"/>
      <c r="Y1066" s="87"/>
      <c r="Z1066" s="87"/>
      <c r="AA1066" s="62"/>
      <c r="AB1066" s="62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</row>
    <row r="1067" spans="1:44" s="51" customFormat="1">
      <c r="A1067" s="48">
        <v>345</v>
      </c>
      <c r="B1067" s="237"/>
      <c r="C1067" s="65" t="s">
        <v>424</v>
      </c>
      <c r="D1067" s="62">
        <v>50.147545569314076</v>
      </c>
      <c r="E1067" s="62">
        <v>2.8142521619698235</v>
      </c>
      <c r="F1067" s="62">
        <v>13.929812819990506</v>
      </c>
      <c r="G1067" s="62">
        <v>10.824357031351349</v>
      </c>
      <c r="H1067" s="62">
        <v>0.13275481543324846</v>
      </c>
      <c r="I1067" s="62">
        <v>7.1829325047570505</v>
      </c>
      <c r="J1067" s="62">
        <v>11.583581223526169</v>
      </c>
      <c r="K1067" s="62">
        <v>2.4977148928920436</v>
      </c>
      <c r="L1067" s="62">
        <v>0.51810043202264477</v>
      </c>
      <c r="M1067" s="62">
        <v>0.3557168373341329</v>
      </c>
      <c r="N1067" s="62">
        <v>1.7087339758093744E-2</v>
      </c>
      <c r="O1067" s="62">
        <v>99.999999999999986</v>
      </c>
      <c r="P1067" s="62">
        <v>0.15757451359897345</v>
      </c>
      <c r="Q1067" s="125">
        <f t="shared" si="199"/>
        <v>99.842425486401027</v>
      </c>
      <c r="R1067" s="61"/>
      <c r="S1067" s="55">
        <v>41521.716944444401</v>
      </c>
      <c r="U1067" s="87"/>
      <c r="V1067" s="87"/>
      <c r="W1067" s="87"/>
      <c r="X1067" s="87"/>
      <c r="Y1067" s="87"/>
      <c r="Z1067" s="87"/>
      <c r="AA1067" s="62"/>
      <c r="AB1067" s="62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</row>
    <row r="1068" spans="1:44" s="51" customFormat="1">
      <c r="A1068" s="48">
        <v>346</v>
      </c>
      <c r="B1068" s="237"/>
      <c r="C1068" s="65" t="s">
        <v>424</v>
      </c>
      <c r="D1068" s="62">
        <v>50.292061470288687</v>
      </c>
      <c r="E1068" s="62">
        <v>2.8459832411054786</v>
      </c>
      <c r="F1068" s="62">
        <v>13.704512546645308</v>
      </c>
      <c r="G1068" s="62">
        <v>10.810184630165786</v>
      </c>
      <c r="H1068" s="62">
        <v>0.15540535558011895</v>
      </c>
      <c r="I1068" s="62">
        <v>7.1104421813855359</v>
      </c>
      <c r="J1068" s="62">
        <v>11.904945518717611</v>
      </c>
      <c r="K1068" s="62">
        <v>2.2608560554746155</v>
      </c>
      <c r="L1068" s="62">
        <v>0.66465498727156613</v>
      </c>
      <c r="M1068" s="62">
        <v>0.2524703311795406</v>
      </c>
      <c r="N1068" s="62">
        <v>-1.9581622416505458E-3</v>
      </c>
      <c r="O1068" s="62">
        <v>100</v>
      </c>
      <c r="P1068" s="62">
        <v>1.0041464268537368</v>
      </c>
      <c r="Q1068" s="125">
        <f t="shared" si="199"/>
        <v>98.995853573146263</v>
      </c>
      <c r="R1068" s="61"/>
      <c r="S1068" s="55">
        <v>41521.7195138889</v>
      </c>
      <c r="U1068" s="87"/>
      <c r="V1068" s="87"/>
      <c r="W1068" s="87"/>
      <c r="X1068" s="87"/>
      <c r="Y1068" s="87"/>
      <c r="Z1068" s="87"/>
      <c r="AA1068" s="62"/>
      <c r="AB1068" s="62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</row>
    <row r="1069" spans="1:44" s="51" customFormat="1">
      <c r="A1069" s="48">
        <v>347</v>
      </c>
      <c r="B1069" s="237"/>
      <c r="C1069" s="65" t="s">
        <v>424</v>
      </c>
      <c r="D1069" s="62">
        <v>50.47835807804438</v>
      </c>
      <c r="E1069" s="62">
        <v>2.8814194099557615</v>
      </c>
      <c r="F1069" s="62">
        <v>13.667247765952276</v>
      </c>
      <c r="G1069" s="62">
        <v>10.880868882944727</v>
      </c>
      <c r="H1069" s="62">
        <v>0.1533769134460409</v>
      </c>
      <c r="I1069" s="62">
        <v>7.2876282520135121</v>
      </c>
      <c r="J1069" s="62">
        <v>11.609379730009778</v>
      </c>
      <c r="K1069" s="62">
        <v>2.3250736642951115</v>
      </c>
      <c r="L1069" s="62">
        <v>0.46870793332068755</v>
      </c>
      <c r="M1069" s="62">
        <v>0.250948708632591</v>
      </c>
      <c r="N1069" s="62">
        <v>-3.8862388824945659E-3</v>
      </c>
      <c r="O1069" s="62">
        <v>100</v>
      </c>
      <c r="P1069" s="62">
        <v>1.7954268613432305</v>
      </c>
      <c r="Q1069" s="125">
        <f t="shared" si="199"/>
        <v>98.20457313865677</v>
      </c>
      <c r="R1069" s="61"/>
      <c r="S1069" s="55">
        <v>41521.722060185202</v>
      </c>
      <c r="U1069" s="87"/>
      <c r="V1069" s="87"/>
      <c r="W1069" s="87"/>
      <c r="X1069" s="87"/>
      <c r="Y1069" s="87"/>
      <c r="Z1069" s="87"/>
      <c r="AA1069" s="62"/>
      <c r="AB1069" s="62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</row>
    <row r="1070" spans="1:44" s="51" customFormat="1">
      <c r="A1070" s="48">
        <v>348</v>
      </c>
      <c r="B1070" s="237"/>
      <c r="C1070" s="65" t="s">
        <v>424</v>
      </c>
      <c r="D1070" s="62">
        <v>50.332393561949097</v>
      </c>
      <c r="E1070" s="62">
        <v>2.766303409640416</v>
      </c>
      <c r="F1070" s="62">
        <v>13.797733801582893</v>
      </c>
      <c r="G1070" s="62">
        <v>10.907441109007349</v>
      </c>
      <c r="H1070" s="62">
        <v>0.176566861891366</v>
      </c>
      <c r="I1070" s="62">
        <v>7.3762374538355564</v>
      </c>
      <c r="J1070" s="62">
        <v>11.394026256590745</v>
      </c>
      <c r="K1070" s="62">
        <v>2.3814858752022077</v>
      </c>
      <c r="L1070" s="62">
        <v>0.52226381765792085</v>
      </c>
      <c r="M1070" s="62">
        <v>0.33680635792922531</v>
      </c>
      <c r="N1070" s="62">
        <v>1.1288705258334862E-2</v>
      </c>
      <c r="O1070" s="62">
        <v>100</v>
      </c>
      <c r="P1070" s="62">
        <v>1.42292298638543</v>
      </c>
      <c r="Q1070" s="125">
        <f t="shared" si="199"/>
        <v>98.57707701361457</v>
      </c>
      <c r="R1070" s="61"/>
      <c r="S1070" s="55">
        <v>41521.724641203698</v>
      </c>
      <c r="U1070" s="87"/>
      <c r="V1070" s="87"/>
      <c r="W1070" s="87"/>
      <c r="X1070" s="87"/>
      <c r="Y1070" s="87"/>
      <c r="Z1070" s="87"/>
      <c r="AA1070" s="62"/>
      <c r="AB1070" s="62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</row>
    <row r="1071" spans="1:44" s="51" customFormat="1">
      <c r="A1071" s="48">
        <v>206</v>
      </c>
      <c r="B1071" s="237"/>
      <c r="C1071" s="65" t="s">
        <v>424</v>
      </c>
      <c r="D1071" s="62">
        <v>50.65548486294886</v>
      </c>
      <c r="E1071" s="62">
        <v>2.935248471366712</v>
      </c>
      <c r="F1071" s="62">
        <v>13.998969829708374</v>
      </c>
      <c r="G1071" s="62">
        <v>10.586339108937016</v>
      </c>
      <c r="H1071" s="62">
        <v>0.19116127247410475</v>
      </c>
      <c r="I1071" s="62">
        <v>7.079205566844621</v>
      </c>
      <c r="J1071" s="62">
        <v>11.32788912703411</v>
      </c>
      <c r="K1071" s="62">
        <v>2.2935890574380489</v>
      </c>
      <c r="L1071" s="62">
        <v>0.56287463608464716</v>
      </c>
      <c r="M1071" s="62">
        <v>0.34926448611867095</v>
      </c>
      <c r="N1071" s="62">
        <v>2.5793743148645097E-2</v>
      </c>
      <c r="O1071" s="62">
        <v>100</v>
      </c>
      <c r="P1071" s="62">
        <v>2.0140739684749178</v>
      </c>
      <c r="Q1071" s="125">
        <f t="shared" si="199"/>
        <v>97.985926031525082</v>
      </c>
      <c r="R1071" s="61"/>
      <c r="S1071" s="55">
        <v>41528.453356481499</v>
      </c>
      <c r="U1071" s="87"/>
      <c r="V1071" s="87"/>
      <c r="W1071" s="87"/>
      <c r="X1071" s="87"/>
      <c r="Y1071" s="87"/>
      <c r="Z1071" s="87"/>
      <c r="AA1071" s="62"/>
      <c r="AB1071" s="62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</row>
    <row r="1072" spans="1:44" s="51" customFormat="1">
      <c r="A1072" s="48">
        <v>208</v>
      </c>
      <c r="B1072" s="237"/>
      <c r="C1072" s="65" t="s">
        <v>424</v>
      </c>
      <c r="D1072" s="62">
        <v>50.591161275927576</v>
      </c>
      <c r="E1072" s="62">
        <v>2.6837650665745882</v>
      </c>
      <c r="F1072" s="62">
        <v>13.892052082632688</v>
      </c>
      <c r="G1072" s="62">
        <v>10.82919998069838</v>
      </c>
      <c r="H1072" s="62">
        <v>0.15440811304573074</v>
      </c>
      <c r="I1072" s="62">
        <v>7.0352433779419368</v>
      </c>
      <c r="J1072" s="62">
        <v>11.451350574890935</v>
      </c>
      <c r="K1072" s="62">
        <v>2.5027115617803064</v>
      </c>
      <c r="L1072" s="62">
        <v>0.55440300421043498</v>
      </c>
      <c r="M1072" s="62">
        <v>0.30604183399952345</v>
      </c>
      <c r="N1072" s="62">
        <v>-4.3503376479002594E-4</v>
      </c>
      <c r="O1072" s="62">
        <v>100</v>
      </c>
      <c r="P1072" s="62">
        <v>1.8853135922653337</v>
      </c>
      <c r="Q1072" s="125">
        <f t="shared" si="199"/>
        <v>98.114686407734666</v>
      </c>
      <c r="R1072" s="61"/>
      <c r="S1072" s="55">
        <v>41528.458483796298</v>
      </c>
      <c r="U1072" s="87"/>
      <c r="V1072" s="87"/>
      <c r="W1072" s="87"/>
      <c r="X1072" s="87"/>
      <c r="Y1072" s="87"/>
      <c r="Z1072" s="87"/>
      <c r="AA1072" s="62"/>
      <c r="AB1072" s="62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</row>
    <row r="1073" spans="1:44" s="51" customFormat="1">
      <c r="A1073" s="48">
        <v>209</v>
      </c>
      <c r="B1073" s="237"/>
      <c r="C1073" s="65" t="s">
        <v>424</v>
      </c>
      <c r="D1073" s="62">
        <v>50.777793639975968</v>
      </c>
      <c r="E1073" s="62">
        <v>2.8315096448250348</v>
      </c>
      <c r="F1073" s="62">
        <v>13.820887985813441</v>
      </c>
      <c r="G1073" s="62">
        <v>10.747266824349211</v>
      </c>
      <c r="H1073" s="62">
        <v>0.16487341641899886</v>
      </c>
      <c r="I1073" s="62">
        <v>7.0056577520935166</v>
      </c>
      <c r="J1073" s="62">
        <v>11.439139742538311</v>
      </c>
      <c r="K1073" s="62">
        <v>2.4260913847393901</v>
      </c>
      <c r="L1073" s="62">
        <v>0.56061004634557876</v>
      </c>
      <c r="M1073" s="62">
        <v>0.22050183887233071</v>
      </c>
      <c r="N1073" s="62">
        <v>7.3192592501660977E-3</v>
      </c>
      <c r="O1073" s="62">
        <v>100.00000000000001</v>
      </c>
      <c r="P1073" s="62">
        <v>1.9916607748038899</v>
      </c>
      <c r="Q1073" s="125">
        <f t="shared" si="199"/>
        <v>98.00833922519611</v>
      </c>
      <c r="R1073" s="61"/>
      <c r="S1073" s="55">
        <v>41528.461053240702</v>
      </c>
      <c r="U1073" s="87"/>
      <c r="V1073" s="87"/>
      <c r="W1073" s="87"/>
      <c r="X1073" s="87"/>
      <c r="Y1073" s="87"/>
      <c r="Z1073" s="87"/>
      <c r="AA1073" s="62"/>
      <c r="AB1073" s="62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</row>
    <row r="1074" spans="1:44" s="51" customFormat="1">
      <c r="A1074" s="48">
        <v>255</v>
      </c>
      <c r="B1074" s="237"/>
      <c r="C1074" s="65" t="s">
        <v>424</v>
      </c>
      <c r="D1074" s="62">
        <v>50.481501671091799</v>
      </c>
      <c r="E1074" s="62">
        <v>2.896021901170295</v>
      </c>
      <c r="F1074" s="62">
        <v>13.91295334037801</v>
      </c>
      <c r="G1074" s="62">
        <v>10.684161304889354</v>
      </c>
      <c r="H1074" s="62">
        <v>0.20792089652731613</v>
      </c>
      <c r="I1074" s="62">
        <v>7.0417715732717472</v>
      </c>
      <c r="J1074" s="62">
        <v>11.509366793384981</v>
      </c>
      <c r="K1074" s="62">
        <v>2.4625796248912115</v>
      </c>
      <c r="L1074" s="62">
        <v>0.49555034766500816</v>
      </c>
      <c r="M1074" s="62">
        <v>0.29805202413831433</v>
      </c>
      <c r="N1074" s="62">
        <v>1.306957223550039E-2</v>
      </c>
      <c r="O1074" s="62">
        <v>99.999999999999986</v>
      </c>
      <c r="P1074" s="62">
        <v>0.66308401706976383</v>
      </c>
      <c r="Q1074" s="125">
        <f t="shared" si="199"/>
        <v>99.336915982930236</v>
      </c>
      <c r="R1074" s="61"/>
      <c r="S1074" s="55">
        <v>41528.713854166701</v>
      </c>
      <c r="U1074" s="87"/>
      <c r="V1074" s="87"/>
      <c r="W1074" s="87"/>
      <c r="X1074" s="87"/>
      <c r="Y1074" s="87"/>
      <c r="Z1074" s="87"/>
      <c r="AA1074" s="62"/>
      <c r="AB1074" s="62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</row>
    <row r="1075" spans="1:44" s="51" customFormat="1">
      <c r="A1075" s="48">
        <v>256</v>
      </c>
      <c r="B1075" s="237"/>
      <c r="C1075" s="65" t="s">
        <v>424</v>
      </c>
      <c r="D1075" s="62">
        <v>50.323612579548325</v>
      </c>
      <c r="E1075" s="62">
        <v>2.9790922181224584</v>
      </c>
      <c r="F1075" s="62">
        <v>13.793173673686743</v>
      </c>
      <c r="G1075" s="62">
        <v>10.936314413325439</v>
      </c>
      <c r="H1075" s="62">
        <v>0.17630784183676046</v>
      </c>
      <c r="I1075" s="62">
        <v>7.1648619513065892</v>
      </c>
      <c r="J1075" s="62">
        <v>11.623784853590106</v>
      </c>
      <c r="K1075" s="62">
        <v>2.1910542533296331</v>
      </c>
      <c r="L1075" s="62">
        <v>0.52709353332704934</v>
      </c>
      <c r="M1075" s="62">
        <v>0.28349238713040925</v>
      </c>
      <c r="N1075" s="62">
        <v>1.5655490385447651E-3</v>
      </c>
      <c r="O1075" s="62">
        <v>100</v>
      </c>
      <c r="P1075" s="62">
        <v>1.4634671678521585</v>
      </c>
      <c r="Q1075" s="125">
        <f t="shared" si="199"/>
        <v>98.536532832147842</v>
      </c>
      <c r="R1075" s="61"/>
      <c r="S1075" s="55">
        <v>41528.716412037</v>
      </c>
      <c r="U1075" s="87"/>
      <c r="V1075" s="87"/>
      <c r="W1075" s="87"/>
      <c r="X1075" s="87"/>
      <c r="Y1075" s="87"/>
      <c r="Z1075" s="87"/>
      <c r="AA1075" s="62"/>
      <c r="AB1075" s="62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</row>
    <row r="1076" spans="1:44" s="51" customFormat="1">
      <c r="A1076" s="48">
        <v>257</v>
      </c>
      <c r="B1076" s="237"/>
      <c r="C1076" s="65" t="s">
        <v>424</v>
      </c>
      <c r="D1076" s="62">
        <v>50.083453030587521</v>
      </c>
      <c r="E1076" s="62">
        <v>2.8832557407707995</v>
      </c>
      <c r="F1076" s="62">
        <v>13.978829480514838</v>
      </c>
      <c r="G1076" s="62">
        <v>10.89727509126393</v>
      </c>
      <c r="H1076" s="62">
        <v>0.17566626052422443</v>
      </c>
      <c r="I1076" s="62">
        <v>7.1291817347388653</v>
      </c>
      <c r="J1076" s="62">
        <v>11.411506160986807</v>
      </c>
      <c r="K1076" s="62">
        <v>2.6541336038633196</v>
      </c>
      <c r="L1076" s="62">
        <v>0.5373465182656203</v>
      </c>
      <c r="M1076" s="62">
        <v>0.24955037788797815</v>
      </c>
      <c r="N1076" s="62">
        <v>-2.5569504820529139E-4</v>
      </c>
      <c r="O1076" s="62">
        <v>99.999999999999986</v>
      </c>
      <c r="P1076" s="62">
        <v>0.91501372549319626</v>
      </c>
      <c r="Q1076" s="125">
        <f t="shared" si="199"/>
        <v>99.084986274506804</v>
      </c>
      <c r="R1076" s="61"/>
      <c r="S1076" s="55">
        <v>41528.718969907401</v>
      </c>
      <c r="U1076" s="87"/>
      <c r="V1076" s="87"/>
      <c r="W1076" s="87"/>
      <c r="X1076" s="87"/>
      <c r="Y1076" s="87"/>
      <c r="Z1076" s="87"/>
      <c r="AA1076" s="62"/>
      <c r="AB1076" s="62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</row>
    <row r="1077" spans="1:44" s="51" customFormat="1">
      <c r="A1077" s="48">
        <v>258</v>
      </c>
      <c r="B1077" s="237"/>
      <c r="C1077" s="65" t="s">
        <v>424</v>
      </c>
      <c r="D1077" s="62">
        <v>50.186823033065963</v>
      </c>
      <c r="E1077" s="62">
        <v>2.8564177103598016</v>
      </c>
      <c r="F1077" s="62">
        <v>13.673776765721025</v>
      </c>
      <c r="G1077" s="62">
        <v>11.042122375998851</v>
      </c>
      <c r="H1077" s="62">
        <v>0.18019660227975226</v>
      </c>
      <c r="I1077" s="62">
        <v>7.0807952546201394</v>
      </c>
      <c r="J1077" s="62">
        <v>11.614772820955652</v>
      </c>
      <c r="K1077" s="62">
        <v>2.4939266959153361</v>
      </c>
      <c r="L1077" s="62">
        <v>0.54577140893593601</v>
      </c>
      <c r="M1077" s="62">
        <v>0.32568295543007869</v>
      </c>
      <c r="N1077" s="62">
        <v>-3.6885191346241097E-4</v>
      </c>
      <c r="O1077" s="62">
        <v>99.999999999999986</v>
      </c>
      <c r="P1077" s="62">
        <v>0.88028238796034941</v>
      </c>
      <c r="Q1077" s="125">
        <f t="shared" ref="Q1077:Q1089" si="200">100-P1077</f>
        <v>99.119717612039651</v>
      </c>
      <c r="R1077" s="61"/>
      <c r="S1077" s="55">
        <v>41528.721527777801</v>
      </c>
      <c r="U1077" s="87"/>
      <c r="V1077" s="87"/>
      <c r="W1077" s="87"/>
      <c r="X1077" s="87"/>
      <c r="Y1077" s="87"/>
      <c r="Z1077" s="87"/>
      <c r="AA1077" s="62"/>
      <c r="AB1077" s="62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</row>
    <row r="1078" spans="1:44" s="51" customFormat="1">
      <c r="A1078" s="48">
        <v>68</v>
      </c>
      <c r="B1078" s="237"/>
      <c r="C1078" s="65" t="s">
        <v>424</v>
      </c>
      <c r="D1078" s="62">
        <v>50.35882996453298</v>
      </c>
      <c r="E1078" s="62">
        <v>2.8470625798261051</v>
      </c>
      <c r="F1078" s="62">
        <v>13.581608772000131</v>
      </c>
      <c r="G1078" s="62">
        <v>10.986899698212801</v>
      </c>
      <c r="H1078" s="62">
        <v>0.1512759923465293</v>
      </c>
      <c r="I1078" s="62">
        <v>7.3204267354816732</v>
      </c>
      <c r="J1078" s="62">
        <v>11.537465648032743</v>
      </c>
      <c r="K1078" s="62">
        <v>2.3738348346725493</v>
      </c>
      <c r="L1078" s="62">
        <v>0.52487552554513384</v>
      </c>
      <c r="M1078" s="62">
        <v>0.32827899705953806</v>
      </c>
      <c r="N1078" s="62">
        <v>-1.3635493094426868E-2</v>
      </c>
      <c r="O1078" s="62">
        <v>100</v>
      </c>
      <c r="P1078" s="62">
        <v>1.7682144428667499</v>
      </c>
      <c r="Q1078" s="125">
        <f t="shared" si="200"/>
        <v>98.23178555713325</v>
      </c>
      <c r="R1078" s="61"/>
      <c r="S1078" s="55">
        <v>41682.452418981498</v>
      </c>
      <c r="U1078" s="87"/>
      <c r="V1078" s="87"/>
      <c r="W1078" s="87"/>
      <c r="X1078" s="87"/>
      <c r="Y1078" s="87"/>
      <c r="Z1078" s="87"/>
      <c r="AA1078" s="62"/>
      <c r="AB1078" s="62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</row>
    <row r="1079" spans="1:44" s="51" customFormat="1">
      <c r="A1079" s="48">
        <v>69</v>
      </c>
      <c r="B1079" s="237"/>
      <c r="C1079" s="65" t="s">
        <v>424</v>
      </c>
      <c r="D1079" s="62">
        <v>50.371405682920155</v>
      </c>
      <c r="E1079" s="62">
        <v>2.7020781173848989</v>
      </c>
      <c r="F1079" s="62">
        <v>13.615723247650068</v>
      </c>
      <c r="G1079" s="62">
        <v>11.041932406583312</v>
      </c>
      <c r="H1079" s="62">
        <v>0.15726557230950131</v>
      </c>
      <c r="I1079" s="62">
        <v>7.3269907156535057</v>
      </c>
      <c r="J1079" s="62">
        <v>11.58228714966444</v>
      </c>
      <c r="K1079" s="62">
        <v>2.3742232782322739</v>
      </c>
      <c r="L1079" s="62">
        <v>0.53426228012613441</v>
      </c>
      <c r="M1079" s="62">
        <v>0.29428685967505497</v>
      </c>
      <c r="N1079" s="62">
        <v>-5.8798441341757464E-4</v>
      </c>
      <c r="O1079" s="62">
        <v>100.00000000000001</v>
      </c>
      <c r="P1079" s="62">
        <v>2.4174114178021142</v>
      </c>
      <c r="Q1079" s="125">
        <f t="shared" si="200"/>
        <v>97.582588582197886</v>
      </c>
      <c r="R1079" s="61"/>
      <c r="S1079" s="55">
        <v>41682.454965277801</v>
      </c>
      <c r="U1079" s="87"/>
      <c r="V1079" s="87"/>
      <c r="W1079" s="87"/>
      <c r="X1079" s="87"/>
      <c r="Y1079" s="87"/>
      <c r="Z1079" s="87"/>
      <c r="AA1079" s="62"/>
      <c r="AB1079" s="62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</row>
    <row r="1080" spans="1:44" s="51" customFormat="1">
      <c r="A1080" s="48">
        <v>70</v>
      </c>
      <c r="B1080" s="237"/>
      <c r="C1080" s="65" t="s">
        <v>424</v>
      </c>
      <c r="D1080" s="62">
        <v>50.408888523015229</v>
      </c>
      <c r="E1080" s="62">
        <v>2.804527040579881</v>
      </c>
      <c r="F1080" s="62">
        <v>13.679794570210857</v>
      </c>
      <c r="G1080" s="62">
        <v>11.086321855557092</v>
      </c>
      <c r="H1080" s="62">
        <v>0.16928015878397379</v>
      </c>
      <c r="I1080" s="62">
        <v>7.3042569226765037</v>
      </c>
      <c r="J1080" s="62">
        <v>11.524840574300832</v>
      </c>
      <c r="K1080" s="62">
        <v>2.2815452779022261</v>
      </c>
      <c r="L1080" s="62">
        <v>0.51203291496019021</v>
      </c>
      <c r="M1080" s="62">
        <v>0.2166038899291933</v>
      </c>
      <c r="N1080" s="62">
        <v>1.5378259451337483E-2</v>
      </c>
      <c r="O1080" s="62">
        <v>100</v>
      </c>
      <c r="P1080" s="62">
        <v>1.6944045428927126</v>
      </c>
      <c r="Q1080" s="125">
        <f t="shared" si="200"/>
        <v>98.305595457107287</v>
      </c>
      <c r="R1080" s="61"/>
      <c r="S1080" s="55">
        <v>41682.457511574103</v>
      </c>
      <c r="U1080" s="87"/>
      <c r="V1080" s="87"/>
      <c r="W1080" s="87"/>
      <c r="X1080" s="87"/>
      <c r="Y1080" s="87"/>
      <c r="Z1080" s="87"/>
      <c r="AA1080" s="62"/>
      <c r="AB1080" s="62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</row>
    <row r="1081" spans="1:44" s="51" customFormat="1">
      <c r="A1081" s="48">
        <v>98</v>
      </c>
      <c r="B1081" s="237"/>
      <c r="C1081" s="65" t="s">
        <v>424</v>
      </c>
      <c r="D1081" s="62">
        <v>50.455004506300746</v>
      </c>
      <c r="E1081" s="62">
        <v>2.8342111502468303</v>
      </c>
      <c r="F1081" s="62">
        <v>13.533242360037542</v>
      </c>
      <c r="G1081" s="62">
        <v>11.087727360293568</v>
      </c>
      <c r="H1081" s="62">
        <v>0.18658497075701963</v>
      </c>
      <c r="I1081" s="62">
        <v>7.3084191004646613</v>
      </c>
      <c r="J1081" s="62">
        <v>11.526806286392087</v>
      </c>
      <c r="K1081" s="62">
        <v>2.2554739519419433</v>
      </c>
      <c r="L1081" s="62">
        <v>0.53618328595437448</v>
      </c>
      <c r="M1081" s="62">
        <v>0.26852623948794652</v>
      </c>
      <c r="N1081" s="62">
        <v>1.009971119442872E-2</v>
      </c>
      <c r="O1081" s="62">
        <v>99.999999999999972</v>
      </c>
      <c r="P1081" s="62">
        <v>2.2595353388297497</v>
      </c>
      <c r="Q1081" s="125">
        <f t="shared" si="200"/>
        <v>97.74046466117025</v>
      </c>
      <c r="R1081" s="61"/>
      <c r="S1081" s="55">
        <v>41690.459826388898</v>
      </c>
      <c r="U1081" s="87"/>
      <c r="V1081" s="87"/>
      <c r="W1081" s="87"/>
      <c r="X1081" s="87"/>
      <c r="Y1081" s="87"/>
      <c r="Z1081" s="87"/>
      <c r="AA1081" s="62"/>
      <c r="AB1081" s="62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</row>
    <row r="1082" spans="1:44" s="51" customFormat="1">
      <c r="A1082" s="48">
        <v>99</v>
      </c>
      <c r="B1082" s="237"/>
      <c r="C1082" s="65" t="s">
        <v>424</v>
      </c>
      <c r="D1082" s="62">
        <v>50.63654287049232</v>
      </c>
      <c r="E1082" s="62">
        <v>2.805909091941813</v>
      </c>
      <c r="F1082" s="62">
        <v>13.528534042883846</v>
      </c>
      <c r="G1082" s="62">
        <v>11.101360866608911</v>
      </c>
      <c r="H1082" s="62">
        <v>0.17080899737625013</v>
      </c>
      <c r="I1082" s="62">
        <v>7.4112637914914199</v>
      </c>
      <c r="J1082" s="62">
        <v>11.256396176848225</v>
      </c>
      <c r="K1082" s="62">
        <v>2.3089347609741218</v>
      </c>
      <c r="L1082" s="62">
        <v>0.50877361981242486</v>
      </c>
      <c r="M1082" s="62">
        <v>0.26205061896122905</v>
      </c>
      <c r="N1082" s="62">
        <v>1.2171589207558278E-2</v>
      </c>
      <c r="O1082" s="62">
        <v>100</v>
      </c>
      <c r="P1082" s="62">
        <v>2.3832040391967269</v>
      </c>
      <c r="Q1082" s="125">
        <f t="shared" si="200"/>
        <v>97.616795960803273</v>
      </c>
      <c r="R1082" s="61"/>
      <c r="S1082" s="55">
        <v>41690.462372685201</v>
      </c>
      <c r="U1082" s="87"/>
      <c r="V1082" s="87"/>
      <c r="W1082" s="87"/>
      <c r="X1082" s="87"/>
      <c r="Y1082" s="87"/>
      <c r="Z1082" s="87"/>
      <c r="AA1082" s="62"/>
      <c r="AB1082" s="62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</row>
    <row r="1083" spans="1:44" s="51" customFormat="1">
      <c r="A1083" s="48">
        <v>100</v>
      </c>
      <c r="B1083" s="237"/>
      <c r="C1083" s="65" t="s">
        <v>424</v>
      </c>
      <c r="D1083" s="62">
        <v>50.665932651858455</v>
      </c>
      <c r="E1083" s="62">
        <v>2.8879826138210123</v>
      </c>
      <c r="F1083" s="62">
        <v>13.72026852735474</v>
      </c>
      <c r="G1083" s="62">
        <v>11.018866717447599</v>
      </c>
      <c r="H1083" s="62">
        <v>0.19256870972300577</v>
      </c>
      <c r="I1083" s="62">
        <v>7.3626238675548388</v>
      </c>
      <c r="J1083" s="62">
        <v>11.382142142129526</v>
      </c>
      <c r="K1083" s="62">
        <v>2.0232319452403593</v>
      </c>
      <c r="L1083" s="62">
        <v>0.496960448362814</v>
      </c>
      <c r="M1083" s="62">
        <v>0.23713835260261357</v>
      </c>
      <c r="N1083" s="62">
        <v>1.586350273029221E-2</v>
      </c>
      <c r="O1083" s="62">
        <v>100.00000000000001</v>
      </c>
      <c r="P1083" s="62">
        <v>1.0418276117792544</v>
      </c>
      <c r="Q1083" s="125">
        <f t="shared" si="200"/>
        <v>98.958172388220746</v>
      </c>
      <c r="R1083" s="61"/>
      <c r="S1083" s="55">
        <v>41690.464918981503</v>
      </c>
      <c r="U1083" s="87"/>
      <c r="V1083" s="87"/>
      <c r="W1083" s="87"/>
      <c r="X1083" s="87"/>
      <c r="Y1083" s="87"/>
      <c r="Z1083" s="87"/>
      <c r="AA1083" s="62"/>
      <c r="AB1083" s="62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</row>
    <row r="1084" spans="1:44" s="51" customFormat="1">
      <c r="A1084" s="48">
        <v>101</v>
      </c>
      <c r="B1084" s="237"/>
      <c r="C1084" s="65" t="s">
        <v>424</v>
      </c>
      <c r="D1084" s="62">
        <v>50.605613608841992</v>
      </c>
      <c r="E1084" s="62">
        <v>2.8103355876614882</v>
      </c>
      <c r="F1084" s="62">
        <v>13.767680824172816</v>
      </c>
      <c r="G1084" s="62">
        <v>10.824762775096422</v>
      </c>
      <c r="H1084" s="62">
        <v>0.21297031893727369</v>
      </c>
      <c r="I1084" s="62">
        <v>7.3919461781944351</v>
      </c>
      <c r="J1084" s="62">
        <v>11.302187608701871</v>
      </c>
      <c r="K1084" s="62">
        <v>2.2747371002105456</v>
      </c>
      <c r="L1084" s="62">
        <v>0.50671131253651536</v>
      </c>
      <c r="M1084" s="62">
        <v>0.29362966127370355</v>
      </c>
      <c r="N1084" s="62">
        <v>1.2171410689958556E-2</v>
      </c>
      <c r="O1084" s="62">
        <v>100.00000000000001</v>
      </c>
      <c r="P1084" s="62">
        <v>2.0608686169600361</v>
      </c>
      <c r="Q1084" s="125">
        <f t="shared" si="200"/>
        <v>97.939131383039964</v>
      </c>
      <c r="R1084" s="61"/>
      <c r="S1084" s="55">
        <v>41690.467453703699</v>
      </c>
      <c r="U1084" s="87"/>
      <c r="V1084" s="87"/>
      <c r="W1084" s="87"/>
      <c r="X1084" s="87"/>
      <c r="Y1084" s="87"/>
      <c r="Z1084" s="87"/>
      <c r="AA1084" s="62"/>
      <c r="AB1084" s="62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</row>
    <row r="1085" spans="1:44" s="51" customFormat="1">
      <c r="A1085" s="48">
        <v>139</v>
      </c>
      <c r="B1085" s="237"/>
      <c r="C1085" s="65" t="s">
        <v>424</v>
      </c>
      <c r="D1085" s="62">
        <v>50.147845370793199</v>
      </c>
      <c r="E1085" s="62">
        <v>2.7889567729332194</v>
      </c>
      <c r="F1085" s="62">
        <v>13.684983391844071</v>
      </c>
      <c r="G1085" s="62">
        <v>11.169658527814837</v>
      </c>
      <c r="H1085" s="62">
        <v>0.12200215810096945</v>
      </c>
      <c r="I1085" s="62">
        <v>7.3180689693366139</v>
      </c>
      <c r="J1085" s="62">
        <v>11.739831801916496</v>
      </c>
      <c r="K1085" s="62">
        <v>2.278805706578602</v>
      </c>
      <c r="L1085" s="62">
        <v>0.50252862364311879</v>
      </c>
      <c r="M1085" s="62">
        <v>0.2483813162719552</v>
      </c>
      <c r="N1085" s="62">
        <v>-1.3722848885399902E-3</v>
      </c>
      <c r="O1085" s="62">
        <v>99.999999999999972</v>
      </c>
      <c r="P1085" s="62">
        <v>1.4557937406634522</v>
      </c>
      <c r="Q1085" s="125">
        <f t="shared" si="200"/>
        <v>98.544206259336548</v>
      </c>
      <c r="R1085" s="61"/>
      <c r="S1085" s="55">
        <v>41690.6953125</v>
      </c>
      <c r="U1085" s="87"/>
      <c r="V1085" s="87"/>
      <c r="W1085" s="87"/>
      <c r="X1085" s="87"/>
      <c r="Y1085" s="87"/>
      <c r="Z1085" s="87"/>
      <c r="AA1085" s="62"/>
      <c r="AB1085" s="62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</row>
    <row r="1086" spans="1:44" s="51" customFormat="1">
      <c r="A1086" s="48">
        <v>140</v>
      </c>
      <c r="B1086" s="237"/>
      <c r="C1086" s="65" t="s">
        <v>424</v>
      </c>
      <c r="D1086" s="62">
        <v>50.308662267784484</v>
      </c>
      <c r="E1086" s="62">
        <v>2.7866163063818146</v>
      </c>
      <c r="F1086" s="62">
        <v>13.681589662801139</v>
      </c>
      <c r="G1086" s="62">
        <v>11.311372808424727</v>
      </c>
      <c r="H1086" s="62">
        <v>0.12898878933809627</v>
      </c>
      <c r="I1086" s="62">
        <v>7.3053251613657126</v>
      </c>
      <c r="J1086" s="62">
        <v>11.472698256083911</v>
      </c>
      <c r="K1086" s="62">
        <v>2.161149087480307</v>
      </c>
      <c r="L1086" s="62">
        <v>0.48873365538277613</v>
      </c>
      <c r="M1086" s="62">
        <v>0.35591031538119994</v>
      </c>
      <c r="N1086" s="62">
        <v>-1.3511979787016821E-3</v>
      </c>
      <c r="O1086" s="62">
        <v>99.999999999999986</v>
      </c>
      <c r="P1086" s="62">
        <v>0.65909874529259582</v>
      </c>
      <c r="Q1086" s="125">
        <f t="shared" si="200"/>
        <v>99.340901254707404</v>
      </c>
      <c r="R1086" s="61"/>
      <c r="S1086" s="55">
        <v>41690.697858796302</v>
      </c>
      <c r="U1086" s="87"/>
      <c r="V1086" s="87"/>
      <c r="W1086" s="87"/>
      <c r="X1086" s="87"/>
      <c r="Y1086" s="87"/>
      <c r="Z1086" s="87"/>
      <c r="AA1086" s="62"/>
      <c r="AB1086" s="62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</row>
    <row r="1087" spans="1:44" s="51" customFormat="1">
      <c r="A1087" s="48">
        <v>141</v>
      </c>
      <c r="B1087" s="237"/>
      <c r="C1087" s="65" t="s">
        <v>424</v>
      </c>
      <c r="D1087" s="62">
        <v>50.336382550372875</v>
      </c>
      <c r="E1087" s="62">
        <v>2.8051588670241507</v>
      </c>
      <c r="F1087" s="62">
        <v>13.304031280972527</v>
      </c>
      <c r="G1087" s="62">
        <v>11.153671638846033</v>
      </c>
      <c r="H1087" s="62">
        <v>0.144267461984975</v>
      </c>
      <c r="I1087" s="62">
        <v>7.3034767199426671</v>
      </c>
      <c r="J1087" s="62">
        <v>11.819067202602248</v>
      </c>
      <c r="K1087" s="62">
        <v>2.3095744847608577</v>
      </c>
      <c r="L1087" s="62">
        <v>0.51426248037810363</v>
      </c>
      <c r="M1087" s="62">
        <v>0.31878751360464885</v>
      </c>
      <c r="N1087" s="62">
        <v>-1.1209550325062179E-2</v>
      </c>
      <c r="O1087" s="62">
        <v>100.00000000000003</v>
      </c>
      <c r="P1087" s="62">
        <v>1.2729490167677397</v>
      </c>
      <c r="Q1087" s="125">
        <f t="shared" si="200"/>
        <v>98.72705098323226</v>
      </c>
      <c r="R1087" s="61"/>
      <c r="S1087" s="55">
        <v>41690.700405092597</v>
      </c>
      <c r="U1087" s="87"/>
      <c r="V1087" s="87"/>
      <c r="W1087" s="87"/>
      <c r="X1087" s="87"/>
      <c r="Y1087" s="87"/>
      <c r="Z1087" s="87"/>
      <c r="AA1087" s="62"/>
      <c r="AB1087" s="62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</row>
    <row r="1088" spans="1:44" s="51" customFormat="1">
      <c r="A1088" s="48">
        <v>142</v>
      </c>
      <c r="B1088" s="237"/>
      <c r="C1088" s="65" t="s">
        <v>424</v>
      </c>
      <c r="D1088" s="62">
        <v>50.101771152179154</v>
      </c>
      <c r="E1088" s="62">
        <v>2.8261732025613551</v>
      </c>
      <c r="F1088" s="62">
        <v>13.52378839065226</v>
      </c>
      <c r="G1088" s="62">
        <v>11.237483659900068</v>
      </c>
      <c r="H1088" s="62">
        <v>0.12162877932945448</v>
      </c>
      <c r="I1088" s="62">
        <v>7.5029924082953263</v>
      </c>
      <c r="J1088" s="62">
        <v>11.642282455059147</v>
      </c>
      <c r="K1088" s="62">
        <v>2.2526688312574668</v>
      </c>
      <c r="L1088" s="62">
        <v>0.52298319089434808</v>
      </c>
      <c r="M1088" s="62">
        <v>0.26550598687461835</v>
      </c>
      <c r="N1088" s="62">
        <v>3.5150981873397751E-3</v>
      </c>
      <c r="O1088" s="62">
        <v>100.00000000000003</v>
      </c>
      <c r="P1088" s="62">
        <v>1.2283962922724072</v>
      </c>
      <c r="Q1088" s="125">
        <f t="shared" si="200"/>
        <v>98.771603707727593</v>
      </c>
      <c r="R1088" s="61"/>
      <c r="S1088" s="55">
        <v>41690.702939814801</v>
      </c>
      <c r="U1088" s="87"/>
      <c r="V1088" s="87"/>
      <c r="W1088" s="87"/>
      <c r="X1088" s="87"/>
      <c r="Y1088" s="87"/>
      <c r="Z1088" s="87"/>
      <c r="AA1088" s="62"/>
      <c r="AB1088" s="62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</row>
    <row r="1089" spans="1:44" s="51" customFormat="1">
      <c r="A1089" s="48">
        <v>143</v>
      </c>
      <c r="B1089" s="237"/>
      <c r="C1089" s="65" t="s">
        <v>424</v>
      </c>
      <c r="D1089" s="62">
        <v>50.306473204535976</v>
      </c>
      <c r="E1089" s="62">
        <v>2.7813260480530193</v>
      </c>
      <c r="F1089" s="62">
        <v>13.566399286814606</v>
      </c>
      <c r="G1089" s="62">
        <v>11.084486698124907</v>
      </c>
      <c r="H1089" s="62">
        <v>0.1595324830239499</v>
      </c>
      <c r="I1089" s="62">
        <v>7.3162979979419545</v>
      </c>
      <c r="J1089" s="62">
        <v>11.852181901598948</v>
      </c>
      <c r="K1089" s="62">
        <v>2.1516835771988223</v>
      </c>
      <c r="L1089" s="62">
        <v>0.52665528615009749</v>
      </c>
      <c r="M1089" s="62">
        <v>0.2560365509153989</v>
      </c>
      <c r="N1089" s="62">
        <v>-1.3857090798602906E-3</v>
      </c>
      <c r="O1089" s="62">
        <v>100.00000000000003</v>
      </c>
      <c r="P1089" s="62">
        <v>1.6877155472763263</v>
      </c>
      <c r="Q1089" s="125">
        <f t="shared" si="200"/>
        <v>98.312284452723674</v>
      </c>
      <c r="R1089" s="61"/>
      <c r="S1089" s="55">
        <v>41690.705474536997</v>
      </c>
      <c r="U1089" s="87"/>
      <c r="V1089" s="87"/>
      <c r="W1089" s="87"/>
      <c r="X1089" s="87"/>
      <c r="Y1089" s="87"/>
      <c r="Z1089" s="87"/>
      <c r="AA1089" s="62"/>
      <c r="AB1089" s="62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</row>
    <row r="1090" spans="1:44" s="51" customFormat="1">
      <c r="A1090" s="48"/>
      <c r="B1090" s="237"/>
      <c r="C1090" s="65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1"/>
      <c r="S1090" s="55"/>
      <c r="U1090" s="87"/>
      <c r="V1090" s="87"/>
      <c r="W1090" s="87"/>
      <c r="X1090" s="87"/>
      <c r="Y1090" s="87"/>
      <c r="Z1090" s="87"/>
      <c r="AA1090" s="62"/>
      <c r="AB1090" s="62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</row>
    <row r="1091" spans="1:44" s="51" customFormat="1">
      <c r="A1091" s="48"/>
      <c r="B1091" s="237"/>
      <c r="C1091" s="57" t="s">
        <v>234</v>
      </c>
      <c r="D1091" s="58">
        <f>AVERAGE(D885:D1089)</f>
        <v>50.341491281962981</v>
      </c>
      <c r="E1091" s="58">
        <f t="shared" ref="E1091:P1091" si="201">AVERAGE(E885:E1089)</f>
        <v>2.8134480467699379</v>
      </c>
      <c r="F1091" s="58">
        <f t="shared" si="201"/>
        <v>13.745324421077873</v>
      </c>
      <c r="G1091" s="58">
        <f t="shared" si="201"/>
        <v>11.011022349343301</v>
      </c>
      <c r="H1091" s="231">
        <f t="shared" si="201"/>
        <v>0.16976544609973204</v>
      </c>
      <c r="I1091" s="58">
        <f t="shared" si="201"/>
        <v>7.2818684363145554</v>
      </c>
      <c r="J1091" s="58">
        <f t="shared" si="201"/>
        <v>11.549293782961172</v>
      </c>
      <c r="K1091" s="58">
        <f t="shared" si="201"/>
        <v>2.2843134271691143</v>
      </c>
      <c r="L1091" s="58">
        <f t="shared" si="201"/>
        <v>0.51939223052978123</v>
      </c>
      <c r="M1091" s="58">
        <f t="shared" si="201"/>
        <v>0.2776447436906988</v>
      </c>
      <c r="N1091" s="231">
        <f t="shared" si="201"/>
        <v>8.3111912108712639E-3</v>
      </c>
      <c r="O1091" s="58">
        <f t="shared" si="201"/>
        <v>100</v>
      </c>
      <c r="P1091" s="58">
        <f t="shared" si="201"/>
        <v>1.3853507533312779</v>
      </c>
      <c r="Q1091" s="58">
        <f t="shared" ref="Q1091" si="202">AVERAGE(Q885:Q1089)</f>
        <v>98.614649246668691</v>
      </c>
      <c r="R1091" s="60">
        <f>COUNT(D885:D1089)</f>
        <v>205</v>
      </c>
      <c r="S1091" s="59"/>
      <c r="U1091" s="52"/>
      <c r="V1091" s="52"/>
      <c r="W1091" s="52"/>
      <c r="X1091" s="52"/>
      <c r="Y1091" s="87"/>
      <c r="Z1091" s="87"/>
      <c r="AA1091" s="62"/>
      <c r="AB1091" s="62"/>
      <c r="AC1091" s="87"/>
      <c r="AD1091" s="52"/>
      <c r="AE1091" s="52"/>
      <c r="AF1091" s="52"/>
      <c r="AG1091" s="52"/>
      <c r="AH1091" s="52"/>
      <c r="AI1091" s="52"/>
      <c r="AJ1091" s="52"/>
      <c r="AK1091" s="52"/>
      <c r="AL1091" s="44"/>
      <c r="AM1091" s="52"/>
      <c r="AN1091" s="44"/>
      <c r="AO1091" s="44"/>
      <c r="AP1091" s="44"/>
      <c r="AQ1091" s="44"/>
      <c r="AR1091" s="52"/>
    </row>
    <row r="1092" spans="1:44" s="51" customFormat="1">
      <c r="A1092" s="48"/>
      <c r="B1092" s="237"/>
      <c r="C1092" s="57" t="s">
        <v>69</v>
      </c>
      <c r="D1092" s="54">
        <f>STDEV(D885:D1089)</f>
        <v>0.22470700256967269</v>
      </c>
      <c r="E1092" s="54">
        <f t="shared" ref="E1092:P1092" si="203">STDEV(E885:E1089)</f>
        <v>5.9583150800417574E-2</v>
      </c>
      <c r="F1092" s="54">
        <f t="shared" si="203"/>
        <v>0.14572212813452157</v>
      </c>
      <c r="G1092" s="54">
        <f t="shared" si="203"/>
        <v>0.16596085164772686</v>
      </c>
      <c r="H1092" s="232">
        <f t="shared" si="203"/>
        <v>5.2374289650159313E-2</v>
      </c>
      <c r="I1092" s="54">
        <f t="shared" si="203"/>
        <v>0.1350553543890041</v>
      </c>
      <c r="J1092" s="54">
        <f t="shared" si="203"/>
        <v>0.18211328621486902</v>
      </c>
      <c r="K1092" s="54">
        <f t="shared" si="203"/>
        <v>0.11085848471537839</v>
      </c>
      <c r="L1092" s="54">
        <f t="shared" si="203"/>
        <v>3.0629125543182707E-2</v>
      </c>
      <c r="M1092" s="54">
        <f t="shared" si="203"/>
        <v>5.2752661972514929E-2</v>
      </c>
      <c r="N1092" s="232">
        <f t="shared" si="203"/>
        <v>9.2628960647513185E-3</v>
      </c>
      <c r="O1092" s="54">
        <f t="shared" si="203"/>
        <v>1.7909259151241609E-14</v>
      </c>
      <c r="P1092" s="54">
        <f t="shared" si="203"/>
        <v>0.71628127060263602</v>
      </c>
      <c r="Q1092" s="54">
        <f t="shared" ref="Q1092" si="204">STDEV(Q885:Q1089)</f>
        <v>0.7162812706026368</v>
      </c>
      <c r="R1092" s="56"/>
      <c r="S1092" s="55"/>
      <c r="U1092" s="52"/>
      <c r="V1092" s="52"/>
      <c r="W1092" s="52"/>
      <c r="X1092" s="52"/>
      <c r="Y1092" s="87"/>
      <c r="Z1092" s="87"/>
      <c r="AA1092" s="62"/>
      <c r="AB1092" s="62"/>
      <c r="AC1092" s="87"/>
      <c r="AD1092" s="52"/>
      <c r="AE1092" s="52"/>
      <c r="AF1092" s="52"/>
      <c r="AG1092" s="52"/>
      <c r="AH1092" s="53"/>
      <c r="AI1092" s="53"/>
      <c r="AJ1092" s="53"/>
      <c r="AK1092" s="53"/>
      <c r="AL1092" s="44"/>
      <c r="AM1092" s="53"/>
      <c r="AN1092" s="44"/>
      <c r="AO1092" s="44"/>
      <c r="AP1092" s="44"/>
      <c r="AQ1092" s="44"/>
      <c r="AR1092" s="52"/>
    </row>
    <row r="1093" spans="1:44" s="51" customFormat="1">
      <c r="A1093" s="48"/>
      <c r="B1093" s="237"/>
      <c r="C1093" s="65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1"/>
      <c r="S1093" s="55"/>
      <c r="U1093" s="87"/>
      <c r="V1093" s="87"/>
      <c r="W1093" s="87"/>
      <c r="X1093" s="87"/>
      <c r="Y1093" s="87"/>
      <c r="Z1093" s="87"/>
      <c r="AA1093" s="62"/>
      <c r="AB1093" s="62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</row>
    <row r="1094" spans="1:44" s="51" customFormat="1">
      <c r="A1094" s="237"/>
      <c r="B1094" s="237"/>
      <c r="C1094" s="238" t="s">
        <v>429</v>
      </c>
      <c r="D1094" s="239">
        <v>50.162140251317375</v>
      </c>
      <c r="E1094" s="239">
        <v>2.8070531009323059</v>
      </c>
      <c r="F1094" s="239">
        <v>13.731252533441424</v>
      </c>
      <c r="G1094" s="239">
        <v>11.147142278070529</v>
      </c>
      <c r="H1094" s="240">
        <v>0.17227401702472636</v>
      </c>
      <c r="I1094" s="242">
        <v>7.2963113092825287</v>
      </c>
      <c r="J1094" s="239">
        <v>11.552492906364002</v>
      </c>
      <c r="K1094" s="239">
        <v>2.3307661126874741</v>
      </c>
      <c r="L1094" s="239">
        <v>0.516822051074179</v>
      </c>
      <c r="M1094" s="239">
        <v>0.28374543980543165</v>
      </c>
      <c r="N1094" s="239"/>
      <c r="O1094" s="239">
        <v>99.999999999999986</v>
      </c>
      <c r="P1094" s="233" t="s">
        <v>430</v>
      </c>
      <c r="Q1094" s="233"/>
      <c r="R1094" s="233"/>
      <c r="S1094" s="233"/>
      <c r="T1094" s="233"/>
      <c r="U1094" s="233"/>
      <c r="V1094" s="233"/>
      <c r="W1094" s="87"/>
      <c r="X1094" s="87"/>
      <c r="Y1094" s="87"/>
      <c r="Z1094" s="87"/>
      <c r="AA1094" s="62"/>
      <c r="AB1094" s="62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</row>
    <row r="1095" spans="1:44" s="51" customFormat="1">
      <c r="A1095" s="237"/>
      <c r="B1095" s="237"/>
      <c r="C1095" s="238" t="s">
        <v>431</v>
      </c>
      <c r="D1095" s="239">
        <v>49.853372434017587</v>
      </c>
      <c r="E1095" s="239">
        <v>2.8213166144200623</v>
      </c>
      <c r="F1095" s="239">
        <v>13.752654464556576</v>
      </c>
      <c r="G1095" s="239">
        <v>11.426837900697743</v>
      </c>
      <c r="H1095" s="240">
        <v>0.17190818080695722</v>
      </c>
      <c r="I1095" s="242">
        <v>7.2100313479623814</v>
      </c>
      <c r="J1095" s="239">
        <v>11.527960359995953</v>
      </c>
      <c r="K1095" s="239">
        <v>2.4269390231570429</v>
      </c>
      <c r="L1095" s="239">
        <v>0.51572454242087162</v>
      </c>
      <c r="M1095" s="239">
        <v>0.29325513196480935</v>
      </c>
      <c r="N1095" s="239"/>
      <c r="O1095" s="239">
        <v>100</v>
      </c>
      <c r="P1095" s="233" t="s">
        <v>432</v>
      </c>
      <c r="Q1095" s="233"/>
      <c r="R1095" s="233"/>
      <c r="S1095" s="233"/>
      <c r="T1095" s="233"/>
      <c r="U1095" s="233"/>
      <c r="V1095" s="233"/>
      <c r="W1095" s="87"/>
      <c r="X1095" s="87"/>
      <c r="Y1095" s="87"/>
      <c r="Z1095" s="87"/>
      <c r="AA1095" s="62"/>
      <c r="AB1095" s="62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</row>
    <row r="1096" spans="1:44">
      <c r="C1096" s="241" t="s">
        <v>437</v>
      </c>
      <c r="D1096" s="242">
        <v>50.141208349226062</v>
      </c>
      <c r="E1096" s="242">
        <v>2.8058817601486101</v>
      </c>
      <c r="F1096" s="242">
        <v>13.776170374736857</v>
      </c>
      <c r="G1096" s="242">
        <v>11.142490744272457</v>
      </c>
      <c r="H1096" s="243">
        <v>0.17220212968421073</v>
      </c>
      <c r="I1096" s="242">
        <v>7.3236552800990795</v>
      </c>
      <c r="J1096" s="242">
        <v>11.547672225882366</v>
      </c>
      <c r="K1096" s="242">
        <v>2.27914583405573</v>
      </c>
      <c r="L1096" s="242">
        <v>0.51660638905263223</v>
      </c>
      <c r="M1096" s="242">
        <v>0.27349750008668766</v>
      </c>
      <c r="N1096" s="243">
        <v>8.1036296321981525E-3</v>
      </c>
      <c r="O1096" s="242"/>
      <c r="P1096" s="233" t="s">
        <v>436</v>
      </c>
      <c r="Q1096" s="233"/>
      <c r="R1096" s="233"/>
      <c r="S1096" s="233"/>
      <c r="T1096" s="233"/>
      <c r="U1096" s="233"/>
      <c r="V1096" s="233"/>
    </row>
    <row r="1097" spans="1:44" s="51" customFormat="1">
      <c r="A1097" s="48"/>
      <c r="B1097" s="237"/>
      <c r="C1097" s="65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1"/>
      <c r="S1097" s="55"/>
      <c r="U1097" s="87"/>
      <c r="V1097" s="87"/>
      <c r="W1097" s="87"/>
      <c r="X1097" s="87"/>
      <c r="Y1097" s="87"/>
      <c r="Z1097" s="87"/>
      <c r="AA1097" s="62"/>
      <c r="AB1097" s="62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</row>
    <row r="1098" spans="1:44" s="51" customFormat="1">
      <c r="A1098" s="48">
        <v>138</v>
      </c>
      <c r="B1098" s="237"/>
      <c r="C1098" s="65" t="s">
        <v>422</v>
      </c>
      <c r="D1098" s="62">
        <v>74.754671037204375</v>
      </c>
      <c r="E1098" s="62">
        <v>7.7767362241511234E-2</v>
      </c>
      <c r="F1098" s="62">
        <v>13.183906216056709</v>
      </c>
      <c r="G1098" s="62">
        <v>1.5767560571318593</v>
      </c>
      <c r="H1098" s="62">
        <v>2.1178213658710747E-2</v>
      </c>
      <c r="I1098" s="62">
        <v>5.804511952776413E-2</v>
      </c>
      <c r="J1098" s="62">
        <v>0.74723727773703852</v>
      </c>
      <c r="K1098" s="62">
        <v>4.1733312258877957</v>
      </c>
      <c r="L1098" s="62">
        <v>5.1887516918758525</v>
      </c>
      <c r="M1098" s="62">
        <v>-1.7477101907205694E-2</v>
      </c>
      <c r="N1098" s="62">
        <v>0.30455296173723956</v>
      </c>
      <c r="O1098" s="62">
        <v>100.00000000000001</v>
      </c>
      <c r="P1098" s="62">
        <v>0.62356111964453476</v>
      </c>
      <c r="Q1098" s="125">
        <f t="shared" ref="Q1098:Q1161" si="205">100-P1098</f>
        <v>99.376438880355465</v>
      </c>
      <c r="R1098" s="61"/>
      <c r="S1098" s="55">
        <v>41249.546446759297</v>
      </c>
      <c r="U1098" s="87"/>
      <c r="V1098" s="87"/>
      <c r="W1098" s="87"/>
      <c r="X1098" s="87"/>
      <c r="Y1098" s="87"/>
      <c r="Z1098" s="87"/>
      <c r="AA1098" s="62"/>
      <c r="AB1098" s="62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</row>
    <row r="1099" spans="1:44" s="51" customFormat="1">
      <c r="A1099" s="48">
        <v>139</v>
      </c>
      <c r="B1099" s="237"/>
      <c r="C1099" s="65" t="s">
        <v>422</v>
      </c>
      <c r="D1099" s="62">
        <v>74.765238154363473</v>
      </c>
      <c r="E1099" s="62">
        <v>9.8023930225084974E-2</v>
      </c>
      <c r="F1099" s="62">
        <v>13.156200207819449</v>
      </c>
      <c r="G1099" s="62">
        <v>1.7171247963396432</v>
      </c>
      <c r="H1099" s="62">
        <v>4.9799462521231505E-2</v>
      </c>
      <c r="I1099" s="62">
        <v>4.91592525770468E-2</v>
      </c>
      <c r="J1099" s="62">
        <v>0.75568189546387143</v>
      </c>
      <c r="K1099" s="62">
        <v>3.8052615855762979</v>
      </c>
      <c r="L1099" s="62">
        <v>5.3078051783180644</v>
      </c>
      <c r="M1099" s="62">
        <v>1.3689977473599573E-2</v>
      </c>
      <c r="N1099" s="62">
        <v>0.36419292488154242</v>
      </c>
      <c r="O1099" s="62">
        <v>99.999999999999972</v>
      </c>
      <c r="P1099" s="62">
        <v>1.4407187647459665</v>
      </c>
      <c r="Q1099" s="125">
        <f t="shared" si="205"/>
        <v>98.559281235254034</v>
      </c>
      <c r="R1099" s="61"/>
      <c r="S1099" s="55">
        <v>41249.548923611103</v>
      </c>
      <c r="U1099" s="87"/>
      <c r="V1099" s="87"/>
      <c r="W1099" s="87"/>
      <c r="X1099" s="87"/>
      <c r="Y1099" s="87"/>
      <c r="Z1099" s="87"/>
      <c r="AA1099" s="62"/>
      <c r="AB1099" s="62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</row>
    <row r="1100" spans="1:44" s="51" customFormat="1">
      <c r="A1100" s="48">
        <v>140</v>
      </c>
      <c r="B1100" s="237"/>
      <c r="C1100" s="65" t="s">
        <v>422</v>
      </c>
      <c r="D1100" s="62">
        <v>74.534551402379492</v>
      </c>
      <c r="E1100" s="62">
        <v>6.4746717011529953E-2</v>
      </c>
      <c r="F1100" s="62">
        <v>13.201737779310921</v>
      </c>
      <c r="G1100" s="62">
        <v>1.5912675954164381</v>
      </c>
      <c r="H1100" s="62">
        <v>0.12659904557997115</v>
      </c>
      <c r="I1100" s="62">
        <v>3.899122839579524E-2</v>
      </c>
      <c r="J1100" s="62">
        <v>0.73599132849780469</v>
      </c>
      <c r="K1100" s="62">
        <v>3.8715911802094474</v>
      </c>
      <c r="L1100" s="62">
        <v>5.5350526718456559</v>
      </c>
      <c r="M1100" s="62">
        <v>2.6709508593031204E-2</v>
      </c>
      <c r="N1100" s="62">
        <v>0.35224235248465507</v>
      </c>
      <c r="O1100" s="62">
        <v>100</v>
      </c>
      <c r="P1100" s="62">
        <v>1.3469589963904838</v>
      </c>
      <c r="Q1100" s="125">
        <f t="shared" si="205"/>
        <v>98.653041003609516</v>
      </c>
      <c r="R1100" s="61"/>
      <c r="S1100" s="55">
        <v>41249.551412036999</v>
      </c>
      <c r="U1100" s="87"/>
      <c r="V1100" s="87"/>
      <c r="W1100" s="87"/>
      <c r="X1100" s="87"/>
      <c r="Y1100" s="87"/>
      <c r="Z1100" s="87"/>
      <c r="AA1100" s="62"/>
      <c r="AB1100" s="62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</row>
    <row r="1101" spans="1:44" s="51" customFormat="1">
      <c r="A1101" s="48">
        <v>141</v>
      </c>
      <c r="B1101" s="237"/>
      <c r="C1101" s="65" t="s">
        <v>422</v>
      </c>
      <c r="D1101" s="62">
        <v>74.954623632063957</v>
      </c>
      <c r="E1101" s="62">
        <v>0.11548034960231553</v>
      </c>
      <c r="F1101" s="62">
        <v>13.217642467673185</v>
      </c>
      <c r="G1101" s="62">
        <v>1.5363422572740193</v>
      </c>
      <c r="H1101" s="62">
        <v>5.4377783022114025E-2</v>
      </c>
      <c r="I1101" s="62">
        <v>3.1964907807843425E-2</v>
      </c>
      <c r="J1101" s="62">
        <v>0.76131921263396474</v>
      </c>
      <c r="K1101" s="62">
        <v>3.6756200410770141</v>
      </c>
      <c r="L1101" s="62">
        <v>5.3900882552093874</v>
      </c>
      <c r="M1101" s="62">
        <v>8.5375112388258786E-3</v>
      </c>
      <c r="N1101" s="62">
        <v>0.32801845340027275</v>
      </c>
      <c r="O1101" s="62">
        <v>100</v>
      </c>
      <c r="P1101" s="62">
        <v>1.5300422426679461</v>
      </c>
      <c r="Q1101" s="125">
        <f t="shared" si="205"/>
        <v>98.469957757332054</v>
      </c>
      <c r="R1101" s="61"/>
      <c r="S1101" s="55">
        <v>41249.553900462997</v>
      </c>
      <c r="U1101" s="87"/>
      <c r="V1101" s="87"/>
      <c r="W1101" s="87"/>
      <c r="X1101" s="87"/>
      <c r="Y1101" s="87"/>
      <c r="Z1101" s="87"/>
      <c r="AA1101" s="62"/>
      <c r="AB1101" s="62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</row>
    <row r="1102" spans="1:44" s="51" customFormat="1">
      <c r="A1102" s="48">
        <v>142</v>
      </c>
      <c r="B1102" s="237"/>
      <c r="C1102" s="65" t="s">
        <v>422</v>
      </c>
      <c r="D1102" s="62">
        <v>74.657734849613121</v>
      </c>
      <c r="E1102" s="62">
        <v>0.10108060835578407</v>
      </c>
      <c r="F1102" s="62">
        <v>13.183988314319276</v>
      </c>
      <c r="G1102" s="62">
        <v>1.6126244205810776</v>
      </c>
      <c r="H1102" s="62">
        <v>5.1778441541934755E-2</v>
      </c>
      <c r="I1102" s="62">
        <v>3.694881840001784E-2</v>
      </c>
      <c r="J1102" s="62">
        <v>0.77268143174049086</v>
      </c>
      <c r="K1102" s="62">
        <v>4.023845913025224</v>
      </c>
      <c r="L1102" s="62">
        <v>5.3330299448122167</v>
      </c>
      <c r="M1102" s="62">
        <v>-1.7790648295622276E-2</v>
      </c>
      <c r="N1102" s="62">
        <v>0.31520050405971545</v>
      </c>
      <c r="O1102" s="62">
        <v>100.00000000000001</v>
      </c>
      <c r="P1102" s="62">
        <v>1.8306818706082879</v>
      </c>
      <c r="Q1102" s="125">
        <f t="shared" si="205"/>
        <v>98.169318129391712</v>
      </c>
      <c r="R1102" s="61"/>
      <c r="S1102" s="55">
        <v>41249.556388888901</v>
      </c>
      <c r="U1102" s="87"/>
      <c r="V1102" s="87"/>
      <c r="W1102" s="87"/>
      <c r="X1102" s="87"/>
      <c r="Y1102" s="87"/>
      <c r="Z1102" s="87"/>
      <c r="AA1102" s="62"/>
      <c r="AB1102" s="62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</row>
    <row r="1103" spans="1:44" s="51" customFormat="1">
      <c r="A1103" s="48">
        <v>143</v>
      </c>
      <c r="B1103" s="237"/>
      <c r="C1103" s="65" t="s">
        <v>422</v>
      </c>
      <c r="D1103" s="62">
        <v>75.112024364736584</v>
      </c>
      <c r="E1103" s="62">
        <v>8.621519419382688E-2</v>
      </c>
      <c r="F1103" s="62">
        <v>13.05437843401687</v>
      </c>
      <c r="G1103" s="62">
        <v>1.4461135973846624</v>
      </c>
      <c r="H1103" s="62">
        <v>4.739021118676813E-2</v>
      </c>
      <c r="I1103" s="62">
        <v>5.8658454407814628E-2</v>
      </c>
      <c r="J1103" s="62">
        <v>0.66580076191677162</v>
      </c>
      <c r="K1103" s="62">
        <v>4.1740022923092086</v>
      </c>
      <c r="L1103" s="62">
        <v>5.0974023416177401</v>
      </c>
      <c r="M1103" s="62">
        <v>-1.2198635690984653E-2</v>
      </c>
      <c r="N1103" s="62">
        <v>0.34895116138832832</v>
      </c>
      <c r="O1103" s="62">
        <v>100.00000000000001</v>
      </c>
      <c r="P1103" s="62">
        <v>1.1243994794244401</v>
      </c>
      <c r="Q1103" s="125">
        <f t="shared" si="205"/>
        <v>98.87560052057556</v>
      </c>
      <c r="R1103" s="61"/>
      <c r="S1103" s="55">
        <v>41249.558877314797</v>
      </c>
      <c r="U1103" s="87"/>
      <c r="V1103" s="87"/>
      <c r="W1103" s="87"/>
      <c r="X1103" s="87"/>
      <c r="Y1103" s="87"/>
      <c r="Z1103" s="87"/>
      <c r="AA1103" s="62"/>
      <c r="AB1103" s="62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</row>
    <row r="1104" spans="1:44" s="51" customFormat="1">
      <c r="A1104" s="48">
        <v>144</v>
      </c>
      <c r="B1104" s="237"/>
      <c r="C1104" s="65" t="s">
        <v>422</v>
      </c>
      <c r="D1104" s="62">
        <v>74.951990836466422</v>
      </c>
      <c r="E1104" s="62">
        <v>7.0775969513082751E-2</v>
      </c>
      <c r="F1104" s="62">
        <v>13.03198220927203</v>
      </c>
      <c r="G1104" s="62">
        <v>1.5674593151722167</v>
      </c>
      <c r="H1104" s="62">
        <v>8.8168193240412668E-2</v>
      </c>
      <c r="I1104" s="62">
        <v>3.4128951657070999E-2</v>
      </c>
      <c r="J1104" s="62">
        <v>0.68053519868946255</v>
      </c>
      <c r="K1104" s="62">
        <v>4.0363971456652834</v>
      </c>
      <c r="L1104" s="62">
        <v>5.3081566119499932</v>
      </c>
      <c r="M1104" s="62">
        <v>-3.3334649054830884E-2</v>
      </c>
      <c r="N1104" s="62">
        <v>0.34059227591962954</v>
      </c>
      <c r="O1104" s="62">
        <v>99.999999999999972</v>
      </c>
      <c r="P1104" s="62">
        <v>1.1564968214640885</v>
      </c>
      <c r="Q1104" s="125">
        <f t="shared" si="205"/>
        <v>98.843503178535912</v>
      </c>
      <c r="R1104" s="61"/>
      <c r="S1104" s="55">
        <v>41249.561354166697</v>
      </c>
      <c r="U1104" s="87"/>
      <c r="V1104" s="87"/>
      <c r="W1104" s="87"/>
      <c r="X1104" s="87"/>
      <c r="Y1104" s="87"/>
      <c r="Z1104" s="87"/>
      <c r="AA1104" s="62"/>
      <c r="AB1104" s="62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</row>
    <row r="1105" spans="1:44" s="51" customFormat="1">
      <c r="A1105" s="48">
        <v>145</v>
      </c>
      <c r="B1105" s="237"/>
      <c r="C1105" s="65" t="s">
        <v>422</v>
      </c>
      <c r="D1105" s="62">
        <v>74.491756690279402</v>
      </c>
      <c r="E1105" s="62">
        <v>9.1129459877952568E-2</v>
      </c>
      <c r="F1105" s="62">
        <v>13.164567506349522</v>
      </c>
      <c r="G1105" s="62">
        <v>1.5301918347825674</v>
      </c>
      <c r="H1105" s="62">
        <v>9.9327932886384182E-2</v>
      </c>
      <c r="I1105" s="62">
        <v>2.4350771496865698E-2</v>
      </c>
      <c r="J1105" s="62">
        <v>0.674509394562265</v>
      </c>
      <c r="K1105" s="62">
        <v>4.3868132364104016</v>
      </c>
      <c r="L1105" s="62">
        <v>5.2530881139186327</v>
      </c>
      <c r="M1105" s="62">
        <v>8.5488332963093838E-3</v>
      </c>
      <c r="N1105" s="62">
        <v>0.35605800997805459</v>
      </c>
      <c r="O1105" s="62">
        <v>100</v>
      </c>
      <c r="P1105" s="62">
        <v>0.95815269607945197</v>
      </c>
      <c r="Q1105" s="125">
        <f t="shared" si="205"/>
        <v>99.041847303920548</v>
      </c>
      <c r="R1105" s="61"/>
      <c r="S1105" s="55">
        <v>41249.563854166699</v>
      </c>
      <c r="U1105" s="87"/>
      <c r="V1105" s="87"/>
      <c r="W1105" s="87"/>
      <c r="X1105" s="87"/>
      <c r="Y1105" s="87"/>
      <c r="Z1105" s="87"/>
      <c r="AA1105" s="62"/>
      <c r="AB1105" s="62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</row>
    <row r="1106" spans="1:44" s="51" customFormat="1">
      <c r="A1106" s="48">
        <v>146</v>
      </c>
      <c r="B1106" s="237"/>
      <c r="C1106" s="65" t="s">
        <v>422</v>
      </c>
      <c r="D1106" s="62">
        <v>74.56895150197856</v>
      </c>
      <c r="E1106" s="62">
        <v>0.10303544426118602</v>
      </c>
      <c r="F1106" s="62">
        <v>13.135468793491917</v>
      </c>
      <c r="G1106" s="62">
        <v>1.6086211174216829</v>
      </c>
      <c r="H1106" s="62">
        <v>5.9439820792554256E-2</v>
      </c>
      <c r="I1106" s="62">
        <v>6.0393673320250113E-2</v>
      </c>
      <c r="J1106" s="62">
        <v>0.76911054819893787</v>
      </c>
      <c r="K1106" s="62">
        <v>4.1287357613336662</v>
      </c>
      <c r="L1106" s="62">
        <v>5.2795994612243131</v>
      </c>
      <c r="M1106" s="62">
        <v>1.3717915425302395E-2</v>
      </c>
      <c r="N1106" s="62">
        <v>0.35245468305606265</v>
      </c>
      <c r="O1106" s="62">
        <v>100</v>
      </c>
      <c r="P1106" s="62">
        <v>1.0908323296853979</v>
      </c>
      <c r="Q1106" s="125">
        <f t="shared" si="205"/>
        <v>98.909167670314602</v>
      </c>
      <c r="R1106" s="61"/>
      <c r="S1106" s="55">
        <v>41249.566342592603</v>
      </c>
      <c r="U1106" s="87"/>
      <c r="V1106" s="87"/>
      <c r="W1106" s="87"/>
      <c r="X1106" s="87"/>
      <c r="Y1106" s="87"/>
      <c r="Z1106" s="87"/>
      <c r="AA1106" s="62"/>
      <c r="AB1106" s="62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</row>
    <row r="1107" spans="1:44" s="51" customFormat="1">
      <c r="A1107" s="48">
        <v>147</v>
      </c>
      <c r="B1107" s="237"/>
      <c r="C1107" s="65" t="s">
        <v>422</v>
      </c>
      <c r="D1107" s="62">
        <v>74.62559140796327</v>
      </c>
      <c r="E1107" s="62">
        <v>0.14311838925936099</v>
      </c>
      <c r="F1107" s="62">
        <v>13.136330145100528</v>
      </c>
      <c r="G1107" s="62">
        <v>1.6171321165333108</v>
      </c>
      <c r="H1107" s="62">
        <v>5.7032502873990955E-2</v>
      </c>
      <c r="I1107" s="62">
        <v>4.2996891257145356E-2</v>
      </c>
      <c r="J1107" s="62">
        <v>0.75290243393064604</v>
      </c>
      <c r="K1107" s="62">
        <v>4.256899509364195</v>
      </c>
      <c r="L1107" s="62">
        <v>5.0708412117087294</v>
      </c>
      <c r="M1107" s="62">
        <v>1.3727363836843195E-2</v>
      </c>
      <c r="N1107" s="62">
        <v>0.36601697729532989</v>
      </c>
      <c r="O1107" s="62">
        <v>100.00000000000001</v>
      </c>
      <c r="P1107" s="62">
        <v>0.58751411013021482</v>
      </c>
      <c r="Q1107" s="125">
        <f t="shared" si="205"/>
        <v>99.412485889869785</v>
      </c>
      <c r="R1107" s="61"/>
      <c r="S1107" s="55">
        <v>41249.5688310185</v>
      </c>
      <c r="U1107" s="87"/>
      <c r="V1107" s="87"/>
      <c r="W1107" s="87"/>
      <c r="X1107" s="87"/>
      <c r="Y1107" s="87"/>
      <c r="Z1107" s="87"/>
      <c r="AA1107" s="62"/>
      <c r="AB1107" s="62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</row>
    <row r="1108" spans="1:44" s="51" customFormat="1">
      <c r="A1108" s="48">
        <v>221</v>
      </c>
      <c r="B1108" s="237"/>
      <c r="C1108" s="65" t="s">
        <v>422</v>
      </c>
      <c r="D1108" s="62">
        <v>74.821037022957739</v>
      </c>
      <c r="E1108" s="62">
        <v>6.6070726446019759E-2</v>
      </c>
      <c r="F1108" s="62">
        <v>13.09227570602399</v>
      </c>
      <c r="G1108" s="62">
        <v>1.5053476988089551</v>
      </c>
      <c r="H1108" s="62">
        <v>0.12392775607983172</v>
      </c>
      <c r="I1108" s="62">
        <v>3.8940298037918639E-2</v>
      </c>
      <c r="J1108" s="62">
        <v>0.71337422367517012</v>
      </c>
      <c r="K1108" s="62">
        <v>4.2449343906849535</v>
      </c>
      <c r="L1108" s="62">
        <v>5.1195833571113143</v>
      </c>
      <c r="M1108" s="62">
        <v>3.7558536304400313E-3</v>
      </c>
      <c r="N1108" s="62">
        <v>0.34964849117856717</v>
      </c>
      <c r="O1108" s="62">
        <v>100</v>
      </c>
      <c r="P1108" s="62">
        <v>0.67123684877708456</v>
      </c>
      <c r="Q1108" s="125">
        <f t="shared" si="205"/>
        <v>99.328763151222915</v>
      </c>
      <c r="R1108" s="61"/>
      <c r="S1108" s="55">
        <v>41249.9316203704</v>
      </c>
      <c r="U1108" s="87"/>
      <c r="V1108" s="87"/>
      <c r="W1108" s="87"/>
      <c r="X1108" s="87"/>
      <c r="Y1108" s="87"/>
      <c r="Z1108" s="87"/>
      <c r="AA1108" s="62"/>
      <c r="AB1108" s="62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</row>
    <row r="1109" spans="1:44" s="51" customFormat="1">
      <c r="A1109" s="48">
        <v>222</v>
      </c>
      <c r="B1109" s="237"/>
      <c r="C1109" s="65" t="s">
        <v>422</v>
      </c>
      <c r="D1109" s="62">
        <v>74.682428234512983</v>
      </c>
      <c r="E1109" s="62">
        <v>8.3616756751247828E-2</v>
      </c>
      <c r="F1109" s="62">
        <v>13.100553687005403</v>
      </c>
      <c r="G1109" s="62">
        <v>1.6132266737725356</v>
      </c>
      <c r="H1109" s="62">
        <v>5.4045658050981937E-2</v>
      </c>
      <c r="I1109" s="62">
        <v>4.8553402398053808E-2</v>
      </c>
      <c r="J1109" s="62">
        <v>0.7408791149411118</v>
      </c>
      <c r="K1109" s="62">
        <v>4.0408106378997708</v>
      </c>
      <c r="L1109" s="62">
        <v>5.357326635871285</v>
      </c>
      <c r="M1109" s="62">
        <v>-1.6508972549559345E-3</v>
      </c>
      <c r="N1109" s="62">
        <v>0.36186136221572401</v>
      </c>
      <c r="O1109" s="62">
        <v>100</v>
      </c>
      <c r="P1109" s="62">
        <v>1.1343993458194319</v>
      </c>
      <c r="Q1109" s="125">
        <f t="shared" si="205"/>
        <v>98.865600654180568</v>
      </c>
      <c r="R1109" s="61"/>
      <c r="S1109" s="55">
        <v>41249.934074074103</v>
      </c>
      <c r="U1109" s="87"/>
      <c r="V1109" s="87"/>
      <c r="W1109" s="87"/>
      <c r="X1109" s="87"/>
      <c r="Y1109" s="87"/>
      <c r="Z1109" s="87"/>
      <c r="AA1109" s="62"/>
      <c r="AB1109" s="62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</row>
    <row r="1110" spans="1:44" s="51" customFormat="1">
      <c r="A1110" s="48">
        <v>223</v>
      </c>
      <c r="B1110" s="237"/>
      <c r="C1110" s="65" t="s">
        <v>422</v>
      </c>
      <c r="D1110" s="62">
        <v>74.86264423722632</v>
      </c>
      <c r="E1110" s="62">
        <v>5.2343083005489087E-2</v>
      </c>
      <c r="F1110" s="62">
        <v>13.032867053700709</v>
      </c>
      <c r="G1110" s="62">
        <v>1.7321139302413968</v>
      </c>
      <c r="H1110" s="62">
        <v>5.8335527785685008E-2</v>
      </c>
      <c r="I1110" s="62">
        <v>5.925385833753697E-2</v>
      </c>
      <c r="J1110" s="62">
        <v>0.75586182931840529</v>
      </c>
      <c r="K1110" s="62">
        <v>3.8535795058494178</v>
      </c>
      <c r="L1110" s="62">
        <v>5.2848747800539266</v>
      </c>
      <c r="M1110" s="62">
        <v>2.745416736587759E-2</v>
      </c>
      <c r="N1110" s="62">
        <v>0.36245789676710471</v>
      </c>
      <c r="O1110" s="62">
        <v>100.00000000000001</v>
      </c>
      <c r="P1110" s="62">
        <v>1.6701456962892394</v>
      </c>
      <c r="Q1110" s="125">
        <f t="shared" si="205"/>
        <v>98.329854303710761</v>
      </c>
      <c r="R1110" s="61"/>
      <c r="S1110" s="55">
        <v>41249.936550925901</v>
      </c>
      <c r="U1110" s="87"/>
      <c r="V1110" s="87"/>
      <c r="W1110" s="87"/>
      <c r="X1110" s="87"/>
      <c r="Y1110" s="87"/>
      <c r="Z1110" s="87"/>
      <c r="AA1110" s="62"/>
      <c r="AB1110" s="62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</row>
    <row r="1111" spans="1:44" s="51" customFormat="1">
      <c r="A1111" s="48">
        <v>224</v>
      </c>
      <c r="B1111" s="237"/>
      <c r="C1111" s="65" t="s">
        <v>422</v>
      </c>
      <c r="D1111" s="62">
        <v>74.563731666306651</v>
      </c>
      <c r="E1111" s="62">
        <v>7.2069546571671875E-2</v>
      </c>
      <c r="F1111" s="62">
        <v>13.023280971783258</v>
      </c>
      <c r="G1111" s="62">
        <v>1.5279722024444413</v>
      </c>
      <c r="H1111" s="62">
        <v>9.9901959822340583E-2</v>
      </c>
      <c r="I1111" s="62">
        <v>3.0759098519848899E-2</v>
      </c>
      <c r="J1111" s="62">
        <v>0.78590173406210651</v>
      </c>
      <c r="K1111" s="62">
        <v>4.4366559800670204</v>
      </c>
      <c r="L1111" s="62">
        <v>5.1657230139654429</v>
      </c>
      <c r="M1111" s="62">
        <v>4.3281696899972785E-2</v>
      </c>
      <c r="N1111" s="62">
        <v>0.32378080810658877</v>
      </c>
      <c r="O1111" s="62">
        <v>99.999999999999986</v>
      </c>
      <c r="P1111" s="62">
        <v>1.2172843680148873</v>
      </c>
      <c r="Q1111" s="125">
        <f t="shared" si="205"/>
        <v>98.782715631985113</v>
      </c>
      <c r="R1111" s="61"/>
      <c r="S1111" s="55">
        <v>41249.939039351899</v>
      </c>
      <c r="U1111" s="87"/>
      <c r="V1111" s="87"/>
      <c r="W1111" s="87"/>
      <c r="X1111" s="87"/>
      <c r="Y1111" s="87"/>
      <c r="Z1111" s="87"/>
      <c r="AA1111" s="62"/>
      <c r="AB1111" s="62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</row>
    <row r="1112" spans="1:44" s="51" customFormat="1">
      <c r="A1112" s="48">
        <v>225</v>
      </c>
      <c r="B1112" s="237"/>
      <c r="C1112" s="65" t="s">
        <v>422</v>
      </c>
      <c r="D1112" s="62">
        <v>75.023264252273336</v>
      </c>
      <c r="E1112" s="62">
        <v>4.8020754044799704E-2</v>
      </c>
      <c r="F1112" s="62">
        <v>13.225619811260362</v>
      </c>
      <c r="G1112" s="62">
        <v>1.5676884535332483</v>
      </c>
      <c r="H1112" s="62">
        <v>8.9218949427504329E-2</v>
      </c>
      <c r="I1112" s="62">
        <v>2.7640613690854805E-2</v>
      </c>
      <c r="J1112" s="62">
        <v>0.85009590791774359</v>
      </c>
      <c r="K1112" s="62">
        <v>3.7094549625515221</v>
      </c>
      <c r="L1112" s="62">
        <v>5.1799536658347574</v>
      </c>
      <c r="M1112" s="62">
        <v>1.0556057879277615E-3</v>
      </c>
      <c r="N1112" s="62">
        <v>0.35899050206912481</v>
      </c>
      <c r="O1112" s="62">
        <v>99.999999999999986</v>
      </c>
      <c r="P1112" s="62">
        <v>0.97029765837244497</v>
      </c>
      <c r="Q1112" s="125">
        <f t="shared" si="205"/>
        <v>99.029702341627555</v>
      </c>
      <c r="R1112" s="61"/>
      <c r="S1112" s="55">
        <v>41249.941504629598</v>
      </c>
      <c r="U1112" s="87"/>
      <c r="V1112" s="87"/>
      <c r="W1112" s="87"/>
      <c r="X1112" s="87"/>
      <c r="Y1112" s="87"/>
      <c r="Z1112" s="87"/>
      <c r="AA1112" s="62"/>
      <c r="AB1112" s="62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</row>
    <row r="1113" spans="1:44" s="51" customFormat="1">
      <c r="A1113" s="48">
        <v>226</v>
      </c>
      <c r="B1113" s="237"/>
      <c r="C1113" s="65" t="s">
        <v>422</v>
      </c>
      <c r="D1113" s="62">
        <v>74.55858453614826</v>
      </c>
      <c r="E1113" s="62">
        <v>9.2958670627910994E-2</v>
      </c>
      <c r="F1113" s="62">
        <v>13.578183538574768</v>
      </c>
      <c r="G1113" s="62">
        <v>1.6234161592856344</v>
      </c>
      <c r="H1113" s="62">
        <v>3.2442986280868734E-3</v>
      </c>
      <c r="I1113" s="62">
        <v>5.6043222485637402E-2</v>
      </c>
      <c r="J1113" s="62">
        <v>0.72227679555743096</v>
      </c>
      <c r="K1113" s="62">
        <v>3.8549529991381033</v>
      </c>
      <c r="L1113" s="62">
        <v>5.0650777690082256</v>
      </c>
      <c r="M1113" s="62">
        <v>0.16112437879667052</v>
      </c>
      <c r="N1113" s="62">
        <v>0.36693335440209662</v>
      </c>
      <c r="O1113" s="62">
        <v>100.00000000000001</v>
      </c>
      <c r="P1113" s="62">
        <v>-0.92234291457153006</v>
      </c>
      <c r="Q1113" s="125">
        <f t="shared" si="205"/>
        <v>100.92234291457153</v>
      </c>
      <c r="R1113" s="61"/>
      <c r="S1113" s="55">
        <v>41249.943958333301</v>
      </c>
      <c r="U1113" s="87"/>
      <c r="V1113" s="87"/>
      <c r="W1113" s="87"/>
      <c r="X1113" s="87"/>
      <c r="Y1113" s="87"/>
      <c r="Z1113" s="87"/>
      <c r="AA1113" s="62"/>
      <c r="AB1113" s="62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</row>
    <row r="1114" spans="1:44" s="51" customFormat="1">
      <c r="A1114" s="48">
        <v>228</v>
      </c>
      <c r="B1114" s="237"/>
      <c r="C1114" s="65" t="s">
        <v>422</v>
      </c>
      <c r="D1114" s="62">
        <v>74.563538642908753</v>
      </c>
      <c r="E1114" s="62">
        <v>8.3723533945502637E-2</v>
      </c>
      <c r="F1114" s="62">
        <v>13.194207335374086</v>
      </c>
      <c r="G1114" s="62">
        <v>1.6448575868957143</v>
      </c>
      <c r="H1114" s="62">
        <v>9.8252312027158104E-2</v>
      </c>
      <c r="I1114" s="62">
        <v>3.3756481652030143E-2</v>
      </c>
      <c r="J1114" s="62">
        <v>0.77558547816086043</v>
      </c>
      <c r="K1114" s="62">
        <v>4.0738884787822629</v>
      </c>
      <c r="L1114" s="62">
        <v>5.2674507531481076</v>
      </c>
      <c r="M1114" s="62">
        <v>-1.7386939026174695E-2</v>
      </c>
      <c r="N1114" s="62">
        <v>0.36433598128008426</v>
      </c>
      <c r="O1114" s="62">
        <v>99.999999999999986</v>
      </c>
      <c r="P1114" s="62">
        <v>0.72087341899070623</v>
      </c>
      <c r="Q1114" s="125">
        <f t="shared" si="205"/>
        <v>99.279126581009294</v>
      </c>
      <c r="R1114" s="61"/>
      <c r="S1114" s="55">
        <v>41249.948888888903</v>
      </c>
      <c r="U1114" s="87"/>
      <c r="V1114" s="87"/>
      <c r="W1114" s="87"/>
      <c r="X1114" s="87"/>
      <c r="Y1114" s="87"/>
      <c r="Z1114" s="87"/>
      <c r="AA1114" s="62"/>
      <c r="AB1114" s="62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</row>
    <row r="1115" spans="1:44" s="51" customFormat="1">
      <c r="A1115" s="48">
        <v>229</v>
      </c>
      <c r="B1115" s="237"/>
      <c r="C1115" s="65" t="s">
        <v>422</v>
      </c>
      <c r="D1115" s="62">
        <v>74.638000504253398</v>
      </c>
      <c r="E1115" s="62">
        <v>7.80737753321432E-2</v>
      </c>
      <c r="F1115" s="62">
        <v>13.201295307757377</v>
      </c>
      <c r="G1115" s="62">
        <v>1.6337549328649514</v>
      </c>
      <c r="H1115" s="62">
        <v>7.6578118915315088E-2</v>
      </c>
      <c r="I1115" s="62">
        <v>5.7965736880467023E-2</v>
      </c>
      <c r="J1115" s="62">
        <v>0.71317245696266829</v>
      </c>
      <c r="K1115" s="62">
        <v>4.0371324632217052</v>
      </c>
      <c r="L1115" s="62">
        <v>5.288757002098718</v>
      </c>
      <c r="M1115" s="62">
        <v>1.011813217130744E-3</v>
      </c>
      <c r="N1115" s="62">
        <v>0.3541747229240908</v>
      </c>
      <c r="O1115" s="62">
        <v>99.999999999999957</v>
      </c>
      <c r="P1115" s="62">
        <v>0.60811271425171753</v>
      </c>
      <c r="Q1115" s="125">
        <f t="shared" si="205"/>
        <v>99.391887285748282</v>
      </c>
      <c r="R1115" s="61"/>
      <c r="S1115" s="55">
        <v>41249.951365740701</v>
      </c>
      <c r="U1115" s="87"/>
      <c r="V1115" s="87"/>
      <c r="W1115" s="87"/>
      <c r="X1115" s="87"/>
      <c r="Y1115" s="87"/>
      <c r="Z1115" s="87"/>
      <c r="AA1115" s="62"/>
      <c r="AB1115" s="62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</row>
    <row r="1116" spans="1:44" s="51" customFormat="1">
      <c r="A1116" s="48">
        <v>230</v>
      </c>
      <c r="B1116" s="237"/>
      <c r="C1116" s="65" t="s">
        <v>422</v>
      </c>
      <c r="D1116" s="62">
        <v>74.78834541014669</v>
      </c>
      <c r="E1116" s="62">
        <v>9.4049668390500149E-2</v>
      </c>
      <c r="F1116" s="62">
        <v>13.179144942677116</v>
      </c>
      <c r="G1116" s="62">
        <v>1.556857759979809</v>
      </c>
      <c r="H1116" s="62">
        <v>9.5413062931239703E-2</v>
      </c>
      <c r="I1116" s="62">
        <v>4.4019725615246488E-2</v>
      </c>
      <c r="J1116" s="62">
        <v>0.71830196389109624</v>
      </c>
      <c r="K1116" s="62">
        <v>4.0417831100074197</v>
      </c>
      <c r="L1116" s="62">
        <v>5.1771200774074595</v>
      </c>
      <c r="M1116" s="62">
        <v>3.7614727238166626E-2</v>
      </c>
      <c r="N1116" s="62">
        <v>0.34525334502449551</v>
      </c>
      <c r="O1116" s="62">
        <v>99.999999999999986</v>
      </c>
      <c r="P1116" s="62">
        <v>0.15698694742104635</v>
      </c>
      <c r="Q1116" s="125">
        <f t="shared" si="205"/>
        <v>99.843013052578954</v>
      </c>
      <c r="R1116" s="61"/>
      <c r="S1116" s="55">
        <v>41249.9538425926</v>
      </c>
      <c r="U1116" s="87"/>
      <c r="V1116" s="87"/>
      <c r="W1116" s="87"/>
      <c r="X1116" s="87"/>
      <c r="Y1116" s="87"/>
      <c r="Z1116" s="87"/>
      <c r="AA1116" s="62"/>
      <c r="AB1116" s="62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</row>
    <row r="1117" spans="1:44" s="51" customFormat="1">
      <c r="A1117" s="48">
        <v>442</v>
      </c>
      <c r="B1117" s="237"/>
      <c r="C1117" s="65" t="s">
        <v>422</v>
      </c>
      <c r="D1117" s="62">
        <v>74.626180789440866</v>
      </c>
      <c r="E1117" s="62">
        <v>7.5861971803059244E-2</v>
      </c>
      <c r="F1117" s="62">
        <v>13.326657190337936</v>
      </c>
      <c r="G1117" s="62">
        <v>1.646559632987634</v>
      </c>
      <c r="H1117" s="62">
        <v>5.4127302634888238E-3</v>
      </c>
      <c r="I1117" s="62">
        <v>5.4753778461227039E-2</v>
      </c>
      <c r="J1117" s="62">
        <v>0.71132271965866511</v>
      </c>
      <c r="K1117" s="62">
        <v>4.1094840355294595</v>
      </c>
      <c r="L1117" s="62">
        <v>5.1754935619733367</v>
      </c>
      <c r="M1117" s="62">
        <v>1.6577788493701121E-2</v>
      </c>
      <c r="N1117" s="62">
        <v>0.32503820067708189</v>
      </c>
      <c r="O1117" s="62">
        <v>100.00000000000003</v>
      </c>
      <c r="P1117" s="62">
        <v>1.3797496323140592</v>
      </c>
      <c r="Q1117" s="125">
        <f t="shared" si="205"/>
        <v>98.620250367685941</v>
      </c>
      <c r="R1117" s="61"/>
      <c r="S1117" s="55">
        <v>41250.961597222202</v>
      </c>
      <c r="U1117" s="87"/>
      <c r="V1117" s="87"/>
      <c r="W1117" s="87"/>
      <c r="X1117" s="87"/>
      <c r="Y1117" s="87"/>
      <c r="Z1117" s="87"/>
      <c r="AA1117" s="62"/>
      <c r="AB1117" s="62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</row>
    <row r="1118" spans="1:44" s="51" customFormat="1">
      <c r="A1118" s="48">
        <v>443</v>
      </c>
      <c r="B1118" s="237"/>
      <c r="C1118" s="65" t="s">
        <v>422</v>
      </c>
      <c r="D1118" s="62">
        <v>74.67572791315969</v>
      </c>
      <c r="E1118" s="62">
        <v>6.7085200301271297E-2</v>
      </c>
      <c r="F1118" s="62">
        <v>13.199685648807344</v>
      </c>
      <c r="G1118" s="62">
        <v>1.5807760553965222</v>
      </c>
      <c r="H1118" s="62">
        <v>9.2815973267569907E-2</v>
      </c>
      <c r="I1118" s="62">
        <v>4.5706592984329428E-2</v>
      </c>
      <c r="J1118" s="62">
        <v>0.64126059354538234</v>
      </c>
      <c r="K1118" s="62">
        <v>4.2461090730352851</v>
      </c>
      <c r="L1118" s="62">
        <v>5.1260003488206989</v>
      </c>
      <c r="M1118" s="62">
        <v>6.3328492326909264E-2</v>
      </c>
      <c r="N1118" s="62">
        <v>0.33770458026940858</v>
      </c>
      <c r="O1118" s="62">
        <v>100.00000000000001</v>
      </c>
      <c r="P1118" s="62">
        <v>0.54535854372873871</v>
      </c>
      <c r="Q1118" s="125">
        <f t="shared" si="205"/>
        <v>99.454641456271261</v>
      </c>
      <c r="R1118" s="61"/>
      <c r="S1118" s="55">
        <v>41250.964062500003</v>
      </c>
      <c r="U1118" s="87"/>
      <c r="V1118" s="87"/>
      <c r="W1118" s="87"/>
      <c r="X1118" s="87"/>
      <c r="Y1118" s="87"/>
      <c r="Z1118" s="87"/>
      <c r="AA1118" s="62"/>
      <c r="AB1118" s="62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</row>
    <row r="1119" spans="1:44" s="51" customFormat="1">
      <c r="A1119" s="48">
        <v>444</v>
      </c>
      <c r="B1119" s="237"/>
      <c r="C1119" s="65" t="s">
        <v>422</v>
      </c>
      <c r="D1119" s="62">
        <v>74.667852937905792</v>
      </c>
      <c r="E1119" s="62">
        <v>8.715054157983762E-2</v>
      </c>
      <c r="F1119" s="62">
        <v>13.118672664351861</v>
      </c>
      <c r="G1119" s="62">
        <v>1.6012268645472234</v>
      </c>
      <c r="H1119" s="62">
        <v>6.3412335334789044E-2</v>
      </c>
      <c r="I1119" s="62">
        <v>4.5639854836356894E-2</v>
      </c>
      <c r="J1119" s="62">
        <v>0.72076428667860382</v>
      </c>
      <c r="K1119" s="62">
        <v>4.2143861547862773</v>
      </c>
      <c r="L1119" s="62">
        <v>5.2263985977696308</v>
      </c>
      <c r="M1119" s="62">
        <v>-1.1530395200346343E-3</v>
      </c>
      <c r="N1119" s="62">
        <v>0.33014307816261279</v>
      </c>
      <c r="O1119" s="62">
        <v>99.999999999999986</v>
      </c>
      <c r="P1119" s="62">
        <v>1.8118360977995849</v>
      </c>
      <c r="Q1119" s="125">
        <f t="shared" si="205"/>
        <v>98.188163902200415</v>
      </c>
      <c r="R1119" s="61"/>
      <c r="S1119" s="55">
        <v>41250.966539351903</v>
      </c>
      <c r="U1119" s="87"/>
      <c r="V1119" s="87"/>
      <c r="W1119" s="87"/>
      <c r="X1119" s="87"/>
      <c r="Y1119" s="87"/>
      <c r="Z1119" s="87"/>
      <c r="AA1119" s="62"/>
      <c r="AB1119" s="62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</row>
    <row r="1120" spans="1:44" s="51" customFormat="1">
      <c r="A1120" s="48">
        <v>445</v>
      </c>
      <c r="B1120" s="237"/>
      <c r="C1120" s="65" t="s">
        <v>422</v>
      </c>
      <c r="D1120" s="62">
        <v>74.73604773269156</v>
      </c>
      <c r="E1120" s="62">
        <v>8.7900385443582849E-2</v>
      </c>
      <c r="F1120" s="62">
        <v>13.214788832126439</v>
      </c>
      <c r="G1120" s="62">
        <v>1.5335893568062751</v>
      </c>
      <c r="H1120" s="62">
        <v>0.15355970031826732</v>
      </c>
      <c r="I1120" s="62">
        <v>5.9229202480984323E-2</v>
      </c>
      <c r="J1120" s="62">
        <v>0.80027693180095905</v>
      </c>
      <c r="K1120" s="62">
        <v>3.8510867864584353</v>
      </c>
      <c r="L1120" s="62">
        <v>5.2559678030419352</v>
      </c>
      <c r="M1120" s="62">
        <v>2.8218212484870116E-2</v>
      </c>
      <c r="N1120" s="62">
        <v>0.36073134204848162</v>
      </c>
      <c r="O1120" s="62">
        <v>100.00000000000003</v>
      </c>
      <c r="P1120" s="62">
        <v>1.1389954280596868</v>
      </c>
      <c r="Q1120" s="125">
        <f t="shared" si="205"/>
        <v>98.861004571940313</v>
      </c>
      <c r="R1120" s="61"/>
      <c r="S1120" s="55">
        <v>41250.968993055598</v>
      </c>
      <c r="U1120" s="87"/>
      <c r="V1120" s="87"/>
      <c r="W1120" s="87"/>
      <c r="X1120" s="87"/>
      <c r="Y1120" s="87"/>
      <c r="Z1120" s="87"/>
      <c r="AA1120" s="62"/>
      <c r="AB1120" s="62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</row>
    <row r="1121" spans="1:44" s="51" customFormat="1">
      <c r="A1121" s="48">
        <v>446</v>
      </c>
      <c r="B1121" s="237"/>
      <c r="C1121" s="65" t="s">
        <v>422</v>
      </c>
      <c r="D1121" s="62">
        <v>74.567313463505741</v>
      </c>
      <c r="E1121" s="62">
        <v>6.5277535896017549E-2</v>
      </c>
      <c r="F1121" s="62">
        <v>13.226346472898291</v>
      </c>
      <c r="G1121" s="62">
        <v>1.6364531878004109</v>
      </c>
      <c r="H1121" s="62">
        <v>3.5247176482920299E-2</v>
      </c>
      <c r="I1121" s="62">
        <v>2.7374648298414374E-2</v>
      </c>
      <c r="J1121" s="62">
        <v>0.67193806730134809</v>
      </c>
      <c r="K1121" s="62">
        <v>4.3221698409556444</v>
      </c>
      <c r="L1121" s="62">
        <v>5.190777571911168</v>
      </c>
      <c r="M1121" s="62">
        <v>-1.8852565213227698E-2</v>
      </c>
      <c r="N1121" s="62">
        <v>0.35636584452828407</v>
      </c>
      <c r="O1121" s="62">
        <v>100.00000000000001</v>
      </c>
      <c r="P1121" s="62">
        <v>1.5327492059752643</v>
      </c>
      <c r="Q1121" s="125">
        <f t="shared" si="205"/>
        <v>98.467250794024736</v>
      </c>
      <c r="R1121" s="61"/>
      <c r="S1121" s="55">
        <v>41250.971469907403</v>
      </c>
      <c r="U1121" s="87"/>
      <c r="V1121" s="87"/>
      <c r="W1121" s="87"/>
      <c r="X1121" s="87"/>
      <c r="Y1121" s="87"/>
      <c r="Z1121" s="87"/>
      <c r="AA1121" s="62"/>
      <c r="AB1121" s="62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</row>
    <row r="1122" spans="1:44" s="51" customFormat="1">
      <c r="A1122" s="48">
        <v>447</v>
      </c>
      <c r="B1122" s="237"/>
      <c r="C1122" s="65" t="s">
        <v>422</v>
      </c>
      <c r="D1122" s="62">
        <v>74.505751483765607</v>
      </c>
      <c r="E1122" s="62">
        <v>9.1245833403554549E-2</v>
      </c>
      <c r="F1122" s="62">
        <v>13.270655801006917</v>
      </c>
      <c r="G1122" s="62">
        <v>1.6143888468612371</v>
      </c>
      <c r="H1122" s="62">
        <v>8.5669588820883324E-2</v>
      </c>
      <c r="I1122" s="62">
        <v>3.9709188320345257E-2</v>
      </c>
      <c r="J1122" s="62">
        <v>0.7658732668673579</v>
      </c>
      <c r="K1122" s="62">
        <v>4.0686040413739537</v>
      </c>
      <c r="L1122" s="62">
        <v>5.2596371269657913</v>
      </c>
      <c r="M1122" s="62">
        <v>7.7104451956585014E-3</v>
      </c>
      <c r="N1122" s="62">
        <v>0.3754781735756787</v>
      </c>
      <c r="O1122" s="62">
        <v>99.999999999999972</v>
      </c>
      <c r="P1122" s="62">
        <v>2.1445273971529701</v>
      </c>
      <c r="Q1122" s="125">
        <f t="shared" si="205"/>
        <v>97.85547260284703</v>
      </c>
      <c r="R1122" s="61"/>
      <c r="S1122" s="55">
        <v>41250.973946759303</v>
      </c>
      <c r="U1122" s="87"/>
      <c r="V1122" s="87"/>
      <c r="W1122" s="87"/>
      <c r="X1122" s="87"/>
      <c r="Y1122" s="87"/>
      <c r="Z1122" s="87"/>
      <c r="AA1122" s="62"/>
      <c r="AB1122" s="62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</row>
    <row r="1123" spans="1:44" s="51" customFormat="1">
      <c r="A1123" s="48">
        <v>448</v>
      </c>
      <c r="B1123" s="237"/>
      <c r="C1123" s="65" t="s">
        <v>422</v>
      </c>
      <c r="D1123" s="62">
        <v>74.576689181226513</v>
      </c>
      <c r="E1123" s="62">
        <v>9.6910663609628633E-2</v>
      </c>
      <c r="F1123" s="62">
        <v>13.318572678399597</v>
      </c>
      <c r="G1123" s="62">
        <v>1.6072324715787401</v>
      </c>
      <c r="H1123" s="62">
        <v>0.10949096517437427</v>
      </c>
      <c r="I1123" s="62">
        <v>3.2032756577838183E-2</v>
      </c>
      <c r="J1123" s="62">
        <v>0.70416839040208923</v>
      </c>
      <c r="K1123" s="62">
        <v>4.1911819928748884</v>
      </c>
      <c r="L1123" s="62">
        <v>5.0895762546176186</v>
      </c>
      <c r="M1123" s="62">
        <v>-1.0969029962255605E-3</v>
      </c>
      <c r="N1123" s="62">
        <v>0.3554450146324109</v>
      </c>
      <c r="O1123" s="62">
        <v>99.999999999999972</v>
      </c>
      <c r="P1123" s="62">
        <v>1.0656467723868985</v>
      </c>
      <c r="Q1123" s="125">
        <f t="shared" si="205"/>
        <v>98.934353227613101</v>
      </c>
      <c r="R1123" s="61"/>
      <c r="S1123" s="55">
        <v>41250.9764236111</v>
      </c>
      <c r="U1123" s="87"/>
      <c r="V1123" s="87"/>
      <c r="W1123" s="87"/>
      <c r="X1123" s="87"/>
      <c r="Y1123" s="87"/>
      <c r="Z1123" s="87"/>
      <c r="AA1123" s="62"/>
      <c r="AB1123" s="62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</row>
    <row r="1124" spans="1:44" s="51" customFormat="1">
      <c r="A1124" s="48">
        <v>449</v>
      </c>
      <c r="B1124" s="237"/>
      <c r="C1124" s="65" t="s">
        <v>422</v>
      </c>
      <c r="D1124" s="62">
        <v>74.82862587001685</v>
      </c>
      <c r="E1124" s="62">
        <v>9.0864185997827016E-2</v>
      </c>
      <c r="F1124" s="62">
        <v>13.295278943540859</v>
      </c>
      <c r="G1124" s="62">
        <v>1.5892040338866806</v>
      </c>
      <c r="H1124" s="62">
        <v>0.10474375747717149</v>
      </c>
      <c r="I1124" s="62">
        <v>4.8760769820085301E-2</v>
      </c>
      <c r="J1124" s="62">
        <v>0.73656787095170129</v>
      </c>
      <c r="K1124" s="62">
        <v>3.8439367191598426</v>
      </c>
      <c r="L1124" s="62">
        <v>5.1671384567733778</v>
      </c>
      <c r="M1124" s="62">
        <v>3.1461794724582375E-2</v>
      </c>
      <c r="N1124" s="62">
        <v>0.34017564699039776</v>
      </c>
      <c r="O1124" s="62">
        <v>100</v>
      </c>
      <c r="P1124" s="62">
        <v>1.6255625158112963</v>
      </c>
      <c r="Q1124" s="125">
        <f t="shared" si="205"/>
        <v>98.374437484188704</v>
      </c>
      <c r="R1124" s="61"/>
      <c r="S1124" s="55">
        <v>41250.978888888902</v>
      </c>
      <c r="U1124" s="87"/>
      <c r="V1124" s="87"/>
      <c r="W1124" s="87"/>
      <c r="X1124" s="87"/>
      <c r="Y1124" s="87"/>
      <c r="Z1124" s="87"/>
      <c r="AA1124" s="62"/>
      <c r="AB1124" s="62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</row>
    <row r="1125" spans="1:44" s="51" customFormat="1">
      <c r="A1125" s="48">
        <v>450</v>
      </c>
      <c r="B1125" s="237"/>
      <c r="C1125" s="65" t="s">
        <v>422</v>
      </c>
      <c r="D1125" s="62">
        <v>74.829188386056444</v>
      </c>
      <c r="E1125" s="62">
        <v>0.1269188229380783</v>
      </c>
      <c r="F1125" s="62">
        <v>13.256770524363127</v>
      </c>
      <c r="G1125" s="62">
        <v>1.650908069359567</v>
      </c>
      <c r="H1125" s="62">
        <v>6.1832326156483784E-2</v>
      </c>
      <c r="I1125" s="62">
        <v>3.5817090790617526E-2</v>
      </c>
      <c r="J1125" s="62">
        <v>0.93441646863703465</v>
      </c>
      <c r="K1125" s="62">
        <v>3.8773771611407666</v>
      </c>
      <c r="L1125" s="62">
        <v>4.9652048906062847</v>
      </c>
      <c r="M1125" s="62">
        <v>4.7400092630197031E-3</v>
      </c>
      <c r="N1125" s="62">
        <v>0.33166362752975292</v>
      </c>
      <c r="O1125" s="62">
        <v>100.00000000000003</v>
      </c>
      <c r="P1125" s="62">
        <v>0.76641655652267104</v>
      </c>
      <c r="Q1125" s="125">
        <f t="shared" si="205"/>
        <v>99.233583443477329</v>
      </c>
      <c r="R1125" s="61"/>
      <c r="S1125" s="55">
        <v>41250.981365740699</v>
      </c>
      <c r="U1125" s="87"/>
      <c r="V1125" s="87"/>
      <c r="W1125" s="87"/>
      <c r="X1125" s="87"/>
      <c r="Y1125" s="87"/>
      <c r="Z1125" s="87"/>
      <c r="AA1125" s="62"/>
      <c r="AB1125" s="62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</row>
    <row r="1126" spans="1:44" s="51" customFormat="1">
      <c r="A1126" s="48">
        <v>652</v>
      </c>
      <c r="B1126" s="237"/>
      <c r="C1126" s="65" t="s">
        <v>422</v>
      </c>
      <c r="D1126" s="62">
        <v>74.118049836987083</v>
      </c>
      <c r="E1126" s="62">
        <v>7.1992993137889399E-2</v>
      </c>
      <c r="F1126" s="62">
        <v>13.448520828785121</v>
      </c>
      <c r="G1126" s="62">
        <v>1.6033633073445286</v>
      </c>
      <c r="H1126" s="62">
        <v>9.6964706253140173E-2</v>
      </c>
      <c r="I1126" s="62">
        <v>2.9001623548603497E-2</v>
      </c>
      <c r="J1126" s="62">
        <v>1.030791080839192</v>
      </c>
      <c r="K1126" s="62">
        <v>4.0661290807731758</v>
      </c>
      <c r="L1126" s="62">
        <v>5.2300872980484439</v>
      </c>
      <c r="M1126" s="62">
        <v>2.6270455670535358E-2</v>
      </c>
      <c r="N1126" s="62">
        <v>0.3600775514299312</v>
      </c>
      <c r="O1126" s="62">
        <v>100</v>
      </c>
      <c r="P1126" s="62">
        <v>0.91514570050476607</v>
      </c>
      <c r="Q1126" s="125">
        <f t="shared" si="205"/>
        <v>99.084854299495234</v>
      </c>
      <c r="R1126" s="61"/>
      <c r="S1126" s="55">
        <v>41252.143032407403</v>
      </c>
      <c r="U1126" s="87"/>
      <c r="V1126" s="87"/>
      <c r="W1126" s="87"/>
      <c r="X1126" s="87"/>
      <c r="Y1126" s="87"/>
      <c r="Z1126" s="87"/>
      <c r="AA1126" s="62"/>
      <c r="AB1126" s="62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</row>
    <row r="1127" spans="1:44" s="51" customFormat="1">
      <c r="A1127" s="48">
        <v>653</v>
      </c>
      <c r="B1127" s="237"/>
      <c r="C1127" s="65" t="s">
        <v>422</v>
      </c>
      <c r="D1127" s="62">
        <v>74.470515914241403</v>
      </c>
      <c r="E1127" s="62">
        <v>9.6079520711379346E-2</v>
      </c>
      <c r="F1127" s="62">
        <v>13.099860100298763</v>
      </c>
      <c r="G1127" s="62">
        <v>1.654561503304806</v>
      </c>
      <c r="H1127" s="62">
        <v>3.1344270173774273E-2</v>
      </c>
      <c r="I1127" s="62">
        <v>2.6039669272510946E-2</v>
      </c>
      <c r="J1127" s="62">
        <v>0.70162835073024454</v>
      </c>
      <c r="K1127" s="62">
        <v>4.4771252342417984</v>
      </c>
      <c r="L1127" s="62">
        <v>5.1632694419805834</v>
      </c>
      <c r="M1127" s="62">
        <v>1.4371057982914509E-3</v>
      </c>
      <c r="N1127" s="62">
        <v>0.35918662020426534</v>
      </c>
      <c r="O1127" s="62">
        <v>99.999999999999986</v>
      </c>
      <c r="P1127" s="62">
        <v>1.0069552358122564</v>
      </c>
      <c r="Q1127" s="125">
        <f t="shared" si="205"/>
        <v>98.993044764187744</v>
      </c>
      <c r="R1127" s="61"/>
      <c r="S1127" s="55">
        <v>41252.145509259302</v>
      </c>
      <c r="U1127" s="87"/>
      <c r="V1127" s="87"/>
      <c r="W1127" s="87"/>
      <c r="X1127" s="87"/>
      <c r="Y1127" s="87"/>
      <c r="Z1127" s="87"/>
      <c r="AA1127" s="62"/>
      <c r="AB1127" s="62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</row>
    <row r="1128" spans="1:44" s="51" customFormat="1">
      <c r="A1128" s="48">
        <v>655</v>
      </c>
      <c r="B1128" s="237"/>
      <c r="C1128" s="65" t="s">
        <v>422</v>
      </c>
      <c r="D1128" s="62">
        <v>74.740563120876303</v>
      </c>
      <c r="E1128" s="62">
        <v>6.5867438467322084E-2</v>
      </c>
      <c r="F1128" s="62">
        <v>13.03624467169208</v>
      </c>
      <c r="G1128" s="62">
        <v>1.6173601623801599</v>
      </c>
      <c r="H1128" s="62">
        <v>7.0126214573920015E-2</v>
      </c>
      <c r="I1128" s="62">
        <v>3.9199218007477714E-2</v>
      </c>
      <c r="J1128" s="62">
        <v>0.7331604494681786</v>
      </c>
      <c r="K1128" s="62">
        <v>4.234473844270779</v>
      </c>
      <c r="L1128" s="62">
        <v>5.1809219662195112</v>
      </c>
      <c r="M1128" s="62">
        <v>3.9663703902109342E-3</v>
      </c>
      <c r="N1128" s="62">
        <v>0.35915776326224924</v>
      </c>
      <c r="O1128" s="62">
        <v>100.00000000000001</v>
      </c>
      <c r="P1128" s="62">
        <v>1.3450310268172387</v>
      </c>
      <c r="Q1128" s="125">
        <f t="shared" si="205"/>
        <v>98.654968973182761</v>
      </c>
      <c r="R1128" s="61"/>
      <c r="S1128" s="55">
        <v>41252.150462963</v>
      </c>
      <c r="U1128" s="87"/>
      <c r="V1128" s="87"/>
      <c r="W1128" s="87"/>
      <c r="X1128" s="87"/>
      <c r="Y1128" s="87"/>
      <c r="Z1128" s="87"/>
      <c r="AA1128" s="62"/>
      <c r="AB1128" s="62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</row>
    <row r="1129" spans="1:44" s="51" customFormat="1">
      <c r="A1129" s="48">
        <v>656</v>
      </c>
      <c r="B1129" s="237"/>
      <c r="C1129" s="65" t="s">
        <v>422</v>
      </c>
      <c r="D1129" s="62">
        <v>75.087000413878584</v>
      </c>
      <c r="E1129" s="62">
        <v>9.1947873166005389E-2</v>
      </c>
      <c r="F1129" s="62">
        <v>13.275668712795719</v>
      </c>
      <c r="G1129" s="62">
        <v>1.6228388106549443</v>
      </c>
      <c r="H1129" s="62">
        <v>3.8510344043282941E-3</v>
      </c>
      <c r="I1129" s="62">
        <v>4.1513947477264966E-2</v>
      </c>
      <c r="J1129" s="62">
        <v>0.69608417829616964</v>
      </c>
      <c r="K1129" s="62">
        <v>3.8174011999194688</v>
      </c>
      <c r="L1129" s="62">
        <v>5.0825750934261142</v>
      </c>
      <c r="M1129" s="62">
        <v>1.6670128923634911E-2</v>
      </c>
      <c r="N1129" s="62">
        <v>0.34150708534197927</v>
      </c>
      <c r="O1129" s="62">
        <v>100.00000000000001</v>
      </c>
      <c r="P1129" s="62">
        <v>1.6352712525063424</v>
      </c>
      <c r="Q1129" s="125">
        <f t="shared" si="205"/>
        <v>98.364728747493658</v>
      </c>
      <c r="R1129" s="61"/>
      <c r="S1129" s="55">
        <v>41252.152951388904</v>
      </c>
      <c r="U1129" s="87"/>
      <c r="V1129" s="87"/>
      <c r="W1129" s="87"/>
      <c r="X1129" s="87"/>
      <c r="Y1129" s="87"/>
      <c r="Z1129" s="87"/>
      <c r="AA1129" s="62"/>
      <c r="AB1129" s="62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</row>
    <row r="1130" spans="1:44" s="51" customFormat="1">
      <c r="A1130" s="48">
        <v>657</v>
      </c>
      <c r="B1130" s="237"/>
      <c r="C1130" s="65" t="s">
        <v>422</v>
      </c>
      <c r="D1130" s="62">
        <v>74.77566208502725</v>
      </c>
      <c r="E1130" s="62">
        <v>9.4697407013287438E-2</v>
      </c>
      <c r="F1130" s="62">
        <v>13.107214148417675</v>
      </c>
      <c r="G1130" s="62">
        <v>1.5893919107504995</v>
      </c>
      <c r="H1130" s="62">
        <v>3.5296120977650017E-2</v>
      </c>
      <c r="I1130" s="62">
        <v>3.9180177761026266E-2</v>
      </c>
      <c r="J1130" s="62">
        <v>0.75759186990572502</v>
      </c>
      <c r="K1130" s="62">
        <v>4.2544468547221159</v>
      </c>
      <c r="L1130" s="62">
        <v>5.0508311909132617</v>
      </c>
      <c r="M1130" s="62">
        <v>2.6407088122912037E-2</v>
      </c>
      <c r="N1130" s="62">
        <v>0.3477477929033968</v>
      </c>
      <c r="O1130" s="62">
        <v>99.999999999999986</v>
      </c>
      <c r="P1130" s="62">
        <v>0.55221313390339333</v>
      </c>
      <c r="Q1130" s="125">
        <f t="shared" si="205"/>
        <v>99.447786866096607</v>
      </c>
      <c r="R1130" s="61"/>
      <c r="S1130" s="55">
        <v>41252.155428240701</v>
      </c>
      <c r="U1130" s="87"/>
      <c r="V1130" s="87"/>
      <c r="W1130" s="87"/>
      <c r="X1130" s="87"/>
      <c r="Y1130" s="87"/>
      <c r="Z1130" s="87"/>
      <c r="AA1130" s="62"/>
      <c r="AB1130" s="62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</row>
    <row r="1131" spans="1:44" s="51" customFormat="1">
      <c r="A1131" s="48">
        <v>658</v>
      </c>
      <c r="B1131" s="237"/>
      <c r="C1131" s="65" t="s">
        <v>422</v>
      </c>
      <c r="D1131" s="62">
        <v>74.981763749472819</v>
      </c>
      <c r="E1131" s="62">
        <v>7.4577348864334689E-2</v>
      </c>
      <c r="F1131" s="62">
        <v>13.086023584609178</v>
      </c>
      <c r="G1131" s="62">
        <v>1.5481998586857992</v>
      </c>
      <c r="H1131" s="62">
        <v>0.11238873768379838</v>
      </c>
      <c r="I1131" s="62">
        <v>3.7231927460478313E-2</v>
      </c>
      <c r="J1131" s="62">
        <v>0.66803993180282562</v>
      </c>
      <c r="K1131" s="62">
        <v>4.2046299831200518</v>
      </c>
      <c r="L1131" s="62">
        <v>5.0155345534078517</v>
      </c>
      <c r="M1131" s="62">
        <v>1.164557185541166E-2</v>
      </c>
      <c r="N1131" s="62">
        <v>0.33571666755679969</v>
      </c>
      <c r="O1131" s="62">
        <v>100.00000000000001</v>
      </c>
      <c r="P1131" s="62">
        <v>1.409062384806802</v>
      </c>
      <c r="Q1131" s="125">
        <f t="shared" si="205"/>
        <v>98.590937615193198</v>
      </c>
      <c r="R1131" s="61"/>
      <c r="S1131" s="55">
        <v>41252.157905092601</v>
      </c>
      <c r="U1131" s="87"/>
      <c r="V1131" s="87"/>
      <c r="W1131" s="87"/>
      <c r="X1131" s="87"/>
      <c r="Y1131" s="87"/>
      <c r="Z1131" s="87"/>
      <c r="AA1131" s="62"/>
      <c r="AB1131" s="62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</row>
    <row r="1132" spans="1:44" s="51" customFormat="1">
      <c r="A1132" s="48">
        <v>660</v>
      </c>
      <c r="B1132" s="237"/>
      <c r="C1132" s="65" t="s">
        <v>422</v>
      </c>
      <c r="D1132" s="62">
        <v>74.749486309966073</v>
      </c>
      <c r="E1132" s="62">
        <v>7.058949490805079E-2</v>
      </c>
      <c r="F1132" s="62">
        <v>13.141511211391462</v>
      </c>
      <c r="G1132" s="62">
        <v>1.5832712244550167</v>
      </c>
      <c r="H1132" s="62">
        <v>0.11939822701863001</v>
      </c>
      <c r="I1132" s="62">
        <v>3.2554498910936792E-2</v>
      </c>
      <c r="J1132" s="62">
        <v>0.65562232759752681</v>
      </c>
      <c r="K1132" s="62">
        <v>4.194322983159215</v>
      </c>
      <c r="L1132" s="62">
        <v>5.1835198284492936</v>
      </c>
      <c r="M1132" s="62">
        <v>1.1562099473056841E-2</v>
      </c>
      <c r="N1132" s="62">
        <v>0.33338833970639564</v>
      </c>
      <c r="O1132" s="62">
        <v>99.999999999999986</v>
      </c>
      <c r="P1132" s="62">
        <v>1.4730043651495635</v>
      </c>
      <c r="Q1132" s="125">
        <f t="shared" si="205"/>
        <v>98.526995634850437</v>
      </c>
      <c r="R1132" s="61"/>
      <c r="S1132" s="55">
        <v>41252.162858796299</v>
      </c>
      <c r="U1132" s="87"/>
      <c r="V1132" s="87"/>
      <c r="W1132" s="87"/>
      <c r="X1132" s="87"/>
      <c r="Y1132" s="87"/>
      <c r="Z1132" s="87"/>
      <c r="AA1132" s="62"/>
      <c r="AB1132" s="62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</row>
    <row r="1133" spans="1:44" s="51" customFormat="1">
      <c r="A1133" s="48">
        <v>661</v>
      </c>
      <c r="B1133" s="237"/>
      <c r="C1133" s="65" t="s">
        <v>422</v>
      </c>
      <c r="D1133" s="62">
        <v>74.375409347619296</v>
      </c>
      <c r="E1133" s="62">
        <v>0.10131179506088325</v>
      </c>
      <c r="F1133" s="62">
        <v>13.160067169262406</v>
      </c>
      <c r="G1133" s="62">
        <v>1.6895266045023332</v>
      </c>
      <c r="H1133" s="62">
        <v>0.1332003484193848</v>
      </c>
      <c r="I1133" s="62">
        <v>3.5676330213831368E-2</v>
      </c>
      <c r="J1133" s="62">
        <v>0.74576462567922563</v>
      </c>
      <c r="K1133" s="62">
        <v>4.161477118135708</v>
      </c>
      <c r="L1133" s="62">
        <v>5.332057838163295</v>
      </c>
      <c r="M1133" s="62">
        <v>-1.37472455712647E-2</v>
      </c>
      <c r="N1133" s="62">
        <v>0.36062933771380778</v>
      </c>
      <c r="O1133" s="62">
        <v>99.999999999999972</v>
      </c>
      <c r="P1133" s="62">
        <v>1.7910180232324819</v>
      </c>
      <c r="Q1133" s="125">
        <f t="shared" si="205"/>
        <v>98.208981976767518</v>
      </c>
      <c r="R1133" s="61"/>
      <c r="S1133" s="55">
        <v>41252.165335648097</v>
      </c>
      <c r="U1133" s="87"/>
      <c r="V1133" s="87"/>
      <c r="W1133" s="87"/>
      <c r="X1133" s="87"/>
      <c r="Y1133" s="87"/>
      <c r="Z1133" s="87"/>
      <c r="AA1133" s="62"/>
      <c r="AB1133" s="62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</row>
    <row r="1134" spans="1:44" s="51" customFormat="1">
      <c r="A1134" s="48">
        <v>721</v>
      </c>
      <c r="B1134" s="237"/>
      <c r="C1134" s="65" t="s">
        <v>422</v>
      </c>
      <c r="D1134" s="62">
        <v>74.235063192944466</v>
      </c>
      <c r="E1134" s="62">
        <v>0.11153217046270886</v>
      </c>
      <c r="F1134" s="62">
        <v>13.289061705865452</v>
      </c>
      <c r="G1134" s="62">
        <v>1.6489804479282513</v>
      </c>
      <c r="H1134" s="62">
        <v>7.0486847217625645E-2</v>
      </c>
      <c r="I1134" s="62">
        <v>5.7423457478127993E-2</v>
      </c>
      <c r="J1134" s="62">
        <v>0.69583587886223164</v>
      </c>
      <c r="K1134" s="62">
        <v>4.3777403161377322</v>
      </c>
      <c r="L1134" s="62">
        <v>5.2153349774402207</v>
      </c>
      <c r="M1134" s="62">
        <v>3.2923921250444139E-2</v>
      </c>
      <c r="N1134" s="62">
        <v>0.34301604884236514</v>
      </c>
      <c r="O1134" s="62">
        <v>99.999999999999957</v>
      </c>
      <c r="P1134" s="62">
        <v>2.1258976443175897</v>
      </c>
      <c r="Q1134" s="125">
        <f t="shared" si="205"/>
        <v>97.87410235568241</v>
      </c>
      <c r="R1134" s="61"/>
      <c r="S1134" s="55">
        <v>41252.508425925902</v>
      </c>
      <c r="U1134" s="87"/>
      <c r="V1134" s="87"/>
      <c r="W1134" s="87"/>
      <c r="X1134" s="87"/>
      <c r="Y1134" s="87"/>
      <c r="Z1134" s="87"/>
      <c r="AA1134" s="62"/>
      <c r="AB1134" s="62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</row>
    <row r="1135" spans="1:44" s="51" customFormat="1">
      <c r="A1135" s="48">
        <v>840</v>
      </c>
      <c r="B1135" s="237"/>
      <c r="C1135" s="65" t="s">
        <v>422</v>
      </c>
      <c r="D1135" s="62">
        <v>74.731584698137169</v>
      </c>
      <c r="E1135" s="62">
        <v>8.7184971375775522E-2</v>
      </c>
      <c r="F1135" s="62">
        <v>13.097874138938023</v>
      </c>
      <c r="G1135" s="62">
        <v>1.5553394938724019</v>
      </c>
      <c r="H1135" s="62">
        <v>0.11585714615526886</v>
      </c>
      <c r="I1135" s="62">
        <v>3.1011323871690779E-2</v>
      </c>
      <c r="J1135" s="62">
        <v>0.79088003144617192</v>
      </c>
      <c r="K1135" s="62">
        <v>3.923984712616333</v>
      </c>
      <c r="L1135" s="62">
        <v>5.4068581006550342</v>
      </c>
      <c r="M1135" s="62">
        <v>-3.3493575631393984E-5</v>
      </c>
      <c r="N1135" s="62">
        <v>0.33506338213730558</v>
      </c>
      <c r="O1135" s="62">
        <v>100.00000000000001</v>
      </c>
      <c r="P1135" s="62">
        <v>1.9125751694823236</v>
      </c>
      <c r="Q1135" s="125">
        <f t="shared" si="205"/>
        <v>98.087424830517676</v>
      </c>
      <c r="R1135" s="61"/>
      <c r="S1135" s="55">
        <v>41253.015706018501</v>
      </c>
      <c r="U1135" s="87"/>
      <c r="V1135" s="87"/>
      <c r="W1135" s="87"/>
      <c r="X1135" s="87"/>
      <c r="Y1135" s="87"/>
      <c r="Z1135" s="87"/>
      <c r="AA1135" s="62"/>
      <c r="AB1135" s="62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</row>
    <row r="1136" spans="1:44" s="51" customFormat="1">
      <c r="A1136" s="48">
        <v>841</v>
      </c>
      <c r="B1136" s="237"/>
      <c r="C1136" s="65" t="s">
        <v>422</v>
      </c>
      <c r="D1136" s="62">
        <v>74.585848099710105</v>
      </c>
      <c r="E1136" s="62">
        <v>0.10416257014407171</v>
      </c>
      <c r="F1136" s="62">
        <v>13.142574464857077</v>
      </c>
      <c r="G1136" s="62">
        <v>1.4882182262750685</v>
      </c>
      <c r="H1136" s="62">
        <v>6.4197102127146022E-2</v>
      </c>
      <c r="I1136" s="62">
        <v>3.7690885800542931E-2</v>
      </c>
      <c r="J1136" s="62">
        <v>0.80176745074897415</v>
      </c>
      <c r="K1136" s="62">
        <v>4.1303989779943642</v>
      </c>
      <c r="L1136" s="62">
        <v>5.3629074659940645</v>
      </c>
      <c r="M1136" s="62">
        <v>1.6809478181955131E-2</v>
      </c>
      <c r="N1136" s="62">
        <v>0.34276835159493663</v>
      </c>
      <c r="O1136" s="62">
        <v>100</v>
      </c>
      <c r="P1136" s="62">
        <v>1.4549241978551635</v>
      </c>
      <c r="Q1136" s="125">
        <f t="shared" si="205"/>
        <v>98.545075802144837</v>
      </c>
      <c r="R1136" s="61"/>
      <c r="S1136" s="55">
        <v>41253.018194444398</v>
      </c>
      <c r="U1136" s="87"/>
      <c r="V1136" s="87"/>
      <c r="W1136" s="87"/>
      <c r="X1136" s="87"/>
      <c r="Y1136" s="87"/>
      <c r="Z1136" s="87"/>
      <c r="AA1136" s="62"/>
      <c r="AB1136" s="62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</row>
    <row r="1137" spans="1:44" s="51" customFormat="1">
      <c r="A1137" s="48">
        <v>842</v>
      </c>
      <c r="B1137" s="237"/>
      <c r="C1137" s="65" t="s">
        <v>422</v>
      </c>
      <c r="D1137" s="62">
        <v>75.1249808484326</v>
      </c>
      <c r="E1137" s="62">
        <v>9.196216115863555E-2</v>
      </c>
      <c r="F1137" s="62">
        <v>13.196716543287049</v>
      </c>
      <c r="G1137" s="62">
        <v>1.5973587810265595</v>
      </c>
      <c r="H1137" s="62">
        <v>6.1608529025659553E-2</v>
      </c>
      <c r="I1137" s="62">
        <v>3.6985662464677334E-2</v>
      </c>
      <c r="J1137" s="62">
        <v>0.76686395287921283</v>
      </c>
      <c r="K1137" s="62">
        <v>3.6073117430243653</v>
      </c>
      <c r="L1137" s="62">
        <v>5.2798701437672593</v>
      </c>
      <c r="M1137" s="62">
        <v>-1.050036756799853E-2</v>
      </c>
      <c r="N1137" s="62">
        <v>0.31877003911014595</v>
      </c>
      <c r="O1137" s="62">
        <v>100</v>
      </c>
      <c r="P1137" s="62">
        <v>1.8940121526479317</v>
      </c>
      <c r="Q1137" s="125">
        <f t="shared" si="205"/>
        <v>98.105987847352068</v>
      </c>
      <c r="R1137" s="61"/>
      <c r="S1137" s="55">
        <v>41253.020671296297</v>
      </c>
      <c r="U1137" s="87"/>
      <c r="V1137" s="87"/>
      <c r="W1137" s="87"/>
      <c r="X1137" s="87"/>
      <c r="Y1137" s="87"/>
      <c r="Z1137" s="87"/>
      <c r="AA1137" s="62"/>
      <c r="AB1137" s="62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</row>
    <row r="1138" spans="1:44" s="51" customFormat="1">
      <c r="A1138" s="48">
        <v>843</v>
      </c>
      <c r="B1138" s="237"/>
      <c r="C1138" s="65" t="s">
        <v>422</v>
      </c>
      <c r="D1138" s="62">
        <v>74.69823324647507</v>
      </c>
      <c r="E1138" s="62">
        <v>0.1028338127716846</v>
      </c>
      <c r="F1138" s="62">
        <v>13.106175434977605</v>
      </c>
      <c r="G1138" s="62">
        <v>1.5165799855095843</v>
      </c>
      <c r="H1138" s="62">
        <v>5.4216093585915025E-2</v>
      </c>
      <c r="I1138" s="62">
        <v>4.6722793021624034E-2</v>
      </c>
      <c r="J1138" s="62">
        <v>0.77827193004086292</v>
      </c>
      <c r="K1138" s="62">
        <v>4.0354707681958928</v>
      </c>
      <c r="L1138" s="62">
        <v>5.4177508430726302</v>
      </c>
      <c r="M1138" s="62">
        <v>-1.2584829655773904E-2</v>
      </c>
      <c r="N1138" s="62">
        <v>0.3310226721319241</v>
      </c>
      <c r="O1138" s="62">
        <v>99.999999999999972</v>
      </c>
      <c r="P1138" s="62">
        <v>1.6533580960760474</v>
      </c>
      <c r="Q1138" s="125">
        <f t="shared" si="205"/>
        <v>98.346641903923953</v>
      </c>
      <c r="R1138" s="61"/>
      <c r="S1138" s="55">
        <v>41253.0231712963</v>
      </c>
      <c r="U1138" s="87"/>
      <c r="V1138" s="87"/>
      <c r="W1138" s="87"/>
      <c r="X1138" s="87"/>
      <c r="Y1138" s="87"/>
      <c r="Z1138" s="87"/>
      <c r="AA1138" s="62"/>
      <c r="AB1138" s="62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</row>
    <row r="1139" spans="1:44" s="51" customFormat="1">
      <c r="A1139" s="48">
        <v>844</v>
      </c>
      <c r="B1139" s="237"/>
      <c r="C1139" s="65" t="s">
        <v>422</v>
      </c>
      <c r="D1139" s="62">
        <v>74.815087410017767</v>
      </c>
      <c r="E1139" s="62">
        <v>9.3707497625677386E-2</v>
      </c>
      <c r="F1139" s="62">
        <v>13.231206934433699</v>
      </c>
      <c r="G1139" s="62">
        <v>1.5278707210455758</v>
      </c>
      <c r="H1139" s="62">
        <v>2.5574158904127842E-2</v>
      </c>
      <c r="I1139" s="62">
        <v>3.7420328091903918E-2</v>
      </c>
      <c r="J1139" s="62">
        <v>0.76938512493448941</v>
      </c>
      <c r="K1139" s="62">
        <v>4.0592090592558137</v>
      </c>
      <c r="L1139" s="62">
        <v>5.1684523165379126</v>
      </c>
      <c r="M1139" s="62">
        <v>1.1383079275930389E-4</v>
      </c>
      <c r="N1139" s="62">
        <v>0.35122354102153169</v>
      </c>
      <c r="O1139" s="62">
        <v>99.999999999999943</v>
      </c>
      <c r="P1139" s="62">
        <v>1.1661631306165106</v>
      </c>
      <c r="Q1139" s="125">
        <f t="shared" si="205"/>
        <v>98.833836869383489</v>
      </c>
      <c r="R1139" s="61"/>
      <c r="S1139" s="55">
        <v>41253.025659722203</v>
      </c>
      <c r="U1139" s="87"/>
      <c r="V1139" s="87"/>
      <c r="W1139" s="87"/>
      <c r="X1139" s="87"/>
      <c r="Y1139" s="87"/>
      <c r="Z1139" s="87"/>
      <c r="AA1139" s="62"/>
      <c r="AB1139" s="62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</row>
    <row r="1140" spans="1:44" s="51" customFormat="1">
      <c r="A1140" s="48">
        <v>845</v>
      </c>
      <c r="B1140" s="237"/>
      <c r="C1140" s="65" t="s">
        <v>422</v>
      </c>
      <c r="D1140" s="62">
        <v>74.337651316340711</v>
      </c>
      <c r="E1140" s="62">
        <v>9.8028000759961195E-2</v>
      </c>
      <c r="F1140" s="62">
        <v>13.16383148616476</v>
      </c>
      <c r="G1140" s="62">
        <v>1.6205554204136632</v>
      </c>
      <c r="H1140" s="62">
        <v>8.4272143621005227E-2</v>
      </c>
      <c r="I1140" s="62">
        <v>5.2987523207033961E-2</v>
      </c>
      <c r="J1140" s="62">
        <v>0.70518002056167672</v>
      </c>
      <c r="K1140" s="62">
        <v>4.4276047483691627</v>
      </c>
      <c r="L1140" s="62">
        <v>5.2477468092196888</v>
      </c>
      <c r="M1140" s="62">
        <v>-4.0887342138181586E-3</v>
      </c>
      <c r="N1140" s="62">
        <v>0.34380919808408555</v>
      </c>
      <c r="O1140" s="62">
        <v>100</v>
      </c>
      <c r="P1140" s="62">
        <v>0.31914425669143043</v>
      </c>
      <c r="Q1140" s="125">
        <f t="shared" si="205"/>
        <v>99.68085574330857</v>
      </c>
      <c r="R1140" s="61"/>
      <c r="S1140" s="55">
        <v>41253.028136574103</v>
      </c>
      <c r="U1140" s="87"/>
      <c r="V1140" s="87"/>
      <c r="W1140" s="87"/>
      <c r="X1140" s="87"/>
      <c r="Y1140" s="87"/>
      <c r="Z1140" s="87"/>
      <c r="AA1140" s="62"/>
      <c r="AB1140" s="62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</row>
    <row r="1141" spans="1:44" s="51" customFormat="1">
      <c r="A1141" s="48">
        <v>846</v>
      </c>
      <c r="B1141" s="237"/>
      <c r="C1141" s="65" t="s">
        <v>422</v>
      </c>
      <c r="D1141" s="62">
        <v>74.688249062295753</v>
      </c>
      <c r="E1141" s="62">
        <v>8.2388792065010985E-2</v>
      </c>
      <c r="F1141" s="62">
        <v>13.168106154954765</v>
      </c>
      <c r="G1141" s="62">
        <v>1.5620998481162549</v>
      </c>
      <c r="H1141" s="62">
        <v>3.5862636258494646E-2</v>
      </c>
      <c r="I1141" s="62">
        <v>4.2256439850931769E-2</v>
      </c>
      <c r="J1141" s="62">
        <v>0.72272378061660247</v>
      </c>
      <c r="K1141" s="62">
        <v>4.0863213948655543</v>
      </c>
      <c r="L1141" s="62">
        <v>5.3388920489185416</v>
      </c>
      <c r="M1141" s="62">
        <v>1.0515896106373891E-2</v>
      </c>
      <c r="N1141" s="62">
        <v>0.33909907500469988</v>
      </c>
      <c r="O1141" s="62">
        <v>100.00000000000001</v>
      </c>
      <c r="P1141" s="62">
        <v>1.2897813094455444</v>
      </c>
      <c r="Q1141" s="125">
        <f t="shared" si="205"/>
        <v>98.710218690554456</v>
      </c>
      <c r="R1141" s="61"/>
      <c r="S1141" s="55">
        <v>41253.030613425901</v>
      </c>
      <c r="U1141" s="87"/>
      <c r="V1141" s="87"/>
      <c r="W1141" s="87"/>
      <c r="X1141" s="87"/>
      <c r="Y1141" s="87"/>
      <c r="Z1141" s="87"/>
      <c r="AA1141" s="62"/>
      <c r="AB1141" s="62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</row>
    <row r="1142" spans="1:44" s="51" customFormat="1">
      <c r="A1142" s="48">
        <v>847</v>
      </c>
      <c r="B1142" s="237"/>
      <c r="C1142" s="65" t="s">
        <v>422</v>
      </c>
      <c r="D1142" s="62">
        <v>74.847972017827431</v>
      </c>
      <c r="E1142" s="62">
        <v>8.1127997436989563E-2</v>
      </c>
      <c r="F1142" s="62">
        <v>13.191550877072903</v>
      </c>
      <c r="G1142" s="62">
        <v>1.6399872193608203</v>
      </c>
      <c r="H1142" s="62">
        <v>7.9489630712787723E-2</v>
      </c>
      <c r="I1142" s="62">
        <v>3.6645808894242363E-2</v>
      </c>
      <c r="J1142" s="62">
        <v>0.69013666201329138</v>
      </c>
      <c r="K1142" s="62">
        <v>3.917458960242874</v>
      </c>
      <c r="L1142" s="62">
        <v>5.2293812723382738</v>
      </c>
      <c r="M1142" s="62">
        <v>1.2609550028471335E-2</v>
      </c>
      <c r="N1142" s="62">
        <v>0.35337679129147259</v>
      </c>
      <c r="O1142" s="62">
        <v>100</v>
      </c>
      <c r="P1142" s="62">
        <v>1.346435740595652</v>
      </c>
      <c r="Q1142" s="125">
        <f t="shared" si="205"/>
        <v>98.653564259404348</v>
      </c>
      <c r="R1142" s="61"/>
      <c r="S1142" s="55">
        <v>41253.033090277801</v>
      </c>
      <c r="U1142" s="87"/>
      <c r="V1142" s="87"/>
      <c r="W1142" s="87"/>
      <c r="X1142" s="87"/>
      <c r="Y1142" s="87"/>
      <c r="Z1142" s="87"/>
      <c r="AA1142" s="62"/>
      <c r="AB1142" s="62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</row>
    <row r="1143" spans="1:44" s="51" customFormat="1">
      <c r="A1143" s="48">
        <v>848</v>
      </c>
      <c r="B1143" s="237"/>
      <c r="C1143" s="65" t="s">
        <v>422</v>
      </c>
      <c r="D1143" s="62">
        <v>74.780569548053649</v>
      </c>
      <c r="E1143" s="62">
        <v>6.7404179350111504E-2</v>
      </c>
      <c r="F1143" s="62">
        <v>13.321889268357673</v>
      </c>
      <c r="G1143" s="62">
        <v>1.5282250739957679</v>
      </c>
      <c r="H1143" s="62">
        <v>0.12313278407230831</v>
      </c>
      <c r="I1143" s="62">
        <v>5.4836408855031916E-2</v>
      </c>
      <c r="J1143" s="62">
        <v>0.70796849891610414</v>
      </c>
      <c r="K1143" s="62">
        <v>3.8955120036236748</v>
      </c>
      <c r="L1143" s="62">
        <v>5.2402555367287746</v>
      </c>
      <c r="M1143" s="62">
        <v>1.2604690270948774E-2</v>
      </c>
      <c r="N1143" s="62">
        <v>0.34557936501914327</v>
      </c>
      <c r="O1143" s="62">
        <v>99.999999999999986</v>
      </c>
      <c r="P1143" s="62">
        <v>1.1347261597574061</v>
      </c>
      <c r="Q1143" s="125">
        <f t="shared" si="205"/>
        <v>98.865273840242594</v>
      </c>
      <c r="R1143" s="61"/>
      <c r="S1143" s="55">
        <v>41253.035567129598</v>
      </c>
      <c r="U1143" s="87"/>
      <c r="V1143" s="87"/>
      <c r="W1143" s="87"/>
      <c r="X1143" s="87"/>
      <c r="Y1143" s="87"/>
      <c r="Z1143" s="87"/>
      <c r="AA1143" s="62"/>
      <c r="AB1143" s="62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</row>
    <row r="1144" spans="1:44" s="51" customFormat="1">
      <c r="A1144" s="48">
        <v>849</v>
      </c>
      <c r="B1144" s="237"/>
      <c r="C1144" s="65" t="s">
        <v>422</v>
      </c>
      <c r="D1144" s="62">
        <v>74.559289909165003</v>
      </c>
      <c r="E1144" s="62">
        <v>5.875950248311982E-2</v>
      </c>
      <c r="F1144" s="62">
        <v>13.040738587125295</v>
      </c>
      <c r="G1144" s="62">
        <v>1.591256683423556</v>
      </c>
      <c r="H1144" s="62">
        <v>4.7690655409948497E-2</v>
      </c>
      <c r="I1144" s="62">
        <v>3.0243228900144057E-2</v>
      </c>
      <c r="J1144" s="62">
        <v>0.76278136126219875</v>
      </c>
      <c r="K1144" s="62">
        <v>4.3291461048349635</v>
      </c>
      <c r="L1144" s="62">
        <v>5.2846768405903584</v>
      </c>
      <c r="M1144" s="62">
        <v>6.2880002223285082E-3</v>
      </c>
      <c r="N1144" s="62">
        <v>0.37337933599057282</v>
      </c>
      <c r="O1144" s="62">
        <v>100</v>
      </c>
      <c r="P1144" s="62">
        <v>0.75961421359193082</v>
      </c>
      <c r="Q1144" s="125">
        <f t="shared" si="205"/>
        <v>99.240385786408069</v>
      </c>
      <c r="R1144" s="61"/>
      <c r="S1144" s="55">
        <v>41253.038055555597</v>
      </c>
      <c r="U1144" s="87"/>
      <c r="V1144" s="87"/>
      <c r="W1144" s="87"/>
      <c r="X1144" s="87"/>
      <c r="Y1144" s="87"/>
      <c r="Z1144" s="87"/>
      <c r="AA1144" s="62"/>
      <c r="AB1144" s="62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</row>
    <row r="1145" spans="1:44" s="51" customFormat="1">
      <c r="A1145" s="48">
        <v>338</v>
      </c>
      <c r="B1145" s="237"/>
      <c r="C1145" s="65" t="s">
        <v>425</v>
      </c>
      <c r="D1145" s="62">
        <v>74.946217635315932</v>
      </c>
      <c r="E1145" s="62">
        <v>7.1893610796693236E-2</v>
      </c>
      <c r="F1145" s="62">
        <v>13.304398764997865</v>
      </c>
      <c r="G1145" s="62">
        <v>1.5782895358726778</v>
      </c>
      <c r="H1145" s="62">
        <v>3.828915994759538E-2</v>
      </c>
      <c r="I1145" s="62">
        <v>6.3056945060930181E-2</v>
      </c>
      <c r="J1145" s="62">
        <v>1.0913458113876859</v>
      </c>
      <c r="K1145" s="62">
        <v>3.6965116093336317</v>
      </c>
      <c r="L1145" s="62">
        <v>4.931132186941559</v>
      </c>
      <c r="M1145" s="62">
        <v>8.9672674860663392E-3</v>
      </c>
      <c r="N1145" s="62">
        <v>0.34854371260587208</v>
      </c>
      <c r="O1145" s="62">
        <v>100</v>
      </c>
      <c r="P1145" s="62">
        <v>2.0000595772740013</v>
      </c>
      <c r="Q1145" s="125">
        <f t="shared" si="205"/>
        <v>97.999940422725999</v>
      </c>
      <c r="R1145" s="61"/>
      <c r="S1145" s="55">
        <v>41250.473668981504</v>
      </c>
      <c r="U1145" s="87"/>
      <c r="V1145" s="87"/>
      <c r="W1145" s="87"/>
      <c r="X1145" s="87"/>
      <c r="Y1145" s="87"/>
      <c r="Z1145" s="87"/>
      <c r="AA1145" s="62"/>
      <c r="AB1145" s="62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</row>
    <row r="1146" spans="1:44" s="51" customFormat="1">
      <c r="A1146" s="48">
        <v>339</v>
      </c>
      <c r="B1146" s="237"/>
      <c r="C1146" s="65" t="s">
        <v>425</v>
      </c>
      <c r="D1146" s="62">
        <v>74.811284475795333</v>
      </c>
      <c r="E1146" s="62">
        <v>8.9016592768905708E-2</v>
      </c>
      <c r="F1146" s="62">
        <v>13.684948564586591</v>
      </c>
      <c r="G1146" s="62">
        <v>1.5038425033797052</v>
      </c>
      <c r="H1146" s="62">
        <v>6.6071672994561112E-2</v>
      </c>
      <c r="I1146" s="62">
        <v>2.5404336559862562E-2</v>
      </c>
      <c r="J1146" s="62">
        <v>0.67644354528777006</v>
      </c>
      <c r="K1146" s="62">
        <v>3.725416589529678</v>
      </c>
      <c r="L1146" s="62">
        <v>5.1311982468028265</v>
      </c>
      <c r="M1146" s="62">
        <v>2.3242024703937169E-2</v>
      </c>
      <c r="N1146" s="62">
        <v>0.33980611479994682</v>
      </c>
      <c r="O1146" s="62">
        <v>99.999999999999972</v>
      </c>
      <c r="P1146" s="62">
        <v>-0.31830881937762001</v>
      </c>
      <c r="Q1146" s="125">
        <f t="shared" si="205"/>
        <v>100.31830881937762</v>
      </c>
      <c r="R1146" s="61"/>
      <c r="S1146" s="55">
        <v>41250.4761574074</v>
      </c>
      <c r="U1146" s="87"/>
      <c r="V1146" s="87"/>
      <c r="W1146" s="87"/>
      <c r="X1146" s="87"/>
      <c r="Y1146" s="87"/>
      <c r="Z1146" s="87"/>
      <c r="AA1146" s="62"/>
      <c r="AB1146" s="62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</row>
    <row r="1147" spans="1:44" s="51" customFormat="1">
      <c r="A1147" s="48">
        <v>340</v>
      </c>
      <c r="B1147" s="237"/>
      <c r="C1147" s="65" t="s">
        <v>425</v>
      </c>
      <c r="D1147" s="62">
        <v>74.976276389058654</v>
      </c>
      <c r="E1147" s="62">
        <v>6.668715454988304E-2</v>
      </c>
      <c r="F1147" s="62">
        <v>13.183570053000063</v>
      </c>
      <c r="G1147" s="62">
        <v>1.7200503006377093</v>
      </c>
      <c r="H1147" s="62">
        <v>2.0363209379616987E-2</v>
      </c>
      <c r="I1147" s="62">
        <v>2.9635499044320682E-2</v>
      </c>
      <c r="J1147" s="62">
        <v>0.71580906735992045</v>
      </c>
      <c r="K1147" s="62">
        <v>3.9123217646611743</v>
      </c>
      <c r="L1147" s="62">
        <v>5.0995192985660811</v>
      </c>
      <c r="M1147" s="62">
        <v>6.0264748194072439E-3</v>
      </c>
      <c r="N1147" s="62">
        <v>0.34834137206433596</v>
      </c>
      <c r="O1147" s="62">
        <v>100.00000000000001</v>
      </c>
      <c r="P1147" s="62">
        <v>1.436003463192236</v>
      </c>
      <c r="Q1147" s="125">
        <f t="shared" si="205"/>
        <v>98.563996536807764</v>
      </c>
      <c r="R1147" s="61"/>
      <c r="S1147" s="55">
        <v>41250.478622685201</v>
      </c>
      <c r="U1147" s="87"/>
      <c r="V1147" s="87"/>
      <c r="W1147" s="87"/>
      <c r="X1147" s="87"/>
      <c r="Y1147" s="87"/>
      <c r="Z1147" s="87"/>
      <c r="AA1147" s="62"/>
      <c r="AB1147" s="62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</row>
    <row r="1148" spans="1:44" s="51" customFormat="1">
      <c r="A1148" s="48">
        <v>341</v>
      </c>
      <c r="B1148" s="237"/>
      <c r="C1148" s="65" t="s">
        <v>425</v>
      </c>
      <c r="D1148" s="62">
        <v>74.350721053855239</v>
      </c>
      <c r="E1148" s="62">
        <v>8.4351343732333009E-2</v>
      </c>
      <c r="F1148" s="62">
        <v>13.210989248527094</v>
      </c>
      <c r="G1148" s="62">
        <v>1.7062202941267146</v>
      </c>
      <c r="H1148" s="62">
        <v>9.8038022756693391E-2</v>
      </c>
      <c r="I1148" s="62">
        <v>5.4701837903844822E-2</v>
      </c>
      <c r="J1148" s="62">
        <v>0.71127046572901254</v>
      </c>
      <c r="K1148" s="62">
        <v>4.2567256964705109</v>
      </c>
      <c r="L1148" s="62">
        <v>5.2993428654178505</v>
      </c>
      <c r="M1148" s="62">
        <v>8.7170877820771028E-3</v>
      </c>
      <c r="N1148" s="62">
        <v>0.28271445084441527</v>
      </c>
      <c r="O1148" s="62">
        <v>100</v>
      </c>
      <c r="P1148" s="62">
        <v>0.23200201296860712</v>
      </c>
      <c r="Q1148" s="125">
        <f t="shared" si="205"/>
        <v>99.767997987031393</v>
      </c>
      <c r="R1148" s="61"/>
      <c r="S1148" s="55">
        <v>41250.481099536999</v>
      </c>
      <c r="U1148" s="87"/>
      <c r="V1148" s="87"/>
      <c r="W1148" s="87"/>
      <c r="X1148" s="87"/>
      <c r="Y1148" s="87"/>
      <c r="Z1148" s="87"/>
      <c r="AA1148" s="62"/>
      <c r="AB1148" s="62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</row>
    <row r="1149" spans="1:44" s="51" customFormat="1">
      <c r="A1149" s="48">
        <v>342</v>
      </c>
      <c r="B1149" s="237"/>
      <c r="C1149" s="65" t="s">
        <v>425</v>
      </c>
      <c r="D1149" s="62">
        <v>74.512123707119599</v>
      </c>
      <c r="E1149" s="62">
        <v>8.8292807871578977E-2</v>
      </c>
      <c r="F1149" s="62">
        <v>13.120299772725783</v>
      </c>
      <c r="G1149" s="62">
        <v>1.5956467207778415</v>
      </c>
      <c r="H1149" s="62">
        <v>6.2536568375698751E-2</v>
      </c>
      <c r="I1149" s="62">
        <v>5.080412528425287E-2</v>
      </c>
      <c r="J1149" s="62">
        <v>0.71861789198775483</v>
      </c>
      <c r="K1149" s="62">
        <v>4.4280187894531373</v>
      </c>
      <c r="L1149" s="62">
        <v>5.1905489660164772</v>
      </c>
      <c r="M1149" s="62">
        <v>-8.4618959948645541E-3</v>
      </c>
      <c r="N1149" s="62">
        <v>0.3119651002578166</v>
      </c>
      <c r="O1149" s="62">
        <v>100.00000000000003</v>
      </c>
      <c r="P1149" s="62">
        <v>0.42702363662050402</v>
      </c>
      <c r="Q1149" s="125">
        <f t="shared" si="205"/>
        <v>99.572976363379496</v>
      </c>
      <c r="R1149" s="61"/>
      <c r="S1149" s="55">
        <v>41250.483576388899</v>
      </c>
      <c r="U1149" s="87"/>
      <c r="V1149" s="87"/>
      <c r="W1149" s="87"/>
      <c r="X1149" s="87"/>
      <c r="Y1149" s="87"/>
      <c r="Z1149" s="87"/>
      <c r="AA1149" s="62"/>
      <c r="AB1149" s="62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</row>
    <row r="1150" spans="1:44" s="51" customFormat="1">
      <c r="A1150" s="48">
        <v>343</v>
      </c>
      <c r="B1150" s="237"/>
      <c r="C1150" s="65" t="s">
        <v>425</v>
      </c>
      <c r="D1150" s="62">
        <v>74.897109377454669</v>
      </c>
      <c r="E1150" s="62">
        <v>5.8224715597357868E-2</v>
      </c>
      <c r="F1150" s="62">
        <v>13.147363397666062</v>
      </c>
      <c r="G1150" s="62">
        <v>1.5331191418319139</v>
      </c>
      <c r="H1150" s="62">
        <v>8.3710791643326093E-2</v>
      </c>
      <c r="I1150" s="62">
        <v>3.2036213353769653E-2</v>
      </c>
      <c r="J1150" s="62">
        <v>0.7350696559740727</v>
      </c>
      <c r="K1150" s="62">
        <v>4.189168197200166</v>
      </c>
      <c r="L1150" s="62">
        <v>5.094884074898979</v>
      </c>
      <c r="M1150" s="62">
        <v>-2.292311938287734E-2</v>
      </c>
      <c r="N1150" s="62">
        <v>0.32573781634790916</v>
      </c>
      <c r="O1150" s="62">
        <v>100</v>
      </c>
      <c r="P1150" s="62">
        <v>0.87738729592010145</v>
      </c>
      <c r="Q1150" s="125">
        <f t="shared" si="205"/>
        <v>99.122612704079899</v>
      </c>
      <c r="R1150" s="61"/>
      <c r="S1150" s="55">
        <v>41250.486053240696</v>
      </c>
      <c r="U1150" s="87"/>
      <c r="V1150" s="87"/>
      <c r="W1150" s="87"/>
      <c r="X1150" s="87"/>
      <c r="Y1150" s="87"/>
      <c r="Z1150" s="87"/>
      <c r="AA1150" s="62"/>
      <c r="AB1150" s="62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</row>
    <row r="1151" spans="1:44" s="51" customFormat="1">
      <c r="A1151" s="48">
        <v>344</v>
      </c>
      <c r="B1151" s="237"/>
      <c r="C1151" s="65" t="s">
        <v>425</v>
      </c>
      <c r="D1151" s="62">
        <v>75.03577988176832</v>
      </c>
      <c r="E1151" s="62">
        <v>8.5072756905778549E-2</v>
      </c>
      <c r="F1151" s="62">
        <v>13.321909206309771</v>
      </c>
      <c r="G1151" s="62">
        <v>1.5180541637631895</v>
      </c>
      <c r="H1151" s="62">
        <v>8.169039604196407E-2</v>
      </c>
      <c r="I1151" s="62">
        <v>5.7720403788681783E-2</v>
      </c>
      <c r="J1151" s="62">
        <v>0.65181562568663365</v>
      </c>
      <c r="K1151" s="62">
        <v>3.9347779988813301</v>
      </c>
      <c r="L1151" s="62">
        <v>5.0261493504585539</v>
      </c>
      <c r="M1151" s="62">
        <v>3.2305616047677996E-2</v>
      </c>
      <c r="N1151" s="62">
        <v>0.32894957094927596</v>
      </c>
      <c r="O1151" s="62">
        <v>100.00000000000001</v>
      </c>
      <c r="P1151" s="62">
        <v>0.74027769297165946</v>
      </c>
      <c r="Q1151" s="125">
        <f t="shared" si="205"/>
        <v>99.259722307028341</v>
      </c>
      <c r="R1151" s="61"/>
      <c r="S1151" s="55">
        <v>41250.488530092603</v>
      </c>
      <c r="U1151" s="87"/>
      <c r="V1151" s="87"/>
      <c r="W1151" s="87"/>
      <c r="X1151" s="87"/>
      <c r="Y1151" s="87"/>
      <c r="Z1151" s="87"/>
      <c r="AA1151" s="62"/>
      <c r="AB1151" s="62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</row>
    <row r="1152" spans="1:44" s="51" customFormat="1">
      <c r="A1152" s="48">
        <v>589</v>
      </c>
      <c r="B1152" s="237"/>
      <c r="C1152" s="65" t="s">
        <v>425</v>
      </c>
      <c r="D1152" s="62">
        <v>74.687437636068665</v>
      </c>
      <c r="E1152" s="62">
        <v>0.10828781191358572</v>
      </c>
      <c r="F1152" s="62">
        <v>13.193149480994325</v>
      </c>
      <c r="G1152" s="62">
        <v>1.5647537483666616</v>
      </c>
      <c r="H1152" s="62">
        <v>7.3345697046813207E-2</v>
      </c>
      <c r="I1152" s="62">
        <v>4.3335525192464655E-2</v>
      </c>
      <c r="J1152" s="62">
        <v>0.73112681875660135</v>
      </c>
      <c r="K1152" s="62">
        <v>3.9026650384930597</v>
      </c>
      <c r="L1152" s="62">
        <v>5.3918431180528401</v>
      </c>
      <c r="M1152" s="62">
        <v>1.3994446437314475E-2</v>
      </c>
      <c r="N1152" s="62">
        <v>0.37458233586342871</v>
      </c>
      <c r="O1152" s="62">
        <v>99.999999999999986</v>
      </c>
      <c r="P1152" s="62">
        <v>2.636568973707142</v>
      </c>
      <c r="Q1152" s="125">
        <f t="shared" si="205"/>
        <v>97.363431026292858</v>
      </c>
      <c r="R1152" s="61"/>
      <c r="S1152" s="55">
        <v>41251.804004629601</v>
      </c>
      <c r="U1152" s="87"/>
      <c r="V1152" s="87"/>
      <c r="W1152" s="87"/>
      <c r="X1152" s="87"/>
      <c r="Y1152" s="87"/>
      <c r="Z1152" s="87"/>
      <c r="AA1152" s="62"/>
      <c r="AB1152" s="62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</row>
    <row r="1153" spans="1:44" s="51" customFormat="1">
      <c r="A1153" s="48">
        <v>590</v>
      </c>
      <c r="B1153" s="237"/>
      <c r="C1153" s="65" t="s">
        <v>425</v>
      </c>
      <c r="D1153" s="62">
        <v>74.458343095138375</v>
      </c>
      <c r="E1153" s="62">
        <v>8.9665039240811553E-2</v>
      </c>
      <c r="F1153" s="62">
        <v>12.818861510253235</v>
      </c>
      <c r="G1153" s="62">
        <v>1.5850082346554446</v>
      </c>
      <c r="H1153" s="62">
        <v>0.12179265103065343</v>
      </c>
      <c r="I1153" s="62">
        <v>5.1987374961257375E-2</v>
      </c>
      <c r="J1153" s="62">
        <v>0.74686143255255255</v>
      </c>
      <c r="K1153" s="62">
        <v>4.3559488435400029</v>
      </c>
      <c r="L1153" s="62">
        <v>5.503613439375334</v>
      </c>
      <c r="M1153" s="62">
        <v>1.9196305749608421E-2</v>
      </c>
      <c r="N1153" s="62">
        <v>0.32119794967789955</v>
      </c>
      <c r="O1153" s="62">
        <v>100</v>
      </c>
      <c r="P1153" s="62">
        <v>2.4307775413337538</v>
      </c>
      <c r="Q1153" s="125">
        <f t="shared" si="205"/>
        <v>97.569222458666246</v>
      </c>
      <c r="R1153" s="61"/>
      <c r="S1153" s="55">
        <v>41251.806701388901</v>
      </c>
      <c r="U1153" s="87"/>
      <c r="V1153" s="87"/>
      <c r="W1153" s="87"/>
      <c r="X1153" s="87"/>
      <c r="Y1153" s="87"/>
      <c r="Z1153" s="87"/>
      <c r="AA1153" s="62"/>
      <c r="AB1153" s="62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</row>
    <row r="1154" spans="1:44" s="51" customFormat="1">
      <c r="A1154" s="48">
        <v>591</v>
      </c>
      <c r="B1154" s="237"/>
      <c r="C1154" s="65" t="s">
        <v>425</v>
      </c>
      <c r="D1154" s="62">
        <v>74.504407348176798</v>
      </c>
      <c r="E1154" s="62">
        <v>9.5328690814703659E-2</v>
      </c>
      <c r="F1154" s="62">
        <v>13.437354102692275</v>
      </c>
      <c r="G1154" s="62">
        <v>1.5051579972183005</v>
      </c>
      <c r="H1154" s="62">
        <v>9.3714611253383776E-2</v>
      </c>
      <c r="I1154" s="62">
        <v>6.2447614948742285E-2</v>
      </c>
      <c r="J1154" s="62">
        <v>0.71592417620231952</v>
      </c>
      <c r="K1154" s="62">
        <v>4.0676484828727411</v>
      </c>
      <c r="L1154" s="62">
        <v>5.2398278419818949</v>
      </c>
      <c r="M1154" s="62">
        <v>2.6787204290964178E-2</v>
      </c>
      <c r="N1154" s="62">
        <v>0.32465869706957745</v>
      </c>
      <c r="O1154" s="62">
        <v>100.00000000000001</v>
      </c>
      <c r="P1154" s="62">
        <v>0.30042772135423945</v>
      </c>
      <c r="Q1154" s="125">
        <f t="shared" si="205"/>
        <v>99.699572278645761</v>
      </c>
      <c r="R1154" s="61"/>
      <c r="S1154" s="55">
        <v>41251.809201388904</v>
      </c>
      <c r="U1154" s="87"/>
      <c r="V1154" s="87"/>
      <c r="W1154" s="87"/>
      <c r="X1154" s="87"/>
      <c r="Y1154" s="87"/>
      <c r="Z1154" s="87"/>
      <c r="AA1154" s="62"/>
      <c r="AB1154" s="62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</row>
    <row r="1155" spans="1:44" s="51" customFormat="1">
      <c r="A1155" s="48">
        <v>592</v>
      </c>
      <c r="B1155" s="237"/>
      <c r="C1155" s="65" t="s">
        <v>425</v>
      </c>
      <c r="D1155" s="62">
        <v>74.12685414688481</v>
      </c>
      <c r="E1155" s="62">
        <v>8.2110879790722638E-2</v>
      </c>
      <c r="F1155" s="62">
        <v>13.288042409203124</v>
      </c>
      <c r="G1155" s="62">
        <v>1.6188046430288254</v>
      </c>
      <c r="H1155" s="62">
        <v>0.12256928354504662</v>
      </c>
      <c r="I1155" s="62">
        <v>5.6483159806074192E-2</v>
      </c>
      <c r="J1155" s="62">
        <v>0.76075668559242648</v>
      </c>
      <c r="K1155" s="62">
        <v>4.2468823205109372</v>
      </c>
      <c r="L1155" s="62">
        <v>5.4599644542665038</v>
      </c>
      <c r="M1155" s="62">
        <v>-1.7738877483403324E-2</v>
      </c>
      <c r="N1155" s="62">
        <v>0.32965505186231714</v>
      </c>
      <c r="O1155" s="62">
        <v>99.999999999999986</v>
      </c>
      <c r="P1155" s="62">
        <v>1.4108011312804507</v>
      </c>
      <c r="Q1155" s="125">
        <f t="shared" si="205"/>
        <v>98.589198868719549</v>
      </c>
      <c r="R1155" s="61"/>
      <c r="S1155" s="55">
        <v>41251.8117361111</v>
      </c>
      <c r="U1155" s="87"/>
      <c r="V1155" s="87"/>
      <c r="W1155" s="87"/>
      <c r="X1155" s="87"/>
      <c r="Y1155" s="87"/>
      <c r="Z1155" s="87"/>
      <c r="AA1155" s="62"/>
      <c r="AB1155" s="62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</row>
    <row r="1156" spans="1:44" s="51" customFormat="1">
      <c r="A1156" s="48">
        <v>748</v>
      </c>
      <c r="B1156" s="237"/>
      <c r="C1156" s="65" t="s">
        <v>425</v>
      </c>
      <c r="D1156" s="62">
        <v>74.321921204642976</v>
      </c>
      <c r="E1156" s="62">
        <v>5.3493050714173929E-2</v>
      </c>
      <c r="F1156" s="62">
        <v>13.3429468186531</v>
      </c>
      <c r="G1156" s="62">
        <v>1.5213859998469721</v>
      </c>
      <c r="H1156" s="62">
        <v>9.4867105079479763E-2</v>
      </c>
      <c r="I1156" s="62">
        <v>4.5677374511594759E-2</v>
      </c>
      <c r="J1156" s="62">
        <v>0.68563369572964639</v>
      </c>
      <c r="K1156" s="62">
        <v>4.422599610495678</v>
      </c>
      <c r="L1156" s="62">
        <v>5.2403585392036556</v>
      </c>
      <c r="M1156" s="62">
        <v>1.5789270246843537E-3</v>
      </c>
      <c r="N1156" s="62">
        <v>0.34807907099686219</v>
      </c>
      <c r="O1156" s="62">
        <v>100.00000000000001</v>
      </c>
      <c r="P1156" s="62">
        <v>1.0917938919350263</v>
      </c>
      <c r="Q1156" s="125">
        <f t="shared" si="205"/>
        <v>98.908206108064974</v>
      </c>
      <c r="R1156" s="61"/>
      <c r="S1156" s="55">
        <v>41252.587546296301</v>
      </c>
      <c r="U1156" s="87"/>
      <c r="V1156" s="87"/>
      <c r="W1156" s="87"/>
      <c r="X1156" s="87"/>
      <c r="Y1156" s="87"/>
      <c r="Z1156" s="87"/>
      <c r="AA1156" s="62"/>
      <c r="AB1156" s="62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</row>
    <row r="1157" spans="1:44" s="51" customFormat="1">
      <c r="A1157" s="48">
        <v>750</v>
      </c>
      <c r="B1157" s="237"/>
      <c r="C1157" s="65" t="s">
        <v>425</v>
      </c>
      <c r="D1157" s="62">
        <v>74.725592444353737</v>
      </c>
      <c r="E1157" s="62">
        <v>5.2619135266401093E-2</v>
      </c>
      <c r="F1157" s="62">
        <v>13.207648712180331</v>
      </c>
      <c r="G1157" s="62">
        <v>1.6895371752891928</v>
      </c>
      <c r="H1157" s="62">
        <v>8.9258971541714763E-2</v>
      </c>
      <c r="I1157" s="62">
        <v>3.1207248605764376E-2</v>
      </c>
      <c r="J1157" s="62">
        <v>0.71278145988790931</v>
      </c>
      <c r="K1157" s="62">
        <v>3.9381060767497207</v>
      </c>
      <c r="L1157" s="62">
        <v>5.2366858628364472</v>
      </c>
      <c r="M1157" s="62">
        <v>6.1597279736997607E-2</v>
      </c>
      <c r="N1157" s="62">
        <v>0.32926083954612567</v>
      </c>
      <c r="O1157" s="62">
        <v>100</v>
      </c>
      <c r="P1157" s="62">
        <v>0.57276771906646218</v>
      </c>
      <c r="Q1157" s="125">
        <f t="shared" si="205"/>
        <v>99.427232280933538</v>
      </c>
      <c r="R1157" s="61"/>
      <c r="S1157" s="55">
        <v>41252.592499999999</v>
      </c>
      <c r="U1157" s="87"/>
      <c r="V1157" s="87"/>
      <c r="W1157" s="87"/>
      <c r="X1157" s="87"/>
      <c r="Y1157" s="87"/>
      <c r="Z1157" s="87"/>
      <c r="AA1157" s="62"/>
      <c r="AB1157" s="62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</row>
    <row r="1158" spans="1:44" s="51" customFormat="1">
      <c r="A1158" s="48">
        <v>751</v>
      </c>
      <c r="B1158" s="237"/>
      <c r="C1158" s="65" t="s">
        <v>425</v>
      </c>
      <c r="D1158" s="62">
        <v>74.75604991187106</v>
      </c>
      <c r="E1158" s="62">
        <v>7.2059620837230776E-2</v>
      </c>
      <c r="F1158" s="62">
        <v>13.180158656640481</v>
      </c>
      <c r="G1158" s="62">
        <v>1.5936637673609717</v>
      </c>
      <c r="H1158" s="62">
        <v>4.9582721195462441E-2</v>
      </c>
      <c r="I1158" s="62">
        <v>3.1822505891060698E-2</v>
      </c>
      <c r="J1158" s="62">
        <v>0.77003721282867188</v>
      </c>
      <c r="K1158" s="62">
        <v>4.1326894903927114</v>
      </c>
      <c r="L1158" s="62">
        <v>5.1384409396522264</v>
      </c>
      <c r="M1158" s="62">
        <v>1.3257235753917707E-2</v>
      </c>
      <c r="N1158" s="62">
        <v>0.33865224220364259</v>
      </c>
      <c r="O1158" s="62">
        <v>99.999999999999986</v>
      </c>
      <c r="P1158" s="62">
        <v>1.4898409540055297</v>
      </c>
      <c r="Q1158" s="125">
        <f t="shared" si="205"/>
        <v>98.51015904599447</v>
      </c>
      <c r="R1158" s="61"/>
      <c r="S1158" s="55">
        <v>41252.594976851899</v>
      </c>
      <c r="U1158" s="87"/>
      <c r="V1158" s="87"/>
      <c r="W1158" s="87"/>
      <c r="X1158" s="87"/>
      <c r="Y1158" s="87"/>
      <c r="Z1158" s="87"/>
      <c r="AA1158" s="62"/>
      <c r="AB1158" s="62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</row>
    <row r="1159" spans="1:44" s="51" customFormat="1">
      <c r="A1159" s="48">
        <v>752</v>
      </c>
      <c r="B1159" s="237"/>
      <c r="C1159" s="65" t="s">
        <v>425</v>
      </c>
      <c r="D1159" s="62">
        <v>74.240274274284076</v>
      </c>
      <c r="E1159" s="62">
        <v>6.7310374722368685E-2</v>
      </c>
      <c r="F1159" s="62">
        <v>13.203888966679719</v>
      </c>
      <c r="G1159" s="62">
        <v>1.8220923145473171</v>
      </c>
      <c r="H1159" s="62">
        <v>-2.2655757406279731E-2</v>
      </c>
      <c r="I1159" s="62">
        <v>4.8422563842670553E-2</v>
      </c>
      <c r="J1159" s="62">
        <v>0.8025272098907984</v>
      </c>
      <c r="K1159" s="62">
        <v>4.2699660782762932</v>
      </c>
      <c r="L1159" s="62">
        <v>5.2615576996115099</v>
      </c>
      <c r="M1159" s="62">
        <v>1.0671134822708978E-2</v>
      </c>
      <c r="N1159" s="62">
        <v>0.38218148908357585</v>
      </c>
      <c r="O1159" s="62">
        <v>99.999999999999986</v>
      </c>
      <c r="P1159" s="62">
        <v>0.60870307137710711</v>
      </c>
      <c r="Q1159" s="125">
        <f t="shared" si="205"/>
        <v>99.391296928622893</v>
      </c>
      <c r="R1159" s="61"/>
      <c r="S1159" s="55">
        <v>41252.597453703696</v>
      </c>
      <c r="U1159" s="87"/>
      <c r="V1159" s="87"/>
      <c r="W1159" s="87"/>
      <c r="X1159" s="87"/>
      <c r="Y1159" s="87"/>
      <c r="Z1159" s="87"/>
      <c r="AA1159" s="62"/>
      <c r="AB1159" s="62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</row>
    <row r="1160" spans="1:44" s="51" customFormat="1">
      <c r="A1160" s="48">
        <v>753</v>
      </c>
      <c r="B1160" s="237"/>
      <c r="C1160" s="65" t="s">
        <v>425</v>
      </c>
      <c r="D1160" s="62">
        <v>74.851729544674029</v>
      </c>
      <c r="E1160" s="62">
        <v>7.7505411861756426E-2</v>
      </c>
      <c r="F1160" s="62">
        <v>13.169526559865478</v>
      </c>
      <c r="G1160" s="62">
        <v>1.3480115084704156</v>
      </c>
      <c r="H1160" s="62">
        <v>8.7559494033005794E-2</v>
      </c>
      <c r="I1160" s="62">
        <v>2.106819795725377E-2</v>
      </c>
      <c r="J1160" s="62">
        <v>0.7765428193020032</v>
      </c>
      <c r="K1160" s="62">
        <v>4.2757441681957351</v>
      </c>
      <c r="L1160" s="62">
        <v>5.1489379755230553</v>
      </c>
      <c r="M1160" s="62">
        <v>-6.2391714370723685E-4</v>
      </c>
      <c r="N1160" s="62">
        <v>0.31509762052698514</v>
      </c>
      <c r="O1160" s="62">
        <v>99.999999999999986</v>
      </c>
      <c r="P1160" s="62">
        <v>1.1238564339297881</v>
      </c>
      <c r="Q1160" s="125">
        <f t="shared" si="205"/>
        <v>98.876143566070212</v>
      </c>
      <c r="R1160" s="61"/>
      <c r="S1160" s="55">
        <v>41252.599930555603</v>
      </c>
      <c r="U1160" s="87"/>
      <c r="V1160" s="87"/>
      <c r="W1160" s="87"/>
      <c r="X1160" s="87"/>
      <c r="Y1160" s="87"/>
      <c r="Z1160" s="87"/>
      <c r="AA1160" s="62"/>
      <c r="AB1160" s="62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</row>
    <row r="1161" spans="1:44" s="51" customFormat="1">
      <c r="A1161" s="48">
        <v>754</v>
      </c>
      <c r="B1161" s="237"/>
      <c r="C1161" s="65" t="s">
        <v>425</v>
      </c>
      <c r="D1161" s="62">
        <v>74.693760094625404</v>
      </c>
      <c r="E1161" s="62">
        <v>7.1258620678228135E-2</v>
      </c>
      <c r="F1161" s="62">
        <v>13.234866681532578</v>
      </c>
      <c r="G1161" s="62">
        <v>1.5464721411476769</v>
      </c>
      <c r="H1161" s="62">
        <v>1.5310432427106387E-2</v>
      </c>
      <c r="I1161" s="62">
        <v>3.1783583131812662E-2</v>
      </c>
      <c r="J1161" s="62">
        <v>0.72611669906128096</v>
      </c>
      <c r="K1161" s="62">
        <v>4.0535727135081832</v>
      </c>
      <c r="L1161" s="62">
        <v>5.3426925185380005</v>
      </c>
      <c r="M1161" s="62">
        <v>2.0285683986858021E-2</v>
      </c>
      <c r="N1161" s="62">
        <v>0.3407738637726066</v>
      </c>
      <c r="O1161" s="62">
        <v>100.00000000000001</v>
      </c>
      <c r="P1161" s="62">
        <v>1.9174054130138671</v>
      </c>
      <c r="Q1161" s="125">
        <f t="shared" si="205"/>
        <v>98.082594586986133</v>
      </c>
      <c r="R1161" s="61"/>
      <c r="S1161" s="55">
        <v>41252.602407407401</v>
      </c>
      <c r="U1161" s="87"/>
      <c r="V1161" s="87"/>
      <c r="W1161" s="87"/>
      <c r="X1161" s="87"/>
      <c r="Y1161" s="87"/>
      <c r="Z1161" s="87"/>
      <c r="AA1161" s="62"/>
      <c r="AB1161" s="62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</row>
    <row r="1162" spans="1:44" s="51" customFormat="1">
      <c r="A1162" s="48">
        <v>755</v>
      </c>
      <c r="B1162" s="237"/>
      <c r="C1162" s="65" t="s">
        <v>425</v>
      </c>
      <c r="D1162" s="62">
        <v>74.381658091525154</v>
      </c>
      <c r="E1162" s="62">
        <v>3.9726679146480877E-2</v>
      </c>
      <c r="F1162" s="62">
        <v>13.085838820659919</v>
      </c>
      <c r="G1162" s="62">
        <v>1.618835727712302</v>
      </c>
      <c r="H1162" s="62">
        <v>9.1096246281994572E-2</v>
      </c>
      <c r="I1162" s="62">
        <v>1.8823928653521855E-2</v>
      </c>
      <c r="J1162" s="62">
        <v>0.78337926127234558</v>
      </c>
      <c r="K1162" s="62">
        <v>4.3873133569473923</v>
      </c>
      <c r="L1162" s="62">
        <v>5.3104267947284614</v>
      </c>
      <c r="M1162" s="62">
        <v>1.3132283719499753E-2</v>
      </c>
      <c r="N1162" s="62">
        <v>0.34837755745173216</v>
      </c>
      <c r="O1162" s="62">
        <v>99.999999999999986</v>
      </c>
      <c r="P1162" s="62">
        <v>1.4860276382942743</v>
      </c>
      <c r="Q1162" s="125">
        <f t="shared" ref="Q1162:Q1225" si="206">100-P1162</f>
        <v>98.513972361705726</v>
      </c>
      <c r="R1162" s="61"/>
      <c r="S1162" s="55">
        <v>41252.604884259301</v>
      </c>
      <c r="U1162" s="87"/>
      <c r="V1162" s="87"/>
      <c r="W1162" s="87"/>
      <c r="X1162" s="87"/>
      <c r="Y1162" s="87"/>
      <c r="Z1162" s="87"/>
      <c r="AA1162" s="62"/>
      <c r="AB1162" s="62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</row>
    <row r="1163" spans="1:44" s="51" customFormat="1">
      <c r="A1163" s="48">
        <v>813</v>
      </c>
      <c r="B1163" s="237"/>
      <c r="C1163" s="65" t="s">
        <v>425</v>
      </c>
      <c r="D1163" s="62">
        <v>75.661494373020389</v>
      </c>
      <c r="E1163" s="62">
        <v>0.1017872315927178</v>
      </c>
      <c r="F1163" s="62">
        <v>13.452808060013446</v>
      </c>
      <c r="G1163" s="62">
        <v>1.3821336139686955</v>
      </c>
      <c r="H1163" s="62">
        <v>-1.109484704642117E-2</v>
      </c>
      <c r="I1163" s="62">
        <v>4.1511391789554155E-3</v>
      </c>
      <c r="J1163" s="62">
        <v>0.73441503292436738</v>
      </c>
      <c r="K1163" s="62">
        <v>3.1365598271898971</v>
      </c>
      <c r="L1163" s="62">
        <v>5.2933521854758014</v>
      </c>
      <c r="M1163" s="62">
        <v>-6.7108339714487238E-3</v>
      </c>
      <c r="N1163" s="62">
        <v>0.32427423400735034</v>
      </c>
      <c r="O1163" s="62">
        <v>100.00000000000001</v>
      </c>
      <c r="P1163" s="62">
        <v>3.2541542779843553</v>
      </c>
      <c r="Q1163" s="125">
        <f t="shared" si="206"/>
        <v>96.745845722015645</v>
      </c>
      <c r="R1163" s="61"/>
      <c r="S1163" s="55">
        <v>41252.880092592597</v>
      </c>
      <c r="U1163" s="87"/>
      <c r="V1163" s="87"/>
      <c r="W1163" s="87"/>
      <c r="X1163" s="87"/>
      <c r="Y1163" s="87"/>
      <c r="Z1163" s="87"/>
      <c r="AA1163" s="62"/>
      <c r="AB1163" s="62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</row>
    <row r="1164" spans="1:44" s="51" customFormat="1">
      <c r="A1164" s="48">
        <v>814</v>
      </c>
      <c r="B1164" s="237"/>
      <c r="C1164" s="65" t="s">
        <v>425</v>
      </c>
      <c r="D1164" s="62">
        <v>75.372814179683914</v>
      </c>
      <c r="E1164" s="62">
        <v>6.4894804102516621E-2</v>
      </c>
      <c r="F1164" s="62">
        <v>13.303489883365083</v>
      </c>
      <c r="G1164" s="62">
        <v>1.6135361148199843</v>
      </c>
      <c r="H1164" s="62">
        <v>0.13184196244801358</v>
      </c>
      <c r="I1164" s="62">
        <v>5.2380414019183828E-2</v>
      </c>
      <c r="J1164" s="62">
        <v>0.7147432858204511</v>
      </c>
      <c r="K1164" s="62">
        <v>3.2921769338583791</v>
      </c>
      <c r="L1164" s="62">
        <v>5.155591015564517</v>
      </c>
      <c r="M1164" s="62">
        <v>1.9609161494516709E-2</v>
      </c>
      <c r="N1164" s="62">
        <v>0.36019824012870966</v>
      </c>
      <c r="O1164" s="62">
        <v>100</v>
      </c>
      <c r="P1164" s="62">
        <v>2.748924061897057</v>
      </c>
      <c r="Q1164" s="125">
        <f t="shared" si="206"/>
        <v>97.251075938102943</v>
      </c>
      <c r="R1164" s="61"/>
      <c r="S1164" s="55">
        <v>41252.882569444402</v>
      </c>
      <c r="U1164" s="87"/>
      <c r="V1164" s="87"/>
      <c r="W1164" s="87"/>
      <c r="X1164" s="87"/>
      <c r="Y1164" s="87"/>
      <c r="Z1164" s="87"/>
      <c r="AA1164" s="62"/>
      <c r="AB1164" s="62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</row>
    <row r="1165" spans="1:44" s="51" customFormat="1">
      <c r="A1165" s="48">
        <v>815</v>
      </c>
      <c r="B1165" s="237"/>
      <c r="C1165" s="65" t="s">
        <v>425</v>
      </c>
      <c r="D1165" s="62">
        <v>74.864373057203522</v>
      </c>
      <c r="E1165" s="62">
        <v>8.3229828135124626E-2</v>
      </c>
      <c r="F1165" s="62">
        <v>13.33978851383138</v>
      </c>
      <c r="G1165" s="62">
        <v>1.6331480732358121</v>
      </c>
      <c r="H1165" s="62">
        <v>6.7353573159264699E-2</v>
      </c>
      <c r="I1165" s="62">
        <v>1.9597858133704359E-2</v>
      </c>
      <c r="J1165" s="62">
        <v>0.81353007518183196</v>
      </c>
      <c r="K1165" s="62">
        <v>3.8816583064618499</v>
      </c>
      <c r="L1165" s="62">
        <v>5.0089385791542993</v>
      </c>
      <c r="M1165" s="62">
        <v>1.4991855393792965E-2</v>
      </c>
      <c r="N1165" s="62">
        <v>0.35305429950932493</v>
      </c>
      <c r="O1165" s="62">
        <v>100.00000000000001</v>
      </c>
      <c r="P1165" s="62">
        <v>1.2180054401991498</v>
      </c>
      <c r="Q1165" s="125">
        <f t="shared" si="206"/>
        <v>98.78199455980085</v>
      </c>
      <c r="R1165" s="61"/>
      <c r="S1165" s="55">
        <v>41252.885046296302</v>
      </c>
      <c r="U1165" s="87"/>
      <c r="V1165" s="87"/>
      <c r="W1165" s="87"/>
      <c r="X1165" s="87"/>
      <c r="Y1165" s="87"/>
      <c r="Z1165" s="87"/>
      <c r="AA1165" s="62"/>
      <c r="AB1165" s="62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</row>
    <row r="1166" spans="1:44" s="51" customFormat="1">
      <c r="A1166" s="48">
        <v>190</v>
      </c>
      <c r="B1166" s="237"/>
      <c r="C1166" s="65" t="s">
        <v>425</v>
      </c>
      <c r="D1166" s="62">
        <v>74.654088012007222</v>
      </c>
      <c r="E1166" s="62">
        <v>5.6418648999158806E-2</v>
      </c>
      <c r="F1166" s="62">
        <v>13.466669082997981</v>
      </c>
      <c r="G1166" s="62">
        <v>1.4774031580699079</v>
      </c>
      <c r="H1166" s="62">
        <v>3.6106377128403588E-2</v>
      </c>
      <c r="I1166" s="62">
        <v>3.0922735152021357E-2</v>
      </c>
      <c r="J1166" s="62">
        <v>0.71556188496211814</v>
      </c>
      <c r="K1166" s="62">
        <v>4.0945797306991585</v>
      </c>
      <c r="L1166" s="62">
        <v>5.1925588201540496</v>
      </c>
      <c r="M1166" s="62">
        <v>2.384041404090809E-2</v>
      </c>
      <c r="N1166" s="62">
        <v>0.3252387988740828</v>
      </c>
      <c r="O1166" s="62">
        <v>99.999999999999972</v>
      </c>
      <c r="P1166" s="62">
        <v>1.2086759123809117</v>
      </c>
      <c r="Q1166" s="125">
        <f t="shared" si="206"/>
        <v>98.791324087619088</v>
      </c>
      <c r="R1166" s="61"/>
      <c r="S1166" s="55">
        <v>41373.397835648102</v>
      </c>
      <c r="U1166" s="87"/>
      <c r="V1166" s="87"/>
      <c r="W1166" s="87"/>
      <c r="X1166" s="87"/>
      <c r="Y1166" s="87"/>
      <c r="Z1166" s="87"/>
      <c r="AA1166" s="62"/>
      <c r="AB1166" s="62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</row>
    <row r="1167" spans="1:44" s="51" customFormat="1">
      <c r="A1167" s="48">
        <v>191</v>
      </c>
      <c r="B1167" s="237"/>
      <c r="C1167" s="65" t="s">
        <v>425</v>
      </c>
      <c r="D1167" s="62">
        <v>74.543090001335699</v>
      </c>
      <c r="E1167" s="62">
        <v>5.9446378814893126E-2</v>
      </c>
      <c r="F1167" s="62">
        <v>13.432021648123971</v>
      </c>
      <c r="G1167" s="62">
        <v>1.600750582281987</v>
      </c>
      <c r="H1167" s="62">
        <v>3.9919371547866012E-2</v>
      </c>
      <c r="I1167" s="62">
        <v>4.8988146266134236E-2</v>
      </c>
      <c r="J1167" s="62">
        <v>0.72391690901769457</v>
      </c>
      <c r="K1167" s="62">
        <v>4.0536039495282088</v>
      </c>
      <c r="L1167" s="62">
        <v>5.212077117739164</v>
      </c>
      <c r="M1167" s="62">
        <v>-1.456084506496706E-3</v>
      </c>
      <c r="N1167" s="62">
        <v>0.37145884508066945</v>
      </c>
      <c r="O1167" s="62">
        <v>100.00000000000001</v>
      </c>
      <c r="P1167" s="62">
        <v>0.25555027379023443</v>
      </c>
      <c r="Q1167" s="125">
        <f t="shared" si="206"/>
        <v>99.744449726209766</v>
      </c>
      <c r="R1167" s="61"/>
      <c r="S1167" s="55">
        <v>41373.400312500002</v>
      </c>
      <c r="U1167" s="87"/>
      <c r="V1167" s="87"/>
      <c r="W1167" s="87"/>
      <c r="X1167" s="87"/>
      <c r="Y1167" s="87"/>
      <c r="Z1167" s="87"/>
      <c r="AA1167" s="62"/>
      <c r="AB1167" s="62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</row>
    <row r="1168" spans="1:44" s="51" customFormat="1">
      <c r="A1168" s="48">
        <v>192</v>
      </c>
      <c r="B1168" s="237"/>
      <c r="C1168" s="65" t="s">
        <v>425</v>
      </c>
      <c r="D1168" s="62">
        <v>74.735062538077941</v>
      </c>
      <c r="E1168" s="62">
        <v>6.9071363345956746E-2</v>
      </c>
      <c r="F1168" s="62">
        <v>12.935106461665802</v>
      </c>
      <c r="G1168" s="62">
        <v>1.5922969218284777</v>
      </c>
      <c r="H1168" s="62">
        <v>8.1638508936486137E-2</v>
      </c>
      <c r="I1168" s="62">
        <v>3.1399238560270652E-2</v>
      </c>
      <c r="J1168" s="62">
        <v>0.69778693107384093</v>
      </c>
      <c r="K1168" s="62">
        <v>4.3338244982360674</v>
      </c>
      <c r="L1168" s="62">
        <v>5.2240704915050884</v>
      </c>
      <c r="M1168" s="62">
        <v>2.3903578504920052E-2</v>
      </c>
      <c r="N1168" s="62">
        <v>0.35621716399869052</v>
      </c>
      <c r="O1168" s="62">
        <v>100.00000000000001</v>
      </c>
      <c r="P1168" s="62">
        <v>2.0928359383421338</v>
      </c>
      <c r="Q1168" s="125">
        <f t="shared" si="206"/>
        <v>97.907164061657866</v>
      </c>
      <c r="R1168" s="61"/>
      <c r="S1168" s="55">
        <v>41373.402789351901</v>
      </c>
      <c r="U1168" s="87"/>
      <c r="V1168" s="87"/>
      <c r="W1168" s="87"/>
      <c r="X1168" s="87"/>
      <c r="Y1168" s="87"/>
      <c r="Z1168" s="87"/>
      <c r="AA1168" s="62"/>
      <c r="AB1168" s="62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</row>
    <row r="1169" spans="1:44" s="51" customFormat="1">
      <c r="A1169" s="48">
        <v>193</v>
      </c>
      <c r="B1169" s="237"/>
      <c r="C1169" s="65" t="s">
        <v>425</v>
      </c>
      <c r="D1169" s="62">
        <v>74.487158532545592</v>
      </c>
      <c r="E1169" s="62">
        <v>6.646999938126294E-2</v>
      </c>
      <c r="F1169" s="62">
        <v>13.480364797590433</v>
      </c>
      <c r="G1169" s="62">
        <v>1.4929754129813007</v>
      </c>
      <c r="H1169" s="62">
        <v>4.7513623117358142E-2</v>
      </c>
      <c r="I1169" s="62">
        <v>3.6399732213237758E-2</v>
      </c>
      <c r="J1169" s="62">
        <v>0.77889292087126905</v>
      </c>
      <c r="K1169" s="62">
        <v>4.0946581804425701</v>
      </c>
      <c r="L1169" s="62">
        <v>5.2896121456357132</v>
      </c>
      <c r="M1169" s="62">
        <v>-3.3529086984570251E-2</v>
      </c>
      <c r="N1169" s="62">
        <v>0.33509549352624096</v>
      </c>
      <c r="O1169" s="62">
        <v>100.00000000000001</v>
      </c>
      <c r="P1169" s="62">
        <v>0.33987897541884138</v>
      </c>
      <c r="Q1169" s="125">
        <f t="shared" si="206"/>
        <v>99.660121024581159</v>
      </c>
      <c r="R1169" s="61"/>
      <c r="S1169" s="55">
        <v>41373.405266203699</v>
      </c>
      <c r="U1169" s="87"/>
      <c r="V1169" s="87"/>
      <c r="W1169" s="87"/>
      <c r="X1169" s="87"/>
      <c r="Y1169" s="87"/>
      <c r="Z1169" s="87"/>
      <c r="AA1169" s="62"/>
      <c r="AB1169" s="62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</row>
    <row r="1170" spans="1:44" s="51" customFormat="1">
      <c r="A1170" s="48">
        <v>194</v>
      </c>
      <c r="B1170" s="237"/>
      <c r="C1170" s="65" t="s">
        <v>425</v>
      </c>
      <c r="D1170" s="62">
        <v>74.455744524189484</v>
      </c>
      <c r="E1170" s="62">
        <v>4.5198998065101526E-2</v>
      </c>
      <c r="F1170" s="62">
        <v>13.136488470434626</v>
      </c>
      <c r="G1170" s="62">
        <v>1.7432792770688064</v>
      </c>
      <c r="H1170" s="62">
        <v>0.10692793909288009</v>
      </c>
      <c r="I1170" s="62">
        <v>5.262328683945746E-2</v>
      </c>
      <c r="J1170" s="62">
        <v>0.83109124530343026</v>
      </c>
      <c r="K1170" s="62">
        <v>4.1268231331376803</v>
      </c>
      <c r="L1170" s="62">
        <v>5.1847356842301533</v>
      </c>
      <c r="M1170" s="62">
        <v>1.6225990450405871E-2</v>
      </c>
      <c r="N1170" s="62">
        <v>0.38853037809543572</v>
      </c>
      <c r="O1170" s="62">
        <v>100.00000000000001</v>
      </c>
      <c r="P1170" s="62">
        <v>0.64011498688174129</v>
      </c>
      <c r="Q1170" s="125">
        <f t="shared" si="206"/>
        <v>99.359885013118259</v>
      </c>
      <c r="R1170" s="61"/>
      <c r="S1170" s="55">
        <v>41373.407743055599</v>
      </c>
      <c r="U1170" s="87"/>
      <c r="V1170" s="87"/>
      <c r="W1170" s="87"/>
      <c r="X1170" s="87"/>
      <c r="Y1170" s="87"/>
      <c r="Z1170" s="87"/>
      <c r="AA1170" s="62"/>
      <c r="AB1170" s="62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</row>
    <row r="1171" spans="1:44" s="51" customFormat="1">
      <c r="A1171" s="48">
        <v>253</v>
      </c>
      <c r="B1171" s="237"/>
      <c r="C1171" s="65" t="s">
        <v>425</v>
      </c>
      <c r="D1171" s="62">
        <v>74.475752170941306</v>
      </c>
      <c r="E1171" s="62">
        <v>9.7781705841687855E-2</v>
      </c>
      <c r="F1171" s="62">
        <v>13.516352533353396</v>
      </c>
      <c r="G1171" s="62">
        <v>1.6253304014496164</v>
      </c>
      <c r="H1171" s="62">
        <v>6.6761852197331356E-2</v>
      </c>
      <c r="I1171" s="62">
        <v>3.1040372040327821E-2</v>
      </c>
      <c r="J1171" s="62">
        <v>0.75374136869450259</v>
      </c>
      <c r="K1171" s="62">
        <v>4.0125169543475527</v>
      </c>
      <c r="L1171" s="62">
        <v>5.1766778963593643</v>
      </c>
      <c r="M1171" s="62">
        <v>-8.1197367123341749E-3</v>
      </c>
      <c r="N1171" s="62">
        <v>0.32564345132158229</v>
      </c>
      <c r="O1171" s="62">
        <v>99.999999999999972</v>
      </c>
      <c r="P1171" s="62">
        <v>6.2923285977959154E-2</v>
      </c>
      <c r="Q1171" s="125">
        <f t="shared" si="206"/>
        <v>99.937076714022041</v>
      </c>
      <c r="R1171" s="61"/>
      <c r="S1171" s="55">
        <v>41373.696018518502</v>
      </c>
      <c r="U1171" s="87"/>
      <c r="V1171" s="87"/>
      <c r="W1171" s="87"/>
      <c r="X1171" s="87"/>
      <c r="Y1171" s="87"/>
      <c r="Z1171" s="87"/>
      <c r="AA1171" s="62"/>
      <c r="AB1171" s="62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</row>
    <row r="1172" spans="1:44" s="51" customFormat="1">
      <c r="A1172" s="48">
        <v>254</v>
      </c>
      <c r="B1172" s="237"/>
      <c r="C1172" s="65" t="s">
        <v>425</v>
      </c>
      <c r="D1172" s="62">
        <v>75.05943256118816</v>
      </c>
      <c r="E1172" s="62">
        <v>0.10662630333612927</v>
      </c>
      <c r="F1172" s="62">
        <v>13.021779024279049</v>
      </c>
      <c r="G1172" s="62">
        <v>1.4827811083486613</v>
      </c>
      <c r="H1172" s="62">
        <v>5.7487860642133105E-2</v>
      </c>
      <c r="I1172" s="62">
        <v>3.6628724324415864E-2</v>
      </c>
      <c r="J1172" s="62">
        <v>0.77738896965522764</v>
      </c>
      <c r="K1172" s="62">
        <v>4.0036472464797086</v>
      </c>
      <c r="L1172" s="62">
        <v>5.1872639619389638</v>
      </c>
      <c r="M1172" s="62">
        <v>9.9244302787774991E-3</v>
      </c>
      <c r="N1172" s="62">
        <v>0.33193941592535553</v>
      </c>
      <c r="O1172" s="62">
        <v>99.999999999999986</v>
      </c>
      <c r="P1172" s="62">
        <v>1.6287804589433108</v>
      </c>
      <c r="Q1172" s="125">
        <f t="shared" si="206"/>
        <v>98.371219541056689</v>
      </c>
      <c r="R1172" s="61"/>
      <c r="S1172" s="55">
        <v>41373.698506944398</v>
      </c>
      <c r="U1172" s="87"/>
      <c r="V1172" s="87"/>
      <c r="W1172" s="87"/>
      <c r="X1172" s="87"/>
      <c r="Y1172" s="87"/>
      <c r="Z1172" s="87"/>
      <c r="AA1172" s="62"/>
      <c r="AB1172" s="62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</row>
    <row r="1173" spans="1:44" s="51" customFormat="1">
      <c r="A1173" s="48">
        <v>255</v>
      </c>
      <c r="B1173" s="237"/>
      <c r="C1173" s="65" t="s">
        <v>425</v>
      </c>
      <c r="D1173" s="62">
        <v>74.321611023828638</v>
      </c>
      <c r="E1173" s="62">
        <v>8.2966441998396312E-2</v>
      </c>
      <c r="F1173" s="62">
        <v>13.144128324388507</v>
      </c>
      <c r="G1173" s="62">
        <v>1.5880138828478181</v>
      </c>
      <c r="H1173" s="62">
        <v>4.7502333577279274E-2</v>
      </c>
      <c r="I1173" s="62">
        <v>2.7877355443104095E-2</v>
      </c>
      <c r="J1173" s="62">
        <v>0.79525328122794103</v>
      </c>
      <c r="K1173" s="62">
        <v>4.524995418669068</v>
      </c>
      <c r="L1173" s="62">
        <v>5.1259670382289224</v>
      </c>
      <c r="M1173" s="62">
        <v>4.8773176306983204E-2</v>
      </c>
      <c r="N1173" s="62">
        <v>0.37826415522558382</v>
      </c>
      <c r="O1173" s="62">
        <v>99.999999999999986</v>
      </c>
      <c r="P1173" s="62">
        <v>8.0871180672659193E-3</v>
      </c>
      <c r="Q1173" s="125">
        <f t="shared" si="206"/>
        <v>99.991912881932734</v>
      </c>
      <c r="R1173" s="61"/>
      <c r="S1173" s="55">
        <v>41373.7010069444</v>
      </c>
      <c r="U1173" s="87"/>
      <c r="V1173" s="87"/>
      <c r="W1173" s="87"/>
      <c r="X1173" s="87"/>
      <c r="Y1173" s="87"/>
      <c r="Z1173" s="87"/>
      <c r="AA1173" s="62"/>
      <c r="AB1173" s="62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</row>
    <row r="1174" spans="1:44" s="51" customFormat="1">
      <c r="A1174" s="48">
        <v>256</v>
      </c>
      <c r="B1174" s="237"/>
      <c r="C1174" s="65" t="s">
        <v>425</v>
      </c>
      <c r="D1174" s="62">
        <v>74.856249092075046</v>
      </c>
      <c r="E1174" s="62">
        <v>8.3116756326820196E-2</v>
      </c>
      <c r="F1174" s="62">
        <v>13.031124598084986</v>
      </c>
      <c r="G1174" s="62">
        <v>1.563528587043143</v>
      </c>
      <c r="H1174" s="62">
        <v>0.10682590800019309</v>
      </c>
      <c r="I1174" s="62">
        <v>4.5753277037672582E-2</v>
      </c>
      <c r="J1174" s="62">
        <v>0.70957110075836249</v>
      </c>
      <c r="K1174" s="62">
        <v>4.1318560283060464</v>
      </c>
      <c r="L1174" s="62">
        <v>5.1696454546521826</v>
      </c>
      <c r="M1174" s="62">
        <v>2.7843378483266758E-2</v>
      </c>
      <c r="N1174" s="62">
        <v>0.35446907108588305</v>
      </c>
      <c r="O1174" s="62">
        <v>100</v>
      </c>
      <c r="P1174" s="62">
        <v>1.2863667466215674</v>
      </c>
      <c r="Q1174" s="125">
        <f t="shared" si="206"/>
        <v>98.713633253378433</v>
      </c>
      <c r="R1174" s="61"/>
      <c r="S1174" s="55">
        <v>41373.703495370399</v>
      </c>
      <c r="U1174" s="87"/>
      <c r="V1174" s="87"/>
      <c r="W1174" s="87"/>
      <c r="X1174" s="87"/>
      <c r="Y1174" s="87"/>
      <c r="Z1174" s="87"/>
      <c r="AA1174" s="62"/>
      <c r="AB1174" s="62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</row>
    <row r="1175" spans="1:44" s="51" customFormat="1">
      <c r="A1175" s="48">
        <v>257</v>
      </c>
      <c r="B1175" s="237"/>
      <c r="C1175" s="65" t="s">
        <v>425</v>
      </c>
      <c r="D1175" s="62">
        <v>74.576720588295188</v>
      </c>
      <c r="E1175" s="62">
        <v>7.7279258846219806E-2</v>
      </c>
      <c r="F1175" s="62">
        <v>13.559817225242282</v>
      </c>
      <c r="G1175" s="62">
        <v>1.452535071562699</v>
      </c>
      <c r="H1175" s="62">
        <v>2.7127286717895997E-2</v>
      </c>
      <c r="I1175" s="62">
        <v>3.6697532461684217E-2</v>
      </c>
      <c r="J1175" s="62">
        <v>0.67748076609306074</v>
      </c>
      <c r="K1175" s="62">
        <v>4.1334670204155204</v>
      </c>
      <c r="L1175" s="62">
        <v>5.2162117998784199</v>
      </c>
      <c r="M1175" s="62">
        <v>2.7723906123061255E-3</v>
      </c>
      <c r="N1175" s="62">
        <v>0.3097936403178716</v>
      </c>
      <c r="O1175" s="62">
        <v>100.00000000000001</v>
      </c>
      <c r="P1175" s="62">
        <v>0.28870020977699085</v>
      </c>
      <c r="Q1175" s="125">
        <f t="shared" si="206"/>
        <v>99.711299790223009</v>
      </c>
      <c r="R1175" s="61"/>
      <c r="S1175" s="55">
        <v>41373.705995370401</v>
      </c>
      <c r="U1175" s="87"/>
      <c r="V1175" s="87"/>
      <c r="W1175" s="87"/>
      <c r="X1175" s="87"/>
      <c r="Y1175" s="87"/>
      <c r="Z1175" s="87"/>
      <c r="AA1175" s="62"/>
      <c r="AB1175" s="62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</row>
    <row r="1176" spans="1:44" s="51" customFormat="1">
      <c r="A1176" s="48">
        <v>258</v>
      </c>
      <c r="B1176" s="237"/>
      <c r="C1176" s="65" t="s">
        <v>425</v>
      </c>
      <c r="D1176" s="62">
        <v>74.784883224383663</v>
      </c>
      <c r="E1176" s="62">
        <v>8.8314420806199667E-2</v>
      </c>
      <c r="F1176" s="62">
        <v>13.442457480351791</v>
      </c>
      <c r="G1176" s="62">
        <v>1.5236855205032767</v>
      </c>
      <c r="H1176" s="62">
        <v>5.7140748127105338E-2</v>
      </c>
      <c r="I1176" s="62">
        <v>4.1290606166501508E-2</v>
      </c>
      <c r="J1176" s="62">
        <v>0.70976353863773012</v>
      </c>
      <c r="K1176" s="62">
        <v>3.9640861869718389</v>
      </c>
      <c r="L1176" s="62">
        <v>5.1243406438295853</v>
      </c>
      <c r="M1176" s="62">
        <v>1.3506324084904401E-2</v>
      </c>
      <c r="N1176" s="62">
        <v>0.32353438007413332</v>
      </c>
      <c r="O1176" s="62">
        <v>100</v>
      </c>
      <c r="P1176" s="62">
        <v>0.90005179071850705</v>
      </c>
      <c r="Q1176" s="125">
        <f t="shared" si="206"/>
        <v>99.099948209281493</v>
      </c>
      <c r="R1176" s="61"/>
      <c r="S1176" s="55">
        <v>41373.708495370403</v>
      </c>
      <c r="U1176" s="87"/>
      <c r="V1176" s="87"/>
      <c r="W1176" s="87"/>
      <c r="X1176" s="87"/>
      <c r="Y1176" s="87"/>
      <c r="Z1176" s="87"/>
      <c r="AA1176" s="62"/>
      <c r="AB1176" s="62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</row>
    <row r="1177" spans="1:44" s="51" customFormat="1">
      <c r="A1177" s="48">
        <v>271</v>
      </c>
      <c r="B1177" s="237"/>
      <c r="C1177" s="65" t="s">
        <v>425</v>
      </c>
      <c r="D1177" s="62">
        <v>74.648745383011885</v>
      </c>
      <c r="E1177" s="62">
        <v>7.4217240404505211E-2</v>
      </c>
      <c r="F1177" s="62">
        <v>13.491029998867832</v>
      </c>
      <c r="G1177" s="62">
        <v>1.5417911277813423</v>
      </c>
      <c r="H1177" s="62">
        <v>0.15470006850799933</v>
      </c>
      <c r="I1177" s="62">
        <v>7.0377585163571788E-2</v>
      </c>
      <c r="J1177" s="62">
        <v>0.71690661024166702</v>
      </c>
      <c r="K1177" s="62">
        <v>4.0345966007697953</v>
      </c>
      <c r="L1177" s="62">
        <v>5.0399930311745145</v>
      </c>
      <c r="M1177" s="62">
        <v>-2.2648139387680013E-3</v>
      </c>
      <c r="N1177" s="62">
        <v>0.29690051205717272</v>
      </c>
      <c r="O1177" s="62">
        <v>100.00000000000003</v>
      </c>
      <c r="P1177" s="62">
        <v>-0.54684852665172912</v>
      </c>
      <c r="Q1177" s="125">
        <f t="shared" si="206"/>
        <v>100.54684852665173</v>
      </c>
      <c r="R1177" s="61"/>
      <c r="S1177" s="55">
        <v>41374.4464814815</v>
      </c>
      <c r="U1177" s="87"/>
      <c r="V1177" s="87"/>
      <c r="W1177" s="87"/>
      <c r="X1177" s="87"/>
      <c r="Y1177" s="87"/>
      <c r="Z1177" s="87"/>
      <c r="AA1177" s="62"/>
      <c r="AB1177" s="62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</row>
    <row r="1178" spans="1:44" s="51" customFormat="1">
      <c r="A1178" s="48">
        <v>272</v>
      </c>
      <c r="B1178" s="237"/>
      <c r="C1178" s="65" t="s">
        <v>425</v>
      </c>
      <c r="D1178" s="62">
        <v>74.678705774202442</v>
      </c>
      <c r="E1178" s="62">
        <v>6.5336992438301406E-2</v>
      </c>
      <c r="F1178" s="62">
        <v>13.498317324534886</v>
      </c>
      <c r="G1178" s="62">
        <v>1.5806791044869126</v>
      </c>
      <c r="H1178" s="62">
        <v>6.7050439358347466E-2</v>
      </c>
      <c r="I1178" s="62">
        <v>5.5507721639614024E-2</v>
      </c>
      <c r="J1178" s="62">
        <v>0.73423070253505685</v>
      </c>
      <c r="K1178" s="62">
        <v>4.0105377079942786</v>
      </c>
      <c r="L1178" s="62">
        <v>5.0405174414402998</v>
      </c>
      <c r="M1178" s="62">
        <v>1.2426282419684383E-3</v>
      </c>
      <c r="N1178" s="62">
        <v>0.34593082454108842</v>
      </c>
      <c r="O1178" s="62">
        <v>100.00000000000003</v>
      </c>
      <c r="P1178" s="62">
        <v>-0.4375198952814543</v>
      </c>
      <c r="Q1178" s="125">
        <f t="shared" si="206"/>
        <v>100.43751989528145</v>
      </c>
      <c r="R1178" s="61"/>
      <c r="S1178" s="55">
        <v>41374.448969907397</v>
      </c>
      <c r="U1178" s="87"/>
      <c r="V1178" s="87"/>
      <c r="W1178" s="87"/>
      <c r="X1178" s="87"/>
      <c r="Y1178" s="87"/>
      <c r="Z1178" s="87"/>
      <c r="AA1178" s="62"/>
      <c r="AB1178" s="62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</row>
    <row r="1179" spans="1:44" s="51" customFormat="1">
      <c r="A1179" s="48">
        <v>273</v>
      </c>
      <c r="B1179" s="237"/>
      <c r="C1179" s="65" t="s">
        <v>425</v>
      </c>
      <c r="D1179" s="62">
        <v>74.685947977976454</v>
      </c>
      <c r="E1179" s="62">
        <v>8.0941259574306743E-2</v>
      </c>
      <c r="F1179" s="62">
        <v>13.011838119173888</v>
      </c>
      <c r="G1179" s="62">
        <v>1.5544993226221118</v>
      </c>
      <c r="H1179" s="62">
        <v>6.4109866529157511E-2</v>
      </c>
      <c r="I1179" s="62">
        <v>3.0805932416431432E-2</v>
      </c>
      <c r="J1179" s="62">
        <v>0.74112796280519622</v>
      </c>
      <c r="K1179" s="62">
        <v>4.3449820066672329</v>
      </c>
      <c r="L1179" s="62">
        <v>5.1614075789267879</v>
      </c>
      <c r="M1179" s="62">
        <v>3.321607593486E-2</v>
      </c>
      <c r="N1179" s="62">
        <v>0.37595536906621524</v>
      </c>
      <c r="O1179" s="62">
        <v>99.999999999999986</v>
      </c>
      <c r="P1179" s="62">
        <v>0.86576041447193575</v>
      </c>
      <c r="Q1179" s="125">
        <f t="shared" si="206"/>
        <v>99.134239585528064</v>
      </c>
      <c r="R1179" s="61"/>
      <c r="S1179" s="55">
        <v>41374.4514583333</v>
      </c>
      <c r="U1179" s="87"/>
      <c r="V1179" s="87"/>
      <c r="W1179" s="87"/>
      <c r="X1179" s="87"/>
      <c r="Y1179" s="87"/>
      <c r="Z1179" s="87"/>
      <c r="AA1179" s="62"/>
      <c r="AB1179" s="62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</row>
    <row r="1180" spans="1:44" s="51" customFormat="1">
      <c r="A1180" s="48">
        <v>274</v>
      </c>
      <c r="B1180" s="237"/>
      <c r="C1180" s="65" t="s">
        <v>425</v>
      </c>
      <c r="D1180" s="62">
        <v>74.600319484570221</v>
      </c>
      <c r="E1180" s="62">
        <v>6.3927419399382693E-2</v>
      </c>
      <c r="F1180" s="62">
        <v>13.465788282463672</v>
      </c>
      <c r="G1180" s="62">
        <v>1.5285866788220617</v>
      </c>
      <c r="H1180" s="62">
        <v>0.1189080391560912</v>
      </c>
      <c r="I1180" s="62">
        <v>2.1924656599794111E-2</v>
      </c>
      <c r="J1180" s="62">
        <v>0.77203166305681248</v>
      </c>
      <c r="K1180" s="62">
        <v>4.0299673137424037</v>
      </c>
      <c r="L1180" s="62">
        <v>5.1574808437263417</v>
      </c>
      <c r="M1180" s="62">
        <v>-9.3857910887545221E-3</v>
      </c>
      <c r="N1180" s="62">
        <v>0.32343120218137433</v>
      </c>
      <c r="O1180" s="62">
        <v>99.999999999999986</v>
      </c>
      <c r="P1180" s="62">
        <v>0.19303282177035896</v>
      </c>
      <c r="Q1180" s="125">
        <f t="shared" si="206"/>
        <v>99.806967178229641</v>
      </c>
      <c r="R1180" s="61"/>
      <c r="S1180" s="55">
        <v>41374.453958333303</v>
      </c>
      <c r="U1180" s="87"/>
      <c r="V1180" s="87"/>
      <c r="W1180" s="87"/>
      <c r="X1180" s="87"/>
      <c r="Y1180" s="87"/>
      <c r="Z1180" s="87"/>
      <c r="AA1180" s="62"/>
      <c r="AB1180" s="62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</row>
    <row r="1181" spans="1:44" s="51" customFormat="1">
      <c r="A1181" s="48">
        <v>293</v>
      </c>
      <c r="B1181" s="237"/>
      <c r="C1181" s="65" t="s">
        <v>425</v>
      </c>
      <c r="D1181" s="62">
        <v>74.44552719673402</v>
      </c>
      <c r="E1181" s="62">
        <v>9.0969078665586456E-2</v>
      </c>
      <c r="F1181" s="62">
        <v>13.470160985771562</v>
      </c>
      <c r="G1181" s="62">
        <v>1.6810684709564008</v>
      </c>
      <c r="H1181" s="62">
        <v>6.1706241010370658E-2</v>
      </c>
      <c r="I1181" s="62">
        <v>3.3944334314042486E-2</v>
      </c>
      <c r="J1181" s="62">
        <v>0.68890567782936096</v>
      </c>
      <c r="K1181" s="62">
        <v>4.031815791684898</v>
      </c>
      <c r="L1181" s="62">
        <v>5.2270893024173946</v>
      </c>
      <c r="M1181" s="62">
        <v>4.6502710519528432E-3</v>
      </c>
      <c r="N1181" s="62">
        <v>0.34113780183102826</v>
      </c>
      <c r="O1181" s="62">
        <v>100.00000000000001</v>
      </c>
      <c r="P1181" s="62">
        <v>0.57503724978565174</v>
      </c>
      <c r="Q1181" s="125">
        <f t="shared" si="206"/>
        <v>99.424962750214348</v>
      </c>
      <c r="R1181" s="61"/>
      <c r="S1181" s="55">
        <v>41374.550324074102</v>
      </c>
      <c r="U1181" s="87"/>
      <c r="V1181" s="87"/>
      <c r="W1181" s="87"/>
      <c r="X1181" s="87"/>
      <c r="Y1181" s="87"/>
      <c r="Z1181" s="87"/>
      <c r="AA1181" s="62"/>
      <c r="AB1181" s="62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</row>
    <row r="1182" spans="1:44" s="51" customFormat="1">
      <c r="A1182" s="48">
        <v>294</v>
      </c>
      <c r="B1182" s="237"/>
      <c r="C1182" s="65" t="s">
        <v>425</v>
      </c>
      <c r="D1182" s="62">
        <v>74.66816522155527</v>
      </c>
      <c r="E1182" s="62">
        <v>6.8364162200895542E-2</v>
      </c>
      <c r="F1182" s="62">
        <v>13.443941507033511</v>
      </c>
      <c r="G1182" s="62">
        <v>1.5266551518528155</v>
      </c>
      <c r="H1182" s="62">
        <v>4.9184819801881503E-2</v>
      </c>
      <c r="I1182" s="62">
        <v>3.3116080192873779E-2</v>
      </c>
      <c r="J1182" s="62">
        <v>0.66384357973468966</v>
      </c>
      <c r="K1182" s="62">
        <v>4.0427881311649383</v>
      </c>
      <c r="L1182" s="62">
        <v>5.2334226278562381</v>
      </c>
      <c r="M1182" s="62">
        <v>1.5437626217641673E-2</v>
      </c>
      <c r="N1182" s="62">
        <v>0.32940994228288611</v>
      </c>
      <c r="O1182" s="62">
        <v>99.999999999999972</v>
      </c>
      <c r="P1182" s="62">
        <v>0.54096286688310613</v>
      </c>
      <c r="Q1182" s="125">
        <f t="shared" si="206"/>
        <v>99.459037133116894</v>
      </c>
      <c r="R1182" s="61"/>
      <c r="S1182" s="55">
        <v>41374.552812499998</v>
      </c>
      <c r="U1182" s="87"/>
      <c r="V1182" s="87"/>
      <c r="W1182" s="87"/>
      <c r="X1182" s="87"/>
      <c r="Y1182" s="87"/>
      <c r="Z1182" s="87"/>
      <c r="AA1182" s="62"/>
      <c r="AB1182" s="62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</row>
    <row r="1183" spans="1:44" s="51" customFormat="1">
      <c r="A1183" s="48">
        <v>295</v>
      </c>
      <c r="B1183" s="237"/>
      <c r="C1183" s="65" t="s">
        <v>425</v>
      </c>
      <c r="D1183" s="62">
        <v>75.042021079054365</v>
      </c>
      <c r="E1183" s="62">
        <v>9.2327962348247972E-2</v>
      </c>
      <c r="F1183" s="62">
        <v>12.979260587968644</v>
      </c>
      <c r="G1183" s="62">
        <v>1.4660052734084656</v>
      </c>
      <c r="H1183" s="62">
        <v>8.1186492165838176E-2</v>
      </c>
      <c r="I1183" s="62">
        <v>3.1482682453627467E-2</v>
      </c>
      <c r="J1183" s="62">
        <v>0.78336585189722019</v>
      </c>
      <c r="K1183" s="62">
        <v>3.914112652781486</v>
      </c>
      <c r="L1183" s="62">
        <v>5.3136748958028717</v>
      </c>
      <c r="M1183" s="62">
        <v>2.9812450401992027E-2</v>
      </c>
      <c r="N1183" s="62">
        <v>0.34447918073932826</v>
      </c>
      <c r="O1183" s="62">
        <v>99.999999999999986</v>
      </c>
      <c r="P1183" s="62">
        <v>1.5166564156478017</v>
      </c>
      <c r="Q1183" s="125">
        <f t="shared" si="206"/>
        <v>98.483343584352198</v>
      </c>
      <c r="R1183" s="61"/>
      <c r="S1183" s="55">
        <v>41374.555300925902</v>
      </c>
      <c r="U1183" s="87"/>
      <c r="V1183" s="87"/>
      <c r="W1183" s="87"/>
      <c r="X1183" s="87"/>
      <c r="Y1183" s="87"/>
      <c r="Z1183" s="87"/>
      <c r="AA1183" s="62"/>
      <c r="AB1183" s="62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</row>
    <row r="1184" spans="1:44" s="51" customFormat="1">
      <c r="A1184" s="48">
        <v>296</v>
      </c>
      <c r="B1184" s="237"/>
      <c r="C1184" s="65" t="s">
        <v>425</v>
      </c>
      <c r="D1184" s="62">
        <v>74.633327987623559</v>
      </c>
      <c r="E1184" s="62">
        <v>5.5667064691206913E-2</v>
      </c>
      <c r="F1184" s="62">
        <v>13.408687106457126</v>
      </c>
      <c r="G1184" s="62">
        <v>1.4761199299353642</v>
      </c>
      <c r="H1184" s="62">
        <v>3.9760480960380561E-2</v>
      </c>
      <c r="I1184" s="62">
        <v>4.0751167999570626E-2</v>
      </c>
      <c r="J1184" s="62">
        <v>0.8284879184110141</v>
      </c>
      <c r="K1184" s="62">
        <v>4.0700863485560648</v>
      </c>
      <c r="L1184" s="62">
        <v>5.1896417259809118</v>
      </c>
      <c r="M1184" s="62">
        <v>8.2899220760277292E-3</v>
      </c>
      <c r="N1184" s="62">
        <v>0.32178976127233599</v>
      </c>
      <c r="O1184" s="62">
        <v>100</v>
      </c>
      <c r="P1184" s="62">
        <v>1.5870059615295418E-2</v>
      </c>
      <c r="Q1184" s="125">
        <f t="shared" si="206"/>
        <v>99.984129940384705</v>
      </c>
      <c r="R1184" s="61"/>
      <c r="S1184" s="55">
        <v>41374.557789351798</v>
      </c>
      <c r="U1184" s="87"/>
      <c r="V1184" s="87"/>
      <c r="W1184" s="87"/>
      <c r="X1184" s="87"/>
      <c r="Y1184" s="87"/>
      <c r="Z1184" s="87"/>
      <c r="AA1184" s="62"/>
      <c r="AB1184" s="62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</row>
    <row r="1185" spans="1:44" s="51" customFormat="1">
      <c r="A1185" s="48">
        <v>297</v>
      </c>
      <c r="B1185" s="237"/>
      <c r="C1185" s="65" t="s">
        <v>425</v>
      </c>
      <c r="D1185" s="62">
        <v>74.409203511587833</v>
      </c>
      <c r="E1185" s="62">
        <v>9.017398124271532E-2</v>
      </c>
      <c r="F1185" s="62">
        <v>12.860635746588143</v>
      </c>
      <c r="G1185" s="62">
        <v>1.6257296953995761</v>
      </c>
      <c r="H1185" s="62">
        <v>4.3587797085098592E-2</v>
      </c>
      <c r="I1185" s="62">
        <v>2.5456675942505377E-2</v>
      </c>
      <c r="J1185" s="62">
        <v>0.79299523383378256</v>
      </c>
      <c r="K1185" s="62">
        <v>4.6029830107590666</v>
      </c>
      <c r="L1185" s="62">
        <v>5.2549597753985964</v>
      </c>
      <c r="M1185" s="62">
        <v>1.8950078291539687E-2</v>
      </c>
      <c r="N1185" s="62">
        <v>0.35555212966065441</v>
      </c>
      <c r="O1185" s="62">
        <v>99.999999999999972</v>
      </c>
      <c r="P1185" s="62">
        <v>1.337484457689925</v>
      </c>
      <c r="Q1185" s="125">
        <f t="shared" si="206"/>
        <v>98.662515542310075</v>
      </c>
      <c r="R1185" s="61"/>
      <c r="S1185" s="55">
        <v>41374.560277777797</v>
      </c>
      <c r="U1185" s="87"/>
      <c r="V1185" s="87"/>
      <c r="W1185" s="87"/>
      <c r="X1185" s="87"/>
      <c r="Y1185" s="87"/>
      <c r="Z1185" s="87"/>
      <c r="AA1185" s="62"/>
      <c r="AB1185" s="62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</row>
    <row r="1186" spans="1:44" s="51" customFormat="1">
      <c r="A1186" s="48">
        <v>338</v>
      </c>
      <c r="B1186" s="237"/>
      <c r="C1186" s="65" t="s">
        <v>425</v>
      </c>
      <c r="D1186" s="62">
        <v>74.673053234652684</v>
      </c>
      <c r="E1186" s="62">
        <v>7.5870845607008061E-2</v>
      </c>
      <c r="F1186" s="62">
        <v>13.424466420041323</v>
      </c>
      <c r="G1186" s="62">
        <v>1.5865411683672419</v>
      </c>
      <c r="H1186" s="62">
        <v>2.8578165004451647E-2</v>
      </c>
      <c r="I1186" s="62">
        <v>3.4654059500657738E-2</v>
      </c>
      <c r="J1186" s="62">
        <v>0.7026035873881642</v>
      </c>
      <c r="K1186" s="62">
        <v>4.0244805254906879</v>
      </c>
      <c r="L1186" s="62">
        <v>5.2162383257264873</v>
      </c>
      <c r="M1186" s="62">
        <v>-1.2482626603270404E-3</v>
      </c>
      <c r="N1186" s="62">
        <v>0.30316991893671974</v>
      </c>
      <c r="O1186" s="62">
        <v>100</v>
      </c>
      <c r="P1186" s="62">
        <v>-1.1400963051343638E-2</v>
      </c>
      <c r="Q1186" s="125">
        <f t="shared" si="206"/>
        <v>100.01140096305134</v>
      </c>
      <c r="R1186" s="61"/>
      <c r="S1186" s="55">
        <v>41375.397916666698</v>
      </c>
      <c r="U1186" s="87"/>
      <c r="V1186" s="87"/>
      <c r="W1186" s="87"/>
      <c r="X1186" s="87"/>
      <c r="Y1186" s="87"/>
      <c r="Z1186" s="87"/>
      <c r="AA1186" s="62"/>
      <c r="AB1186" s="62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</row>
    <row r="1187" spans="1:44" s="51" customFormat="1">
      <c r="A1187" s="48">
        <v>339</v>
      </c>
      <c r="B1187" s="237"/>
      <c r="C1187" s="65" t="s">
        <v>425</v>
      </c>
      <c r="D1187" s="62">
        <v>74.951569510762724</v>
      </c>
      <c r="E1187" s="62">
        <v>9.3151463285041508E-2</v>
      </c>
      <c r="F1187" s="62">
        <v>13.013558477716433</v>
      </c>
      <c r="G1187" s="62">
        <v>1.6497541940437617</v>
      </c>
      <c r="H1187" s="62">
        <v>8.2863964249348526E-2</v>
      </c>
      <c r="I1187" s="62">
        <v>3.3887952138139804E-2</v>
      </c>
      <c r="J1187" s="62">
        <v>0.72041251073430246</v>
      </c>
      <c r="K1187" s="62">
        <v>4.0052969353351902</v>
      </c>
      <c r="L1187" s="62">
        <v>5.1599531404616163</v>
      </c>
      <c r="M1187" s="62">
        <v>-1.3717805347655001E-3</v>
      </c>
      <c r="N1187" s="62">
        <v>0.37569674751288579</v>
      </c>
      <c r="O1187" s="62">
        <v>99.999999999999986</v>
      </c>
      <c r="P1187" s="62">
        <v>1.7012267356180928</v>
      </c>
      <c r="Q1187" s="125">
        <f t="shared" si="206"/>
        <v>98.298773264381907</v>
      </c>
      <c r="R1187" s="61"/>
      <c r="S1187" s="55">
        <v>41375.400405092601</v>
      </c>
      <c r="U1187" s="87"/>
      <c r="V1187" s="87"/>
      <c r="W1187" s="87"/>
      <c r="X1187" s="87"/>
      <c r="Y1187" s="87"/>
      <c r="Z1187" s="87"/>
      <c r="AA1187" s="62"/>
      <c r="AB1187" s="62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</row>
    <row r="1188" spans="1:44" s="51" customFormat="1">
      <c r="A1188" s="48">
        <v>340</v>
      </c>
      <c r="B1188" s="237"/>
      <c r="C1188" s="65" t="s">
        <v>425</v>
      </c>
      <c r="D1188" s="62">
        <v>74.708138259597064</v>
      </c>
      <c r="E1188" s="62">
        <v>3.8491223718312269E-2</v>
      </c>
      <c r="F1188" s="62">
        <v>13.386380817146163</v>
      </c>
      <c r="G1188" s="62">
        <v>1.4730672507821463</v>
      </c>
      <c r="H1188" s="62">
        <v>5.7684240138912976E-2</v>
      </c>
      <c r="I1188" s="62">
        <v>2.9900520264789617E-2</v>
      </c>
      <c r="J1188" s="62">
        <v>0.67810882700283892</v>
      </c>
      <c r="K1188" s="62">
        <v>4.1547068388330857</v>
      </c>
      <c r="L1188" s="62">
        <v>5.2087322936117326</v>
      </c>
      <c r="M1188" s="62">
        <v>-1.189074382278051E-3</v>
      </c>
      <c r="N1188" s="62">
        <v>0.34348317007217966</v>
      </c>
      <c r="O1188" s="62">
        <v>100.00000000000001</v>
      </c>
      <c r="P1188" s="62">
        <v>0.89955114914407375</v>
      </c>
      <c r="Q1188" s="125">
        <f t="shared" si="206"/>
        <v>99.100448850855926</v>
      </c>
      <c r="R1188" s="61"/>
      <c r="S1188" s="55">
        <v>41375.402893518498</v>
      </c>
      <c r="U1188" s="87"/>
      <c r="V1188" s="87"/>
      <c r="W1188" s="87"/>
      <c r="X1188" s="87"/>
      <c r="Y1188" s="87"/>
      <c r="Z1188" s="87"/>
      <c r="AA1188" s="62"/>
      <c r="AB1188" s="62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</row>
    <row r="1189" spans="1:44" s="51" customFormat="1">
      <c r="A1189" s="48">
        <v>341</v>
      </c>
      <c r="B1189" s="237"/>
      <c r="C1189" s="65" t="s">
        <v>425</v>
      </c>
      <c r="D1189" s="62">
        <v>74.550718522660659</v>
      </c>
      <c r="E1189" s="62">
        <v>9.2919237557827175E-2</v>
      </c>
      <c r="F1189" s="62">
        <v>13.547285830050185</v>
      </c>
      <c r="G1189" s="62">
        <v>1.5671475347503059</v>
      </c>
      <c r="H1189" s="62">
        <v>6.6427095825041471E-2</v>
      </c>
      <c r="I1189" s="62">
        <v>5.8714479753297202E-2</v>
      </c>
      <c r="J1189" s="62">
        <v>0.69721366451760036</v>
      </c>
      <c r="K1189" s="62">
        <v>3.8622326783982328</v>
      </c>
      <c r="L1189" s="62">
        <v>5.2742500714722036</v>
      </c>
      <c r="M1189" s="62">
        <v>2.2403321693115407E-3</v>
      </c>
      <c r="N1189" s="62">
        <v>0.36268844364888125</v>
      </c>
      <c r="O1189" s="62">
        <v>100</v>
      </c>
      <c r="P1189" s="62">
        <v>1.2233147879503576</v>
      </c>
      <c r="Q1189" s="125">
        <f t="shared" si="206"/>
        <v>98.776685212049642</v>
      </c>
      <c r="R1189" s="61"/>
      <c r="S1189" s="55">
        <v>41375.405381944402</v>
      </c>
      <c r="U1189" s="87"/>
      <c r="V1189" s="87"/>
      <c r="W1189" s="87"/>
      <c r="X1189" s="87"/>
      <c r="Y1189" s="87"/>
      <c r="Z1189" s="87"/>
      <c r="AA1189" s="62"/>
      <c r="AB1189" s="62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</row>
    <row r="1190" spans="1:44" s="51" customFormat="1">
      <c r="A1190" s="48">
        <v>342</v>
      </c>
      <c r="B1190" s="237"/>
      <c r="C1190" s="65" t="s">
        <v>425</v>
      </c>
      <c r="D1190" s="62">
        <v>74.53956732939136</v>
      </c>
      <c r="E1190" s="62">
        <v>9.240146876179367E-2</v>
      </c>
      <c r="F1190" s="62">
        <v>13.009114791738005</v>
      </c>
      <c r="G1190" s="62">
        <v>1.5590905307738454</v>
      </c>
      <c r="H1190" s="62">
        <v>0.11769794409408303</v>
      </c>
      <c r="I1190" s="62">
        <v>4.0538736699142409E-2</v>
      </c>
      <c r="J1190" s="62">
        <v>0.68325129571910026</v>
      </c>
      <c r="K1190" s="62">
        <v>4.5287887054771208</v>
      </c>
      <c r="L1190" s="62">
        <v>5.181305546527244</v>
      </c>
      <c r="M1190" s="62">
        <v>2.2635754600868448E-3</v>
      </c>
      <c r="N1190" s="62">
        <v>0.31765695241283975</v>
      </c>
      <c r="O1190" s="62">
        <v>100.00000000000003</v>
      </c>
      <c r="P1190" s="62">
        <v>0.46979746795619803</v>
      </c>
      <c r="Q1190" s="125">
        <f t="shared" si="206"/>
        <v>99.530202532043802</v>
      </c>
      <c r="R1190" s="61"/>
      <c r="S1190" s="55">
        <v>41375.407893518503</v>
      </c>
      <c r="U1190" s="87"/>
      <c r="V1190" s="87"/>
      <c r="W1190" s="87"/>
      <c r="X1190" s="87"/>
      <c r="Y1190" s="87"/>
      <c r="Z1190" s="87"/>
      <c r="AA1190" s="62"/>
      <c r="AB1190" s="62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</row>
    <row r="1191" spans="1:44" s="51" customFormat="1">
      <c r="A1191" s="48">
        <v>392</v>
      </c>
      <c r="B1191" s="237"/>
      <c r="C1191" s="65" t="s">
        <v>425</v>
      </c>
      <c r="D1191" s="62">
        <v>74.343710363723375</v>
      </c>
      <c r="E1191" s="62">
        <v>4.8990861683869846E-2</v>
      </c>
      <c r="F1191" s="62">
        <v>13.051635042431178</v>
      </c>
      <c r="G1191" s="62">
        <v>1.45700209346929</v>
      </c>
      <c r="H1191" s="62">
        <v>6.0160391174495301E-2</v>
      </c>
      <c r="I1191" s="62">
        <v>5.1420815704373159E-2</v>
      </c>
      <c r="J1191" s="62">
        <v>0.87784057820005279</v>
      </c>
      <c r="K1191" s="62">
        <v>4.5294000040545308</v>
      </c>
      <c r="L1191" s="62">
        <v>5.2629669802909254</v>
      </c>
      <c r="M1191" s="62">
        <v>3.5617808073434114E-2</v>
      </c>
      <c r="N1191" s="62">
        <v>0.36321082290755435</v>
      </c>
      <c r="O1191" s="62">
        <v>100.00000000000001</v>
      </c>
      <c r="P1191" s="62">
        <v>2.3453429048961141</v>
      </c>
      <c r="Q1191" s="125">
        <f t="shared" si="206"/>
        <v>97.654657095103886</v>
      </c>
      <c r="R1191" s="61"/>
      <c r="S1191" s="55">
        <v>41375.611365740697</v>
      </c>
      <c r="U1191" s="87"/>
      <c r="V1191" s="87"/>
      <c r="W1191" s="87"/>
      <c r="X1191" s="87"/>
      <c r="Y1191" s="87"/>
      <c r="Z1191" s="87"/>
      <c r="AA1191" s="62"/>
      <c r="AB1191" s="62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</row>
    <row r="1192" spans="1:44" s="51" customFormat="1">
      <c r="A1192" s="48">
        <v>393</v>
      </c>
      <c r="B1192" s="237"/>
      <c r="C1192" s="65" t="s">
        <v>425</v>
      </c>
      <c r="D1192" s="62">
        <v>74.50675661987016</v>
      </c>
      <c r="E1192" s="62">
        <v>7.1645857009682679E-2</v>
      </c>
      <c r="F1192" s="62">
        <v>13.490236943504883</v>
      </c>
      <c r="G1192" s="62">
        <v>1.5790399103671624</v>
      </c>
      <c r="H1192" s="62">
        <v>3.3706906662929081E-2</v>
      </c>
      <c r="I1192" s="62">
        <v>3.9775902116321933E-2</v>
      </c>
      <c r="J1192" s="62">
        <v>0.82482735543029739</v>
      </c>
      <c r="K1192" s="62">
        <v>4.0127349826886709</v>
      </c>
      <c r="L1192" s="62">
        <v>5.1924407703237225</v>
      </c>
      <c r="M1192" s="62">
        <v>-5.0699893778976993E-4</v>
      </c>
      <c r="N1192" s="62">
        <v>0.32199819682604836</v>
      </c>
      <c r="O1192" s="62">
        <v>99.999999999999972</v>
      </c>
      <c r="P1192" s="62">
        <v>-0.22118554440157823</v>
      </c>
      <c r="Q1192" s="125">
        <f t="shared" si="206"/>
        <v>100.22118554440158</v>
      </c>
      <c r="R1192" s="61"/>
      <c r="S1192" s="55">
        <v>41375.613888888904</v>
      </c>
      <c r="U1192" s="87"/>
      <c r="V1192" s="87"/>
      <c r="W1192" s="87"/>
      <c r="X1192" s="87"/>
      <c r="Y1192" s="87"/>
      <c r="Z1192" s="87"/>
      <c r="AA1192" s="62"/>
      <c r="AB1192" s="62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</row>
    <row r="1193" spans="1:44" s="51" customFormat="1">
      <c r="A1193" s="48">
        <v>394</v>
      </c>
      <c r="B1193" s="237"/>
      <c r="C1193" s="65" t="s">
        <v>425</v>
      </c>
      <c r="D1193" s="62">
        <v>74.675634751828483</v>
      </c>
      <c r="E1193" s="62">
        <v>0.1033176968590056</v>
      </c>
      <c r="F1193" s="62">
        <v>13.148593395848671</v>
      </c>
      <c r="G1193" s="62">
        <v>1.5617226134893607</v>
      </c>
      <c r="H1193" s="62">
        <v>0.11997070407495423</v>
      </c>
      <c r="I1193" s="62">
        <v>5.0726922867298067E-2</v>
      </c>
      <c r="J1193" s="62">
        <v>0.76650657925995302</v>
      </c>
      <c r="K1193" s="62">
        <v>4.1459526886687899</v>
      </c>
      <c r="L1193" s="62">
        <v>5.1959790891097679</v>
      </c>
      <c r="M1193" s="62">
        <v>6.6214403402993643E-3</v>
      </c>
      <c r="N1193" s="62">
        <v>0.29053000525134015</v>
      </c>
      <c r="O1193" s="62">
        <v>100</v>
      </c>
      <c r="P1193" s="62">
        <v>1.0095262766614042</v>
      </c>
      <c r="Q1193" s="125">
        <f t="shared" si="206"/>
        <v>98.990473723338596</v>
      </c>
      <c r="R1193" s="61"/>
      <c r="S1193" s="55">
        <v>41375.616481481498</v>
      </c>
      <c r="U1193" s="87"/>
      <c r="V1193" s="87"/>
      <c r="W1193" s="87"/>
      <c r="X1193" s="87"/>
      <c r="Y1193" s="87"/>
      <c r="Z1193" s="87"/>
      <c r="AA1193" s="62"/>
      <c r="AB1193" s="62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</row>
    <row r="1194" spans="1:44" s="51" customFormat="1">
      <c r="A1194" s="48">
        <v>396</v>
      </c>
      <c r="B1194" s="237"/>
      <c r="C1194" s="65" t="s">
        <v>425</v>
      </c>
      <c r="D1194" s="62">
        <v>74.815806005973684</v>
      </c>
      <c r="E1194" s="62">
        <v>5.0905481351220271E-2</v>
      </c>
      <c r="F1194" s="62">
        <v>13.361007265251695</v>
      </c>
      <c r="G1194" s="62">
        <v>1.6000182594985268</v>
      </c>
      <c r="H1194" s="62">
        <v>0.10856313291813327</v>
      </c>
      <c r="I1194" s="62">
        <v>2.9088435513891318E-2</v>
      </c>
      <c r="J1194" s="62">
        <v>0.80731272307389568</v>
      </c>
      <c r="K1194" s="62">
        <v>3.7857287148500589</v>
      </c>
      <c r="L1194" s="62">
        <v>5.1751517497992792</v>
      </c>
      <c r="M1194" s="62">
        <v>3.1476094976333573E-2</v>
      </c>
      <c r="N1194" s="62">
        <v>0.30340263559325609</v>
      </c>
      <c r="O1194" s="62">
        <v>100</v>
      </c>
      <c r="P1194" s="62">
        <v>0.56228680322931268</v>
      </c>
      <c r="Q1194" s="125">
        <f t="shared" si="206"/>
        <v>99.437713196770687</v>
      </c>
      <c r="R1194" s="61"/>
      <c r="S1194" s="55">
        <v>41375.621458333299</v>
      </c>
      <c r="U1194" s="87"/>
      <c r="V1194" s="87"/>
      <c r="W1194" s="87"/>
      <c r="X1194" s="87"/>
      <c r="Y1194" s="87"/>
      <c r="Z1194" s="87"/>
      <c r="AA1194" s="62"/>
      <c r="AB1194" s="62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</row>
    <row r="1195" spans="1:44" s="51" customFormat="1">
      <c r="A1195" s="48">
        <v>198</v>
      </c>
      <c r="B1195" s="237"/>
      <c r="C1195" s="65" t="s">
        <v>425</v>
      </c>
      <c r="D1195" s="62">
        <v>74.223801746912073</v>
      </c>
      <c r="E1195" s="62">
        <v>9.4576779398280936E-2</v>
      </c>
      <c r="F1195" s="62">
        <v>13.628664563348417</v>
      </c>
      <c r="G1195" s="62">
        <v>1.5603884861322261</v>
      </c>
      <c r="H1195" s="62">
        <v>5.0133331548736677E-2</v>
      </c>
      <c r="I1195" s="62">
        <v>0.16919496299391679</v>
      </c>
      <c r="J1195" s="62">
        <v>0.72059168595496903</v>
      </c>
      <c r="K1195" s="62">
        <v>3.6490593630334094</v>
      </c>
      <c r="L1195" s="62">
        <v>5.6431454737364346</v>
      </c>
      <c r="M1195" s="62">
        <v>-5.3632903098157179E-3</v>
      </c>
      <c r="N1195" s="62">
        <v>0.34326117181729621</v>
      </c>
      <c r="O1195" s="62">
        <v>100</v>
      </c>
      <c r="P1195" s="62">
        <v>-1.4967398865757531</v>
      </c>
      <c r="Q1195" s="125">
        <f t="shared" si="206"/>
        <v>101.49673988657575</v>
      </c>
      <c r="R1195" s="61"/>
      <c r="S1195" s="55">
        <v>41389.496273148201</v>
      </c>
      <c r="U1195" s="87"/>
      <c r="V1195" s="87"/>
      <c r="W1195" s="87"/>
      <c r="X1195" s="87"/>
      <c r="Y1195" s="87"/>
      <c r="Z1195" s="87"/>
      <c r="AA1195" s="62"/>
      <c r="AB1195" s="62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</row>
    <row r="1196" spans="1:44" s="51" customFormat="1">
      <c r="A1196" s="48">
        <v>199</v>
      </c>
      <c r="B1196" s="237"/>
      <c r="C1196" s="65" t="s">
        <v>425</v>
      </c>
      <c r="D1196" s="62">
        <v>74.920480322641652</v>
      </c>
      <c r="E1196" s="62">
        <v>6.6184156876199038E-2</v>
      </c>
      <c r="F1196" s="62">
        <v>13.0773902711466</v>
      </c>
      <c r="G1196" s="62">
        <v>1.471416534274451</v>
      </c>
      <c r="H1196" s="62">
        <v>3.7525031782917856E-2</v>
      </c>
      <c r="I1196" s="62">
        <v>4.5259620633014162E-2</v>
      </c>
      <c r="J1196" s="62">
        <v>0.70680052867396148</v>
      </c>
      <c r="K1196" s="62">
        <v>3.9117117246584066</v>
      </c>
      <c r="L1196" s="62">
        <v>5.5037448813775836</v>
      </c>
      <c r="M1196" s="62">
        <v>1.7168003599753484E-2</v>
      </c>
      <c r="N1196" s="62">
        <v>0.31292896753631255</v>
      </c>
      <c r="O1196" s="62">
        <v>100</v>
      </c>
      <c r="P1196" s="62">
        <v>1.7946867826949102</v>
      </c>
      <c r="Q1196" s="125">
        <f t="shared" si="206"/>
        <v>98.20531321730509</v>
      </c>
      <c r="R1196" s="61"/>
      <c r="S1196" s="55">
        <v>41389.498819444401</v>
      </c>
      <c r="U1196" s="87"/>
      <c r="V1196" s="87"/>
      <c r="W1196" s="87"/>
      <c r="X1196" s="87"/>
      <c r="Y1196" s="87"/>
      <c r="Z1196" s="87"/>
      <c r="AA1196" s="62"/>
      <c r="AB1196" s="62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</row>
    <row r="1197" spans="1:44" s="51" customFormat="1">
      <c r="A1197" s="48">
        <v>200</v>
      </c>
      <c r="B1197" s="237"/>
      <c r="C1197" s="65" t="s">
        <v>425</v>
      </c>
      <c r="D1197" s="62">
        <v>74.401389935508377</v>
      </c>
      <c r="E1197" s="62">
        <v>8.7761131691166144E-2</v>
      </c>
      <c r="F1197" s="62">
        <v>13.132530531064463</v>
      </c>
      <c r="G1197" s="62">
        <v>1.5877625647711109</v>
      </c>
      <c r="H1197" s="62">
        <v>7.132672300558407E-2</v>
      </c>
      <c r="I1197" s="62">
        <v>4.0009113066182767E-2</v>
      </c>
      <c r="J1197" s="62">
        <v>0.66556497695956751</v>
      </c>
      <c r="K1197" s="62">
        <v>4.287176417788956</v>
      </c>
      <c r="L1197" s="62">
        <v>5.4350576436076219</v>
      </c>
      <c r="M1197" s="62">
        <v>1.3253789946925557E-2</v>
      </c>
      <c r="N1197" s="62">
        <v>0.35922314511677317</v>
      </c>
      <c r="O1197" s="62">
        <v>99.999999999999986</v>
      </c>
      <c r="P1197" s="62">
        <v>1.3649186140236083</v>
      </c>
      <c r="Q1197" s="125">
        <f t="shared" si="206"/>
        <v>98.635081385976392</v>
      </c>
      <c r="R1197" s="61"/>
      <c r="S1197" s="55">
        <v>41389.501296296301</v>
      </c>
      <c r="U1197" s="87"/>
      <c r="V1197" s="87"/>
      <c r="W1197" s="87"/>
      <c r="X1197" s="87"/>
      <c r="Y1197" s="87"/>
      <c r="Z1197" s="87"/>
      <c r="AA1197" s="62"/>
      <c r="AB1197" s="62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</row>
    <row r="1198" spans="1:44" s="51" customFormat="1">
      <c r="A1198" s="48">
        <v>201</v>
      </c>
      <c r="B1198" s="237"/>
      <c r="C1198" s="65" t="s">
        <v>425</v>
      </c>
      <c r="D1198" s="62">
        <v>74.606217967365509</v>
      </c>
      <c r="E1198" s="62">
        <v>8.4682091756505554E-2</v>
      </c>
      <c r="F1198" s="62">
        <v>12.958022717606624</v>
      </c>
      <c r="G1198" s="62">
        <v>1.6127776862962808</v>
      </c>
      <c r="H1198" s="62">
        <v>8.0641107202534451E-2</v>
      </c>
      <c r="I1198" s="62">
        <v>4.4951240436747392E-2</v>
      </c>
      <c r="J1198" s="62">
        <v>0.78182923586239472</v>
      </c>
      <c r="K1198" s="62">
        <v>4.112266390179693</v>
      </c>
      <c r="L1198" s="62">
        <v>5.3983600185181038</v>
      </c>
      <c r="M1198" s="62">
        <v>2.8018064300687973E-2</v>
      </c>
      <c r="N1198" s="62">
        <v>0.37738827693854388</v>
      </c>
      <c r="O1198" s="62">
        <v>99.999999999999986</v>
      </c>
      <c r="P1198" s="62">
        <v>1.0233110329130994</v>
      </c>
      <c r="Q1198" s="125">
        <f t="shared" si="206"/>
        <v>98.976688967086901</v>
      </c>
      <c r="R1198" s="61"/>
      <c r="S1198" s="55">
        <v>41389.503773148201</v>
      </c>
      <c r="U1198" s="87"/>
      <c r="V1198" s="87"/>
      <c r="W1198" s="87"/>
      <c r="X1198" s="87"/>
      <c r="Y1198" s="87"/>
      <c r="Z1198" s="87"/>
      <c r="AA1198" s="62"/>
      <c r="AB1198" s="62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</row>
    <row r="1199" spans="1:44" s="51" customFormat="1">
      <c r="A1199" s="48">
        <v>210</v>
      </c>
      <c r="B1199" s="237"/>
      <c r="C1199" s="65" t="s">
        <v>425</v>
      </c>
      <c r="D1199" s="62">
        <v>74.950757080538025</v>
      </c>
      <c r="E1199" s="62">
        <v>7.043164442594714E-2</v>
      </c>
      <c r="F1199" s="62">
        <v>12.968201100714374</v>
      </c>
      <c r="G1199" s="62">
        <v>1.6214979335242459</v>
      </c>
      <c r="H1199" s="62">
        <v>7.0390806817582516E-2</v>
      </c>
      <c r="I1199" s="62">
        <v>4.1101318125367388E-2</v>
      </c>
      <c r="J1199" s="62">
        <v>0.8038434920964227</v>
      </c>
      <c r="K1199" s="62">
        <v>3.7811486893041963</v>
      </c>
      <c r="L1199" s="62">
        <v>5.4103856581942855</v>
      </c>
      <c r="M1199" s="62">
        <v>1.339251364492757E-2</v>
      </c>
      <c r="N1199" s="62">
        <v>0.34719070690868792</v>
      </c>
      <c r="O1199" s="62">
        <v>100.00000000000001</v>
      </c>
      <c r="P1199" s="62">
        <v>2.6048456314574224</v>
      </c>
      <c r="Q1199" s="125">
        <f t="shared" si="206"/>
        <v>97.395154368542578</v>
      </c>
      <c r="R1199" s="61"/>
      <c r="S1199" s="55">
        <v>41389.556296296301</v>
      </c>
      <c r="U1199" s="87"/>
      <c r="V1199" s="87"/>
      <c r="W1199" s="87"/>
      <c r="X1199" s="87"/>
      <c r="Y1199" s="87"/>
      <c r="Z1199" s="87"/>
      <c r="AA1199" s="62"/>
      <c r="AB1199" s="62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</row>
    <row r="1200" spans="1:44" s="51" customFormat="1">
      <c r="A1200" s="48">
        <v>211</v>
      </c>
      <c r="B1200" s="237"/>
      <c r="C1200" s="65" t="s">
        <v>425</v>
      </c>
      <c r="D1200" s="62">
        <v>74.279991212906992</v>
      </c>
      <c r="E1200" s="62">
        <v>3.1026066201069086E-2</v>
      </c>
      <c r="F1200" s="62">
        <v>13.583247779952307</v>
      </c>
      <c r="G1200" s="62">
        <v>1.5730884259634179</v>
      </c>
      <c r="H1200" s="62">
        <v>4.8303933098936387E-2</v>
      </c>
      <c r="I1200" s="62">
        <v>3.8364138946383117E-2</v>
      </c>
      <c r="J1200" s="62">
        <v>0.74261705753296792</v>
      </c>
      <c r="K1200" s="62">
        <v>4.2162297729085987</v>
      </c>
      <c r="L1200" s="62">
        <v>5.2144502896555949</v>
      </c>
      <c r="M1200" s="62">
        <v>-1.5033926063864889E-3</v>
      </c>
      <c r="N1200" s="62">
        <v>0.35408022775038561</v>
      </c>
      <c r="O1200" s="62">
        <v>100.00000000000004</v>
      </c>
      <c r="P1200" s="62">
        <v>0.36548925002678345</v>
      </c>
      <c r="Q1200" s="125">
        <f t="shared" si="206"/>
        <v>99.634510749973217</v>
      </c>
      <c r="R1200" s="61"/>
      <c r="S1200" s="55">
        <v>41389.558773148201</v>
      </c>
      <c r="U1200" s="87"/>
      <c r="V1200" s="87"/>
      <c r="W1200" s="87"/>
      <c r="X1200" s="87"/>
      <c r="Y1200" s="87"/>
      <c r="Z1200" s="87"/>
      <c r="AA1200" s="62"/>
      <c r="AB1200" s="62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</row>
    <row r="1201" spans="1:44" s="51" customFormat="1">
      <c r="A1201" s="48">
        <v>539</v>
      </c>
      <c r="B1201" s="237"/>
      <c r="C1201" s="65" t="s">
        <v>425</v>
      </c>
      <c r="D1201" s="62">
        <v>74.277859141896968</v>
      </c>
      <c r="E1201" s="62">
        <v>7.2203887557901081E-2</v>
      </c>
      <c r="F1201" s="62">
        <v>13.460483423193178</v>
      </c>
      <c r="G1201" s="62">
        <v>1.5971469686991924</v>
      </c>
      <c r="H1201" s="62">
        <v>6.7736575795836057E-2</v>
      </c>
      <c r="I1201" s="62">
        <v>1.8656061741496952E-2</v>
      </c>
      <c r="J1201" s="62">
        <v>0.73446023608196676</v>
      </c>
      <c r="K1201" s="62">
        <v>4.1872018371126991</v>
      </c>
      <c r="L1201" s="62">
        <v>5.321887245133178</v>
      </c>
      <c r="M1201" s="62">
        <v>-1.6973394264446932E-2</v>
      </c>
      <c r="N1201" s="62">
        <v>0.36073516548267875</v>
      </c>
      <c r="O1201" s="62">
        <v>100.00000000000001</v>
      </c>
      <c r="P1201" s="62">
        <v>0.50077637534678843</v>
      </c>
      <c r="Q1201" s="125">
        <f t="shared" si="206"/>
        <v>99.499223624653212</v>
      </c>
      <c r="R1201" s="61"/>
      <c r="S1201" s="55">
        <v>41396.452708333301</v>
      </c>
      <c r="U1201" s="87"/>
      <c r="V1201" s="87"/>
      <c r="W1201" s="87"/>
      <c r="X1201" s="87"/>
      <c r="Y1201" s="87"/>
      <c r="Z1201" s="87"/>
      <c r="AA1201" s="62"/>
      <c r="AB1201" s="62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</row>
    <row r="1202" spans="1:44" s="51" customFormat="1">
      <c r="A1202" s="48">
        <v>540</v>
      </c>
      <c r="B1202" s="237"/>
      <c r="C1202" s="65" t="s">
        <v>425</v>
      </c>
      <c r="D1202" s="62">
        <v>74.074940636238978</v>
      </c>
      <c r="E1202" s="62">
        <v>5.3179499320504052E-2</v>
      </c>
      <c r="F1202" s="62">
        <v>13.634175978140551</v>
      </c>
      <c r="G1202" s="62">
        <v>1.9159523227285074</v>
      </c>
      <c r="H1202" s="62">
        <v>8.9092450874923818E-2</v>
      </c>
      <c r="I1202" s="62">
        <v>0.10574266021676341</v>
      </c>
      <c r="J1202" s="62">
        <v>0.75254915149904278</v>
      </c>
      <c r="K1202" s="62">
        <v>3.9765435050408007</v>
      </c>
      <c r="L1202" s="62">
        <v>5.19992953212628</v>
      </c>
      <c r="M1202" s="62">
        <v>-3.2432576013879715E-2</v>
      </c>
      <c r="N1202" s="62">
        <v>0.29744247330575141</v>
      </c>
      <c r="O1202" s="62">
        <v>99.999999999999972</v>
      </c>
      <c r="P1202" s="62">
        <v>-1.2032530935044292</v>
      </c>
      <c r="Q1202" s="125">
        <f t="shared" si="206"/>
        <v>101.20325309350443</v>
      </c>
      <c r="R1202" s="61"/>
      <c r="S1202" s="55">
        <v>41396.455231481501</v>
      </c>
      <c r="U1202" s="87"/>
      <c r="V1202" s="87"/>
      <c r="W1202" s="87"/>
      <c r="X1202" s="87"/>
      <c r="Y1202" s="87"/>
      <c r="Z1202" s="87"/>
      <c r="AA1202" s="62"/>
      <c r="AB1202" s="62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</row>
    <row r="1203" spans="1:44" s="51" customFormat="1">
      <c r="A1203" s="48">
        <v>541</v>
      </c>
      <c r="B1203" s="237"/>
      <c r="C1203" s="65" t="s">
        <v>425</v>
      </c>
      <c r="D1203" s="62">
        <v>74.324988321168703</v>
      </c>
      <c r="E1203" s="62">
        <v>0.10571641749340538</v>
      </c>
      <c r="F1203" s="62">
        <v>13.454145960468436</v>
      </c>
      <c r="G1203" s="62">
        <v>1.6000674016159029</v>
      </c>
      <c r="H1203" s="62">
        <v>4.9010685719971567E-2</v>
      </c>
      <c r="I1203" s="62">
        <v>4.1464451689520357E-2</v>
      </c>
      <c r="J1203" s="62">
        <v>0.80136287371094361</v>
      </c>
      <c r="K1203" s="62">
        <v>3.9769997353372193</v>
      </c>
      <c r="L1203" s="62">
        <v>5.3642245918888856</v>
      </c>
      <c r="M1203" s="62">
        <v>3.0269629331445041E-2</v>
      </c>
      <c r="N1203" s="62">
        <v>0.32510810445918842</v>
      </c>
      <c r="O1203" s="62">
        <v>100.00000000000003</v>
      </c>
      <c r="P1203" s="62">
        <v>-4.8111866709490414E-2</v>
      </c>
      <c r="Q1203" s="125">
        <f t="shared" si="206"/>
        <v>100.04811186670949</v>
      </c>
      <c r="R1203" s="61"/>
      <c r="S1203" s="55">
        <v>41396.457708333299</v>
      </c>
      <c r="U1203" s="87"/>
      <c r="V1203" s="87"/>
      <c r="W1203" s="87"/>
      <c r="X1203" s="87"/>
      <c r="Y1203" s="87"/>
      <c r="Z1203" s="87"/>
      <c r="AA1203" s="62"/>
      <c r="AB1203" s="62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</row>
    <row r="1204" spans="1:44" s="51" customFormat="1">
      <c r="A1204" s="48">
        <v>587</v>
      </c>
      <c r="B1204" s="237"/>
      <c r="C1204" s="65" t="s">
        <v>425</v>
      </c>
      <c r="D1204" s="62">
        <v>74.806830258299655</v>
      </c>
      <c r="E1204" s="62">
        <v>7.4182164002084286E-2</v>
      </c>
      <c r="F1204" s="62">
        <v>13.152673626691373</v>
      </c>
      <c r="G1204" s="62">
        <v>1.4538354942277243</v>
      </c>
      <c r="H1204" s="62">
        <v>3.9576445693708835E-2</v>
      </c>
      <c r="I1204" s="62">
        <v>3.3428959010402236E-2</v>
      </c>
      <c r="J1204" s="62">
        <v>0.72136955411117276</v>
      </c>
      <c r="K1204" s="62">
        <v>4.1650347862342176</v>
      </c>
      <c r="L1204" s="62">
        <v>5.279433280970423</v>
      </c>
      <c r="M1204" s="62">
        <v>-2.5404902817405554E-4</v>
      </c>
      <c r="N1204" s="62">
        <v>0.35369896248914878</v>
      </c>
      <c r="O1204" s="62">
        <v>100</v>
      </c>
      <c r="P1204" s="62">
        <v>0.82117445173189196</v>
      </c>
      <c r="Q1204" s="125">
        <f t="shared" si="206"/>
        <v>99.178825548268108</v>
      </c>
      <c r="R1204" s="61"/>
      <c r="S1204" s="55">
        <v>41396.714953703697</v>
      </c>
      <c r="U1204" s="87"/>
      <c r="V1204" s="87"/>
      <c r="W1204" s="87"/>
      <c r="X1204" s="87"/>
      <c r="Y1204" s="87"/>
      <c r="Z1204" s="87"/>
      <c r="AA1204" s="62"/>
      <c r="AB1204" s="62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</row>
    <row r="1205" spans="1:44" s="51" customFormat="1">
      <c r="A1205" s="48">
        <v>588</v>
      </c>
      <c r="B1205" s="237"/>
      <c r="C1205" s="65" t="s">
        <v>425</v>
      </c>
      <c r="D1205" s="62">
        <v>74.441512596397516</v>
      </c>
      <c r="E1205" s="62">
        <v>7.5278821858860423E-2</v>
      </c>
      <c r="F1205" s="62">
        <v>13.120742971027404</v>
      </c>
      <c r="G1205" s="62">
        <v>1.5265530310040774</v>
      </c>
      <c r="H1205" s="62">
        <v>6.1011734049433559E-2</v>
      </c>
      <c r="I1205" s="62">
        <v>1.9019358768939166E-2</v>
      </c>
      <c r="J1205" s="62">
        <v>0.71927921871664069</v>
      </c>
      <c r="K1205" s="62">
        <v>4.4305815518248224</v>
      </c>
      <c r="L1205" s="62">
        <v>5.328002512695881</v>
      </c>
      <c r="M1205" s="62">
        <v>3.5271977853927453E-2</v>
      </c>
      <c r="N1205" s="62">
        <v>0.31348078166833504</v>
      </c>
      <c r="O1205" s="62">
        <v>99.999999999999972</v>
      </c>
      <c r="P1205" s="62">
        <v>0.55341395025482143</v>
      </c>
      <c r="Q1205" s="125">
        <f t="shared" si="206"/>
        <v>99.446586049745179</v>
      </c>
      <c r="R1205" s="61"/>
      <c r="S1205" s="55">
        <v>41396.7174421296</v>
      </c>
      <c r="U1205" s="87"/>
      <c r="V1205" s="87"/>
      <c r="W1205" s="87"/>
      <c r="X1205" s="87"/>
      <c r="Y1205" s="87"/>
      <c r="Z1205" s="87"/>
      <c r="AA1205" s="62"/>
      <c r="AB1205" s="62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</row>
    <row r="1206" spans="1:44" s="51" customFormat="1">
      <c r="A1206" s="48">
        <v>590</v>
      </c>
      <c r="B1206" s="237"/>
      <c r="C1206" s="65" t="s">
        <v>425</v>
      </c>
      <c r="D1206" s="62">
        <v>74.587698251917004</v>
      </c>
      <c r="E1206" s="62">
        <v>5.3470356926530599E-2</v>
      </c>
      <c r="F1206" s="62">
        <v>13.23995810370408</v>
      </c>
      <c r="G1206" s="62">
        <v>1.5343629894692181</v>
      </c>
      <c r="H1206" s="62">
        <v>5.6560741152433328E-2</v>
      </c>
      <c r="I1206" s="62">
        <v>2.0645419984872314E-2</v>
      </c>
      <c r="J1206" s="62">
        <v>0.69287147462432963</v>
      </c>
      <c r="K1206" s="62">
        <v>4.080056467602649</v>
      </c>
      <c r="L1206" s="62">
        <v>5.4563839169975665</v>
      </c>
      <c r="M1206" s="62">
        <v>1.9655389911638437E-2</v>
      </c>
      <c r="N1206" s="62">
        <v>0.33361445363476555</v>
      </c>
      <c r="O1206" s="62">
        <v>99.999999999999986</v>
      </c>
      <c r="P1206" s="62">
        <v>1.8504999026213227</v>
      </c>
      <c r="Q1206" s="125">
        <f t="shared" si="206"/>
        <v>98.149500097378677</v>
      </c>
      <c r="R1206" s="61"/>
      <c r="S1206" s="55">
        <v>41396.722430555601</v>
      </c>
      <c r="U1206" s="87"/>
      <c r="V1206" s="87"/>
      <c r="W1206" s="87"/>
      <c r="X1206" s="87"/>
      <c r="Y1206" s="87"/>
      <c r="Z1206" s="87"/>
      <c r="AA1206" s="62"/>
      <c r="AB1206" s="62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</row>
    <row r="1207" spans="1:44" s="51" customFormat="1">
      <c r="A1207" s="48">
        <v>591</v>
      </c>
      <c r="B1207" s="237"/>
      <c r="C1207" s="65" t="s">
        <v>425</v>
      </c>
      <c r="D1207" s="62">
        <v>74.888516230324214</v>
      </c>
      <c r="E1207" s="62">
        <v>9.1033397175345601E-2</v>
      </c>
      <c r="F1207" s="62">
        <v>13.133310399021655</v>
      </c>
      <c r="G1207" s="62">
        <v>1.6334004293759283</v>
      </c>
      <c r="H1207" s="62">
        <v>5.9479121890192686E-2</v>
      </c>
      <c r="I1207" s="62">
        <v>4.3778107855280489E-2</v>
      </c>
      <c r="J1207" s="62">
        <v>0.7594681976248826</v>
      </c>
      <c r="K1207" s="62">
        <v>3.7232308491040471</v>
      </c>
      <c r="L1207" s="62">
        <v>5.3726765300400627</v>
      </c>
      <c r="M1207" s="62">
        <v>4.3475068280314312E-2</v>
      </c>
      <c r="N1207" s="62">
        <v>0.32495538139240293</v>
      </c>
      <c r="O1207" s="62">
        <v>100.00000000000001</v>
      </c>
      <c r="P1207" s="62">
        <v>1.5041640499497646</v>
      </c>
      <c r="Q1207" s="125">
        <f t="shared" si="206"/>
        <v>98.495835950050235</v>
      </c>
      <c r="R1207" s="61"/>
      <c r="S1207" s="55">
        <v>41396.7249421296</v>
      </c>
      <c r="U1207" s="87"/>
      <c r="V1207" s="87"/>
      <c r="W1207" s="87"/>
      <c r="X1207" s="87"/>
      <c r="Y1207" s="87"/>
      <c r="Z1207" s="87"/>
      <c r="AA1207" s="62"/>
      <c r="AB1207" s="62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</row>
    <row r="1208" spans="1:44" s="51" customFormat="1">
      <c r="A1208" s="48">
        <v>262</v>
      </c>
      <c r="B1208" s="237"/>
      <c r="C1208" s="65" t="s">
        <v>425</v>
      </c>
      <c r="D1208" s="62">
        <v>74.362345358995938</v>
      </c>
      <c r="E1208" s="62">
        <v>5.4187869969271642E-2</v>
      </c>
      <c r="F1208" s="62">
        <v>13.606608094131673</v>
      </c>
      <c r="G1208" s="62">
        <v>1.5961734889192076</v>
      </c>
      <c r="H1208" s="62">
        <v>6.6158806861836339E-2</v>
      </c>
      <c r="I1208" s="62">
        <v>3.7493919947828157E-2</v>
      </c>
      <c r="J1208" s="62">
        <v>0.79719116932327017</v>
      </c>
      <c r="K1208" s="62">
        <v>4.0782840029912242</v>
      </c>
      <c r="L1208" s="62">
        <v>5.1066028547749056</v>
      </c>
      <c r="M1208" s="62">
        <v>1.9460825736945388E-2</v>
      </c>
      <c r="N1208" s="62">
        <v>0.35577052291557809</v>
      </c>
      <c r="O1208" s="62">
        <v>100</v>
      </c>
      <c r="P1208" s="62">
        <v>0.35338495651350854</v>
      </c>
      <c r="Q1208" s="125">
        <f t="shared" si="206"/>
        <v>99.646615043486491</v>
      </c>
      <c r="R1208" s="61"/>
      <c r="S1208" s="55">
        <v>41487.414340277799</v>
      </c>
      <c r="U1208" s="87"/>
      <c r="V1208" s="87"/>
      <c r="W1208" s="87"/>
      <c r="X1208" s="87"/>
      <c r="Y1208" s="87"/>
      <c r="Z1208" s="87"/>
      <c r="AA1208" s="62"/>
      <c r="AB1208" s="62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</row>
    <row r="1209" spans="1:44" s="51" customFormat="1">
      <c r="A1209" s="48">
        <v>263</v>
      </c>
      <c r="B1209" s="237"/>
      <c r="C1209" s="65" t="s">
        <v>425</v>
      </c>
      <c r="D1209" s="62">
        <v>74.324007843919432</v>
      </c>
      <c r="E1209" s="62">
        <v>7.1410489191223891E-2</v>
      </c>
      <c r="F1209" s="62">
        <v>13.214754699226706</v>
      </c>
      <c r="G1209" s="62">
        <v>1.6587725635422483</v>
      </c>
      <c r="H1209" s="62">
        <v>7.5837635834042738E-2</v>
      </c>
      <c r="I1209" s="62">
        <v>2.5029027181029839E-2</v>
      </c>
      <c r="J1209" s="62">
        <v>0.72311221469182918</v>
      </c>
      <c r="K1209" s="62">
        <v>4.3415147748800145</v>
      </c>
      <c r="L1209" s="62">
        <v>5.2748883066621763</v>
      </c>
      <c r="M1209" s="62">
        <v>1.5564813575452563E-2</v>
      </c>
      <c r="N1209" s="62">
        <v>0.35527207484461881</v>
      </c>
      <c r="O1209" s="62">
        <v>100</v>
      </c>
      <c r="P1209" s="62">
        <v>0.86695173013511351</v>
      </c>
      <c r="Q1209" s="125">
        <f t="shared" si="206"/>
        <v>99.133048269864886</v>
      </c>
      <c r="R1209" s="61"/>
      <c r="S1209" s="55">
        <v>41487.416875000003</v>
      </c>
      <c r="U1209" s="87"/>
      <c r="V1209" s="87"/>
      <c r="W1209" s="87"/>
      <c r="X1209" s="87"/>
      <c r="Y1209" s="87"/>
      <c r="Z1209" s="87"/>
      <c r="AA1209" s="62"/>
      <c r="AB1209" s="62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</row>
    <row r="1210" spans="1:44" s="51" customFormat="1">
      <c r="A1210" s="48">
        <v>264</v>
      </c>
      <c r="B1210" s="237"/>
      <c r="C1210" s="65" t="s">
        <v>425</v>
      </c>
      <c r="D1210" s="62">
        <v>74.457410276806328</v>
      </c>
      <c r="E1210" s="62">
        <v>6.615089178468847E-2</v>
      </c>
      <c r="F1210" s="62">
        <v>13.53435106106444</v>
      </c>
      <c r="G1210" s="62">
        <v>1.5584950866850318</v>
      </c>
      <c r="H1210" s="62">
        <v>6.6092289756786909E-2</v>
      </c>
      <c r="I1210" s="62">
        <v>7.1527690244573727E-2</v>
      </c>
      <c r="J1210" s="62">
        <v>0.7572964185475608</v>
      </c>
      <c r="K1210" s="62">
        <v>3.8821143899389385</v>
      </c>
      <c r="L1210" s="62">
        <v>5.1955893811896194</v>
      </c>
      <c r="M1210" s="62">
        <v>5.3845971509255311E-2</v>
      </c>
      <c r="N1210" s="62">
        <v>0.46119072425859481</v>
      </c>
      <c r="O1210" s="62">
        <v>100.00000000000003</v>
      </c>
      <c r="P1210" s="62">
        <v>0.50416451140286256</v>
      </c>
      <c r="Q1210" s="125">
        <f t="shared" si="206"/>
        <v>99.495835488597137</v>
      </c>
      <c r="R1210" s="61"/>
      <c r="S1210" s="55">
        <v>41487.419421296298</v>
      </c>
      <c r="U1210" s="87"/>
      <c r="V1210" s="87"/>
      <c r="W1210" s="87"/>
      <c r="X1210" s="87"/>
      <c r="Y1210" s="87"/>
      <c r="Z1210" s="87"/>
      <c r="AA1210" s="62"/>
      <c r="AB1210" s="62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</row>
    <row r="1211" spans="1:44" s="51" customFormat="1">
      <c r="A1211" s="48">
        <v>265</v>
      </c>
      <c r="B1211" s="237"/>
      <c r="C1211" s="65" t="s">
        <v>425</v>
      </c>
      <c r="D1211" s="62">
        <v>74.747056972416175</v>
      </c>
      <c r="E1211" s="62">
        <v>7.6478734075697441E-2</v>
      </c>
      <c r="F1211" s="62">
        <v>13.696237268088415</v>
      </c>
      <c r="G1211" s="62">
        <v>1.5226642307494618</v>
      </c>
      <c r="H1211" s="62">
        <v>6.2934283573245875E-2</v>
      </c>
      <c r="I1211" s="62">
        <v>4.8481317328271781E-2</v>
      </c>
      <c r="J1211" s="62">
        <v>0.66975796685719791</v>
      </c>
      <c r="K1211" s="62">
        <v>3.7287788023865862</v>
      </c>
      <c r="L1211" s="62">
        <v>5.1923241568725746</v>
      </c>
      <c r="M1211" s="62">
        <v>4.2988573506416638E-3</v>
      </c>
      <c r="N1211" s="62">
        <v>0.32412338980840349</v>
      </c>
      <c r="O1211" s="62">
        <v>99.999999999999986</v>
      </c>
      <c r="P1211" s="62">
        <v>0.93010628010054575</v>
      </c>
      <c r="Q1211" s="125">
        <f t="shared" si="206"/>
        <v>99.069893719899454</v>
      </c>
      <c r="R1211" s="61"/>
      <c r="S1211" s="55">
        <v>41487.4219675926</v>
      </c>
      <c r="U1211" s="87"/>
      <c r="V1211" s="87"/>
      <c r="W1211" s="87"/>
      <c r="X1211" s="87"/>
      <c r="Y1211" s="87"/>
      <c r="Z1211" s="87"/>
      <c r="AA1211" s="62"/>
      <c r="AB1211" s="62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</row>
    <row r="1212" spans="1:44" s="51" customFormat="1">
      <c r="A1212" s="48">
        <v>386</v>
      </c>
      <c r="B1212" s="237"/>
      <c r="C1212" s="65" t="s">
        <v>425</v>
      </c>
      <c r="D1212" s="62">
        <v>74.252226165278316</v>
      </c>
      <c r="E1212" s="62">
        <v>7.0787759296071562E-2</v>
      </c>
      <c r="F1212" s="62">
        <v>13.505815542835666</v>
      </c>
      <c r="G1212" s="62">
        <v>1.5747655100498179</v>
      </c>
      <c r="H1212" s="62">
        <v>7.3964884597758684E-2</v>
      </c>
      <c r="I1212" s="62">
        <v>4.6999268304805011E-2</v>
      </c>
      <c r="J1212" s="62">
        <v>0.71494240359261962</v>
      </c>
      <c r="K1212" s="62">
        <v>4.271036328337277</v>
      </c>
      <c r="L1212" s="62">
        <v>5.2724663989122815</v>
      </c>
      <c r="M1212" s="62">
        <v>-4.4182986248642891E-2</v>
      </c>
      <c r="N1212" s="62">
        <v>0.3372843825327525</v>
      </c>
      <c r="O1212" s="62">
        <v>100</v>
      </c>
      <c r="P1212" s="62">
        <v>0.37009739462311586</v>
      </c>
      <c r="Q1212" s="125">
        <f t="shared" si="206"/>
        <v>99.629902605376884</v>
      </c>
      <c r="R1212" s="61"/>
      <c r="S1212" s="55">
        <v>41488.449351851901</v>
      </c>
      <c r="U1212" s="87"/>
      <c r="V1212" s="87"/>
      <c r="W1212" s="87"/>
      <c r="X1212" s="87"/>
      <c r="Y1212" s="87"/>
      <c r="Z1212" s="87"/>
      <c r="AA1212" s="62"/>
      <c r="AB1212" s="62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</row>
    <row r="1213" spans="1:44" s="51" customFormat="1">
      <c r="A1213" s="48">
        <v>387</v>
      </c>
      <c r="B1213" s="237"/>
      <c r="C1213" s="65" t="s">
        <v>425</v>
      </c>
      <c r="D1213" s="62">
        <v>74.602790434303117</v>
      </c>
      <c r="E1213" s="62">
        <v>0.10659530058848196</v>
      </c>
      <c r="F1213" s="62">
        <v>13.534621418371351</v>
      </c>
      <c r="G1213" s="62">
        <v>1.5613534871888828</v>
      </c>
      <c r="H1213" s="62">
        <v>8.2810418607434003E-2</v>
      </c>
      <c r="I1213" s="62">
        <v>3.5290589332748971E-2</v>
      </c>
      <c r="J1213" s="62">
        <v>0.69353542866416407</v>
      </c>
      <c r="K1213" s="62">
        <v>3.9575045480442106</v>
      </c>
      <c r="L1213" s="62">
        <v>5.1667680658638586</v>
      </c>
      <c r="M1213" s="62">
        <v>-2.3188362055586068E-2</v>
      </c>
      <c r="N1213" s="62">
        <v>0.36406780409646766</v>
      </c>
      <c r="O1213" s="62">
        <v>100</v>
      </c>
      <c r="P1213" s="62">
        <v>0.44452896311275936</v>
      </c>
      <c r="Q1213" s="125">
        <f t="shared" si="206"/>
        <v>99.555471036887241</v>
      </c>
      <c r="R1213" s="61"/>
      <c r="S1213" s="55">
        <v>41488.451898148101</v>
      </c>
      <c r="U1213" s="87"/>
      <c r="V1213" s="87"/>
      <c r="W1213" s="87"/>
      <c r="X1213" s="87"/>
      <c r="Y1213" s="87"/>
      <c r="Z1213" s="87"/>
      <c r="AA1213" s="62"/>
      <c r="AB1213" s="62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</row>
    <row r="1214" spans="1:44" s="51" customFormat="1">
      <c r="A1214" s="48">
        <v>388</v>
      </c>
      <c r="B1214" s="237"/>
      <c r="C1214" s="65" t="s">
        <v>425</v>
      </c>
      <c r="D1214" s="62">
        <v>74.227128994267147</v>
      </c>
      <c r="E1214" s="62">
        <v>0.1006031709423322</v>
      </c>
      <c r="F1214" s="62">
        <v>13.3971583699765</v>
      </c>
      <c r="G1214" s="62">
        <v>1.540303939512029</v>
      </c>
      <c r="H1214" s="62">
        <v>6.7094435508152528E-2</v>
      </c>
      <c r="I1214" s="62">
        <v>2.9729276747558174E-2</v>
      </c>
      <c r="J1214" s="62">
        <v>0.72955048534865896</v>
      </c>
      <c r="K1214" s="62">
        <v>4.3901862010602217</v>
      </c>
      <c r="L1214" s="62">
        <v>5.2361967438179082</v>
      </c>
      <c r="M1214" s="62">
        <v>2.4334314301307919E-2</v>
      </c>
      <c r="N1214" s="62">
        <v>0.33281014927806668</v>
      </c>
      <c r="O1214" s="62">
        <v>100</v>
      </c>
      <c r="P1214" s="62">
        <v>0.34462192967821181</v>
      </c>
      <c r="Q1214" s="125">
        <f t="shared" si="206"/>
        <v>99.655378070321788</v>
      </c>
      <c r="R1214" s="61"/>
      <c r="S1214" s="55">
        <v>41488.454456018502</v>
      </c>
      <c r="U1214" s="87"/>
      <c r="V1214" s="87"/>
      <c r="W1214" s="87"/>
      <c r="X1214" s="87"/>
      <c r="Y1214" s="87"/>
      <c r="Z1214" s="87"/>
      <c r="AA1214" s="62"/>
      <c r="AB1214" s="62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</row>
    <row r="1215" spans="1:44" s="51" customFormat="1">
      <c r="A1215" s="48">
        <v>390</v>
      </c>
      <c r="B1215" s="237"/>
      <c r="C1215" s="65" t="s">
        <v>425</v>
      </c>
      <c r="D1215" s="62">
        <v>73.967142514190627</v>
      </c>
      <c r="E1215" s="62">
        <v>8.8554998221365352E-2</v>
      </c>
      <c r="F1215" s="62">
        <v>13.553097526489211</v>
      </c>
      <c r="G1215" s="62">
        <v>1.535864086736042</v>
      </c>
      <c r="H1215" s="62">
        <v>6.5253691269381506E-2</v>
      </c>
      <c r="I1215" s="62">
        <v>3.7234178899939935E-2</v>
      </c>
      <c r="J1215" s="62">
        <v>0.68618231211245828</v>
      </c>
      <c r="K1215" s="62">
        <v>4.4643457670730164</v>
      </c>
      <c r="L1215" s="62">
        <v>5.3165514789950157</v>
      </c>
      <c r="M1215" s="62">
        <v>3.1918069790900575E-2</v>
      </c>
      <c r="N1215" s="62">
        <v>0.32782706097990882</v>
      </c>
      <c r="O1215" s="62">
        <v>99.999999999999986</v>
      </c>
      <c r="P1215" s="62">
        <v>0.19087829861740602</v>
      </c>
      <c r="Q1215" s="125">
        <f t="shared" si="206"/>
        <v>99.809121701382594</v>
      </c>
      <c r="R1215" s="61"/>
      <c r="S1215" s="55">
        <v>41488.459560185198</v>
      </c>
      <c r="U1215" s="87"/>
      <c r="V1215" s="87"/>
      <c r="W1215" s="87"/>
      <c r="X1215" s="87"/>
      <c r="Y1215" s="87"/>
      <c r="Z1215" s="87"/>
      <c r="AA1215" s="62"/>
      <c r="AB1215" s="62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</row>
    <row r="1216" spans="1:44" s="51" customFormat="1">
      <c r="A1216" s="48">
        <v>414</v>
      </c>
      <c r="B1216" s="237"/>
      <c r="C1216" s="65" t="s">
        <v>425</v>
      </c>
      <c r="D1216" s="62">
        <v>74.301169049137144</v>
      </c>
      <c r="E1216" s="62">
        <v>7.5439991479509194E-2</v>
      </c>
      <c r="F1216" s="62">
        <v>13.667319970804071</v>
      </c>
      <c r="G1216" s="62">
        <v>1.4613861754148796</v>
      </c>
      <c r="H1216" s="62">
        <v>5.8578489190242077E-2</v>
      </c>
      <c r="I1216" s="62">
        <v>4.9519338802155977E-2</v>
      </c>
      <c r="J1216" s="62">
        <v>0.77271200218784131</v>
      </c>
      <c r="K1216" s="62">
        <v>4.1028890511180336</v>
      </c>
      <c r="L1216" s="62">
        <v>5.2525932897663168</v>
      </c>
      <c r="M1216" s="62">
        <v>-7.9550763810664164E-3</v>
      </c>
      <c r="N1216" s="62">
        <v>0.34395958457824888</v>
      </c>
      <c r="O1216" s="62">
        <v>99.999999999999986</v>
      </c>
      <c r="P1216" s="62">
        <v>-0.25275067315173771</v>
      </c>
      <c r="Q1216" s="125">
        <f t="shared" si="206"/>
        <v>100.25275067315174</v>
      </c>
      <c r="R1216" s="61"/>
      <c r="S1216" s="55">
        <v>41488.5768171296</v>
      </c>
      <c r="U1216" s="87"/>
      <c r="V1216" s="87"/>
      <c r="W1216" s="87"/>
      <c r="X1216" s="87"/>
      <c r="Y1216" s="87"/>
      <c r="Z1216" s="87"/>
      <c r="AA1216" s="62"/>
      <c r="AB1216" s="62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</row>
    <row r="1217" spans="1:44" s="51" customFormat="1">
      <c r="A1217" s="48">
        <v>415</v>
      </c>
      <c r="B1217" s="237"/>
      <c r="C1217" s="65" t="s">
        <v>425</v>
      </c>
      <c r="D1217" s="62">
        <v>74.554199098772656</v>
      </c>
      <c r="E1217" s="62">
        <v>9.5257653770244102E-2</v>
      </c>
      <c r="F1217" s="62">
        <v>13.476451412484366</v>
      </c>
      <c r="G1217" s="62">
        <v>1.566047293183936</v>
      </c>
      <c r="H1217" s="62">
        <v>7.3700023874278736E-2</v>
      </c>
      <c r="I1217" s="62">
        <v>2.7986897919795379E-2</v>
      </c>
      <c r="J1217" s="62">
        <v>0.72064946701932719</v>
      </c>
      <c r="K1217" s="62">
        <v>3.9876276882344324</v>
      </c>
      <c r="L1217" s="62">
        <v>5.253683885269897</v>
      </c>
      <c r="M1217" s="62">
        <v>2.4930997307502541E-3</v>
      </c>
      <c r="N1217" s="62">
        <v>0.31239246528589959</v>
      </c>
      <c r="O1217" s="62">
        <v>100</v>
      </c>
      <c r="P1217" s="62">
        <v>-0.52761465900812254</v>
      </c>
      <c r="Q1217" s="125">
        <f t="shared" si="206"/>
        <v>100.52761465900812</v>
      </c>
      <c r="R1217" s="61"/>
      <c r="S1217" s="55">
        <v>41488.5793865741</v>
      </c>
      <c r="U1217" s="87"/>
      <c r="V1217" s="87"/>
      <c r="W1217" s="87"/>
      <c r="X1217" s="87"/>
      <c r="Y1217" s="87"/>
      <c r="Z1217" s="87"/>
      <c r="AA1217" s="62"/>
      <c r="AB1217" s="62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</row>
    <row r="1218" spans="1:44" s="51" customFormat="1">
      <c r="A1218" s="48">
        <v>460</v>
      </c>
      <c r="B1218" s="237"/>
      <c r="C1218" s="65" t="s">
        <v>425</v>
      </c>
      <c r="D1218" s="62">
        <v>74.560091614091675</v>
      </c>
      <c r="E1218" s="62">
        <v>8.0612251491282025E-2</v>
      </c>
      <c r="F1218" s="62">
        <v>13.513307153839987</v>
      </c>
      <c r="G1218" s="62">
        <v>1.599425865886249</v>
      </c>
      <c r="H1218" s="62">
        <v>4.742503871213942E-2</v>
      </c>
      <c r="I1218" s="62">
        <v>3.4417256807599252E-2</v>
      </c>
      <c r="J1218" s="62">
        <v>0.75921660954024095</v>
      </c>
      <c r="K1218" s="62">
        <v>3.8954896255438007</v>
      </c>
      <c r="L1218" s="62">
        <v>5.203892589845255</v>
      </c>
      <c r="M1218" s="62">
        <v>3.2234124818569063E-2</v>
      </c>
      <c r="N1218" s="62">
        <v>0.3536968828760651</v>
      </c>
      <c r="O1218" s="62">
        <v>100.00000000000003</v>
      </c>
      <c r="P1218" s="62">
        <v>-0.6195005569685037</v>
      </c>
      <c r="Q1218" s="125">
        <f t="shared" si="206"/>
        <v>100.6195005569685</v>
      </c>
      <c r="R1218" s="61"/>
      <c r="S1218" s="55">
        <v>41488.828425925902</v>
      </c>
      <c r="U1218" s="87"/>
      <c r="V1218" s="87"/>
      <c r="W1218" s="87"/>
      <c r="X1218" s="87"/>
      <c r="Y1218" s="87"/>
      <c r="Z1218" s="87"/>
      <c r="AA1218" s="62"/>
      <c r="AB1218" s="62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</row>
    <row r="1219" spans="1:44" s="51" customFormat="1">
      <c r="A1219" s="48">
        <v>461</v>
      </c>
      <c r="B1219" s="237"/>
      <c r="C1219" s="65" t="s">
        <v>425</v>
      </c>
      <c r="D1219" s="62">
        <v>74.49620822163061</v>
      </c>
      <c r="E1219" s="62">
        <v>7.4009523596566457E-2</v>
      </c>
      <c r="F1219" s="62">
        <v>13.389508352849312</v>
      </c>
      <c r="G1219" s="62">
        <v>1.5375332592347728</v>
      </c>
      <c r="H1219" s="62">
        <v>2.3699464830919392E-2</v>
      </c>
      <c r="I1219" s="62">
        <v>4.4022459750685861E-2</v>
      </c>
      <c r="J1219" s="62">
        <v>0.7954843362583055</v>
      </c>
      <c r="K1219" s="62">
        <v>4.0776566939251202</v>
      </c>
      <c r="L1219" s="62">
        <v>5.2556788153398957</v>
      </c>
      <c r="M1219" s="62">
        <v>6.1112117203987196E-2</v>
      </c>
      <c r="N1219" s="62">
        <v>0.31650332522794428</v>
      </c>
      <c r="O1219" s="62">
        <v>100</v>
      </c>
      <c r="P1219" s="62">
        <v>0.66460921642875803</v>
      </c>
      <c r="Q1219" s="125">
        <f t="shared" si="206"/>
        <v>99.335390783571242</v>
      </c>
      <c r="R1219" s="61"/>
      <c r="S1219" s="55">
        <v>41488.830995370401</v>
      </c>
      <c r="U1219" s="87"/>
      <c r="V1219" s="87"/>
      <c r="W1219" s="87"/>
      <c r="X1219" s="87"/>
      <c r="Y1219" s="87"/>
      <c r="Z1219" s="87"/>
      <c r="AA1219" s="62"/>
      <c r="AB1219" s="62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</row>
    <row r="1220" spans="1:44" s="51" customFormat="1">
      <c r="A1220" s="48">
        <v>462</v>
      </c>
      <c r="B1220" s="237"/>
      <c r="C1220" s="65" t="s">
        <v>425</v>
      </c>
      <c r="D1220" s="62">
        <v>74.71012532701161</v>
      </c>
      <c r="E1220" s="62">
        <v>5.3690683386654482E-2</v>
      </c>
      <c r="F1220" s="62">
        <v>13.496277521583158</v>
      </c>
      <c r="G1220" s="62">
        <v>1.6187661865257563</v>
      </c>
      <c r="H1220" s="62">
        <v>1.2917868698344097E-2</v>
      </c>
      <c r="I1220" s="62">
        <v>5.8249581361155892E-2</v>
      </c>
      <c r="J1220" s="62">
        <v>0.78218192045779755</v>
      </c>
      <c r="K1220" s="62">
        <v>3.6759793188055898</v>
      </c>
      <c r="L1220" s="62">
        <v>5.3472747002615462</v>
      </c>
      <c r="M1220" s="62">
        <v>-7.4869969046380469E-3</v>
      </c>
      <c r="N1220" s="62">
        <v>0.32546189092344158</v>
      </c>
      <c r="O1220" s="62">
        <v>100</v>
      </c>
      <c r="P1220" s="62">
        <v>0.88805403402112404</v>
      </c>
      <c r="Q1220" s="125">
        <f t="shared" si="206"/>
        <v>99.111945965978876</v>
      </c>
      <c r="R1220" s="61"/>
      <c r="S1220" s="55">
        <v>41488.8335532407</v>
      </c>
      <c r="U1220" s="87"/>
      <c r="V1220" s="87"/>
      <c r="W1220" s="87"/>
      <c r="X1220" s="87"/>
      <c r="Y1220" s="87"/>
      <c r="Z1220" s="87"/>
      <c r="AA1220" s="62"/>
      <c r="AB1220" s="62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</row>
    <row r="1221" spans="1:44" s="51" customFormat="1">
      <c r="A1221" s="48">
        <v>184</v>
      </c>
      <c r="B1221" s="237"/>
      <c r="C1221" s="65" t="s">
        <v>425</v>
      </c>
      <c r="D1221" s="62">
        <v>74.570834103869373</v>
      </c>
      <c r="E1221" s="62">
        <v>8.9755241101655892E-2</v>
      </c>
      <c r="F1221" s="62">
        <v>13.640666764518548</v>
      </c>
      <c r="G1221" s="62">
        <v>1.5070599563741702</v>
      </c>
      <c r="H1221" s="62">
        <v>6.3261851076887629E-2</v>
      </c>
      <c r="I1221" s="62">
        <v>3.7236632032685776E-2</v>
      </c>
      <c r="J1221" s="62">
        <v>0.75374156938921444</v>
      </c>
      <c r="K1221" s="62">
        <v>3.8853591718898342</v>
      </c>
      <c r="L1221" s="62">
        <v>5.200633475580176</v>
      </c>
      <c r="M1221" s="62">
        <v>7.3568784237902831E-3</v>
      </c>
      <c r="N1221" s="62">
        <v>0.31522174726466223</v>
      </c>
      <c r="O1221" s="62">
        <v>100.00000000000001</v>
      </c>
      <c r="P1221" s="62">
        <v>0.38228209309022532</v>
      </c>
      <c r="Q1221" s="125">
        <f t="shared" si="206"/>
        <v>99.617717906909775</v>
      </c>
      <c r="R1221" s="61"/>
      <c r="S1221" s="55">
        <v>41520.048391203702</v>
      </c>
      <c r="U1221" s="87"/>
      <c r="V1221" s="87"/>
      <c r="W1221" s="87"/>
      <c r="X1221" s="87"/>
      <c r="Y1221" s="87"/>
      <c r="Z1221" s="87"/>
      <c r="AA1221" s="62"/>
      <c r="AB1221" s="62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</row>
    <row r="1222" spans="1:44" s="51" customFormat="1">
      <c r="A1222" s="48">
        <v>185</v>
      </c>
      <c r="B1222" s="237"/>
      <c r="C1222" s="65" t="s">
        <v>425</v>
      </c>
      <c r="D1222" s="62">
        <v>74.658886424321167</v>
      </c>
      <c r="E1222" s="62">
        <v>4.757436014227933E-2</v>
      </c>
      <c r="F1222" s="62">
        <v>13.493437197160043</v>
      </c>
      <c r="G1222" s="62">
        <v>1.5442887219305783</v>
      </c>
      <c r="H1222" s="62">
        <v>8.4419318068948784E-2</v>
      </c>
      <c r="I1222" s="62">
        <v>3.8279319816840421E-2</v>
      </c>
      <c r="J1222" s="62">
        <v>0.78262992114161434</v>
      </c>
      <c r="K1222" s="62">
        <v>3.9005622788395931</v>
      </c>
      <c r="L1222" s="62">
        <v>5.1534268586759069</v>
      </c>
      <c r="M1222" s="62">
        <v>1.9611144732838988E-2</v>
      </c>
      <c r="N1222" s="62">
        <v>0.35756665279396355</v>
      </c>
      <c r="O1222" s="62">
        <v>100</v>
      </c>
      <c r="P1222" s="62">
        <v>1.0339506738219058</v>
      </c>
      <c r="Q1222" s="125">
        <f t="shared" si="206"/>
        <v>98.966049326178094</v>
      </c>
      <c r="R1222" s="61"/>
      <c r="S1222" s="55">
        <v>41520.050949074102</v>
      </c>
      <c r="U1222" s="87"/>
      <c r="V1222" s="87"/>
      <c r="W1222" s="87"/>
      <c r="X1222" s="87"/>
      <c r="Y1222" s="87"/>
      <c r="Z1222" s="87"/>
      <c r="AA1222" s="62"/>
      <c r="AB1222" s="62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</row>
    <row r="1223" spans="1:44" s="51" customFormat="1">
      <c r="A1223" s="48">
        <v>186</v>
      </c>
      <c r="B1223" s="237"/>
      <c r="C1223" s="65" t="s">
        <v>425</v>
      </c>
      <c r="D1223" s="62">
        <v>74.277366339390554</v>
      </c>
      <c r="E1223" s="62">
        <v>8.8214760463263639E-2</v>
      </c>
      <c r="F1223" s="62">
        <v>13.48277017238026</v>
      </c>
      <c r="G1223" s="62">
        <v>1.543759826920291</v>
      </c>
      <c r="H1223" s="62">
        <v>8.0172292062354863E-2</v>
      </c>
      <c r="I1223" s="62">
        <v>4.1298249621209294E-2</v>
      </c>
      <c r="J1223" s="62">
        <v>0.6915609892621325</v>
      </c>
      <c r="K1223" s="62">
        <v>4.265628559229814</v>
      </c>
      <c r="L1223" s="62">
        <v>5.2100211553616811</v>
      </c>
      <c r="M1223" s="62">
        <v>4.7474694163927668E-2</v>
      </c>
      <c r="N1223" s="62">
        <v>0.35091404936586285</v>
      </c>
      <c r="O1223" s="62">
        <v>99.999999999999986</v>
      </c>
      <c r="P1223" s="62">
        <v>-0.24035620189059159</v>
      </c>
      <c r="Q1223" s="125">
        <f t="shared" si="206"/>
        <v>100.24035620189059</v>
      </c>
      <c r="R1223" s="61"/>
      <c r="S1223" s="55">
        <v>41520.053495370397</v>
      </c>
      <c r="U1223" s="87"/>
      <c r="V1223" s="87"/>
      <c r="W1223" s="87"/>
      <c r="X1223" s="87"/>
      <c r="Y1223" s="87"/>
      <c r="Z1223" s="87"/>
      <c r="AA1223" s="62"/>
      <c r="AB1223" s="62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</row>
    <row r="1224" spans="1:44" s="51" customFormat="1">
      <c r="A1224" s="48">
        <v>187</v>
      </c>
      <c r="B1224" s="237"/>
      <c r="C1224" s="65" t="s">
        <v>425</v>
      </c>
      <c r="D1224" s="62">
        <v>74.877014540470412</v>
      </c>
      <c r="E1224" s="62">
        <v>6.5758563470539363E-2</v>
      </c>
      <c r="F1224" s="62">
        <v>13.196996943523873</v>
      </c>
      <c r="G1224" s="62">
        <v>1.6538035903090835</v>
      </c>
      <c r="H1224" s="62">
        <v>6.5454441792577062E-2</v>
      </c>
      <c r="I1224" s="62">
        <v>4.0960200556198229E-2</v>
      </c>
      <c r="J1224" s="62">
        <v>0.81378665854455279</v>
      </c>
      <c r="K1224" s="62">
        <v>3.9256795973911824</v>
      </c>
      <c r="L1224" s="62">
        <v>5.0957304165552362</v>
      </c>
      <c r="M1224" s="62">
        <v>-4.699312720128546E-3</v>
      </c>
      <c r="N1224" s="62">
        <v>0.3480489634708801</v>
      </c>
      <c r="O1224" s="62">
        <v>100</v>
      </c>
      <c r="P1224" s="62">
        <v>0.68043211478256183</v>
      </c>
      <c r="Q1224" s="125">
        <f t="shared" si="206"/>
        <v>99.319567885217438</v>
      </c>
      <c r="R1224" s="61"/>
      <c r="S1224" s="55">
        <v>41520.056041666699</v>
      </c>
      <c r="U1224" s="87"/>
      <c r="V1224" s="87"/>
      <c r="W1224" s="87"/>
      <c r="X1224" s="87"/>
      <c r="Y1224" s="87"/>
      <c r="Z1224" s="87"/>
      <c r="AA1224" s="62"/>
      <c r="AB1224" s="62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</row>
    <row r="1225" spans="1:44" s="51" customFormat="1">
      <c r="A1225" s="48">
        <v>188</v>
      </c>
      <c r="B1225" s="237"/>
      <c r="C1225" s="65" t="s">
        <v>425</v>
      </c>
      <c r="D1225" s="62">
        <v>74.268453320115242</v>
      </c>
      <c r="E1225" s="62">
        <v>5.4113469691081162E-2</v>
      </c>
      <c r="F1225" s="62">
        <v>13.46264277401634</v>
      </c>
      <c r="G1225" s="62">
        <v>1.5496805831248686</v>
      </c>
      <c r="H1225" s="62">
        <v>6.4095175800746265E-2</v>
      </c>
      <c r="I1225" s="62">
        <v>2.979432684855722E-2</v>
      </c>
      <c r="J1225" s="62">
        <v>0.78265862830157495</v>
      </c>
      <c r="K1225" s="62">
        <v>4.0906288600733971</v>
      </c>
      <c r="L1225" s="62">
        <v>5.2853199319425386</v>
      </c>
      <c r="M1225" s="62">
        <v>0.14523156530297451</v>
      </c>
      <c r="N1225" s="62">
        <v>0.3452944281976969</v>
      </c>
      <c r="O1225" s="62">
        <v>100</v>
      </c>
      <c r="P1225" s="62">
        <v>0.80757592326452254</v>
      </c>
      <c r="Q1225" s="125">
        <f t="shared" si="206"/>
        <v>99.192424076735477</v>
      </c>
      <c r="R1225" s="61"/>
      <c r="S1225" s="55">
        <v>41520.058599536998</v>
      </c>
      <c r="U1225" s="87"/>
      <c r="V1225" s="87"/>
      <c r="W1225" s="87"/>
      <c r="X1225" s="87"/>
      <c r="Y1225" s="87"/>
      <c r="Z1225" s="87"/>
      <c r="AA1225" s="62"/>
      <c r="AB1225" s="62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</row>
    <row r="1226" spans="1:44" s="51" customFormat="1">
      <c r="A1226" s="48">
        <v>189</v>
      </c>
      <c r="B1226" s="237"/>
      <c r="C1226" s="65" t="s">
        <v>425</v>
      </c>
      <c r="D1226" s="62">
        <v>73.448469152429709</v>
      </c>
      <c r="E1226" s="62">
        <v>4.9531506278645505E-2</v>
      </c>
      <c r="F1226" s="62">
        <v>13.412131043189113</v>
      </c>
      <c r="G1226" s="62">
        <v>1.5243853864537078</v>
      </c>
      <c r="H1226" s="62">
        <v>4.8193865789275564E-2</v>
      </c>
      <c r="I1226" s="62">
        <v>4.3632605567557936E-2</v>
      </c>
      <c r="J1226" s="62">
        <v>0.88619442337862353</v>
      </c>
      <c r="K1226" s="62">
        <v>5.4068610604151184</v>
      </c>
      <c r="L1226" s="62">
        <v>4.9378621569440142</v>
      </c>
      <c r="M1226" s="62">
        <v>7.5317734451130604E-3</v>
      </c>
      <c r="N1226" s="62">
        <v>0.30374471180682333</v>
      </c>
      <c r="O1226" s="62">
        <v>99.999999999999972</v>
      </c>
      <c r="P1226" s="62">
        <v>-1.6979461218628273</v>
      </c>
      <c r="Q1226" s="125">
        <f t="shared" ref="Q1226:Q1267" si="207">100-P1226</f>
        <v>101.69794612186283</v>
      </c>
      <c r="R1226" s="61"/>
      <c r="S1226" s="55">
        <v>41520.061134259297</v>
      </c>
      <c r="U1226" s="87"/>
      <c r="V1226" s="87"/>
      <c r="W1226" s="87"/>
      <c r="X1226" s="87"/>
      <c r="Y1226" s="87"/>
      <c r="Z1226" s="87"/>
      <c r="AA1226" s="62"/>
      <c r="AB1226" s="62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</row>
    <row r="1227" spans="1:44" s="51" customFormat="1">
      <c r="A1227" s="48">
        <v>190</v>
      </c>
      <c r="B1227" s="237"/>
      <c r="C1227" s="65" t="s">
        <v>425</v>
      </c>
      <c r="D1227" s="62">
        <v>74.606033475810293</v>
      </c>
      <c r="E1227" s="62">
        <v>9.8574411052493635E-2</v>
      </c>
      <c r="F1227" s="62">
        <v>13.363828788405813</v>
      </c>
      <c r="G1227" s="62">
        <v>1.5451630869994195</v>
      </c>
      <c r="H1227" s="62">
        <v>9.3938852016594881E-2</v>
      </c>
      <c r="I1227" s="62">
        <v>6.3981337211242578E-2</v>
      </c>
      <c r="J1227" s="62">
        <v>0.69030902089737023</v>
      </c>
      <c r="K1227" s="62">
        <v>4.0275372179710622</v>
      </c>
      <c r="L1227" s="62">
        <v>5.274394714887352</v>
      </c>
      <c r="M1227" s="62">
        <v>-8.5994174626850932E-3</v>
      </c>
      <c r="N1227" s="62">
        <v>0.31618274573249666</v>
      </c>
      <c r="O1227" s="62">
        <v>99.999999999999986</v>
      </c>
      <c r="P1227" s="62">
        <v>1.0185706173530349</v>
      </c>
      <c r="Q1227" s="125">
        <f t="shared" si="207"/>
        <v>98.981429382646965</v>
      </c>
      <c r="R1227" s="61"/>
      <c r="S1227" s="55">
        <v>41520.063680555599</v>
      </c>
      <c r="U1227" s="87"/>
      <c r="V1227" s="87"/>
      <c r="W1227" s="87"/>
      <c r="X1227" s="87"/>
      <c r="Y1227" s="87"/>
      <c r="Z1227" s="87"/>
      <c r="AA1227" s="62"/>
      <c r="AB1227" s="62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</row>
    <row r="1228" spans="1:44" s="51" customFormat="1">
      <c r="A1228" s="48">
        <v>191</v>
      </c>
      <c r="B1228" s="237"/>
      <c r="C1228" s="65" t="s">
        <v>425</v>
      </c>
      <c r="D1228" s="62">
        <v>74.479214824056598</v>
      </c>
      <c r="E1228" s="62">
        <v>8.731173307708652E-2</v>
      </c>
      <c r="F1228" s="62">
        <v>13.556292544630086</v>
      </c>
      <c r="G1228" s="62">
        <v>1.566490521087192</v>
      </c>
      <c r="H1228" s="62">
        <v>7.0885941701197552E-2</v>
      </c>
      <c r="I1228" s="62">
        <v>4.8060597615674883E-2</v>
      </c>
      <c r="J1228" s="62">
        <v>0.71993521372113944</v>
      </c>
      <c r="K1228" s="62">
        <v>4.0104289036393936</v>
      </c>
      <c r="L1228" s="62">
        <v>5.1912216730343737</v>
      </c>
      <c r="M1228" s="62">
        <v>3.1688220738614534E-2</v>
      </c>
      <c r="N1228" s="62">
        <v>0.30795826971428658</v>
      </c>
      <c r="O1228" s="62">
        <v>100</v>
      </c>
      <c r="P1228" s="62">
        <v>-0.32114685796813092</v>
      </c>
      <c r="Q1228" s="125">
        <f t="shared" si="207"/>
        <v>100.32114685796813</v>
      </c>
      <c r="R1228" s="61"/>
      <c r="S1228" s="55">
        <v>41520.066226851901</v>
      </c>
      <c r="U1228" s="87"/>
      <c r="V1228" s="87"/>
      <c r="W1228" s="87"/>
      <c r="X1228" s="87"/>
      <c r="Y1228" s="87"/>
      <c r="Z1228" s="87"/>
      <c r="AA1228" s="62"/>
      <c r="AB1228" s="62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</row>
    <row r="1229" spans="1:44" s="51" customFormat="1">
      <c r="A1229" s="48">
        <v>192</v>
      </c>
      <c r="B1229" s="237"/>
      <c r="C1229" s="65" t="s">
        <v>425</v>
      </c>
      <c r="D1229" s="62">
        <v>74.080554163976615</v>
      </c>
      <c r="E1229" s="62">
        <v>7.059673060538961E-2</v>
      </c>
      <c r="F1229" s="62">
        <v>13.198481628051148</v>
      </c>
      <c r="G1229" s="62">
        <v>1.5434239553297047</v>
      </c>
      <c r="H1229" s="62">
        <v>2.2236734446692604E-2</v>
      </c>
      <c r="I1229" s="62">
        <v>3.5393187687878802E-2</v>
      </c>
      <c r="J1229" s="62">
        <v>0.67453812320928297</v>
      </c>
      <c r="K1229" s="62">
        <v>4.9203275639342072</v>
      </c>
      <c r="L1229" s="62">
        <v>5.2396993973392574</v>
      </c>
      <c r="M1229" s="62">
        <v>-3.6635329115611931E-2</v>
      </c>
      <c r="N1229" s="62">
        <v>0.32463534221079021</v>
      </c>
      <c r="O1229" s="62">
        <v>100.00000000000003</v>
      </c>
      <c r="P1229" s="62">
        <v>0.44385445848374161</v>
      </c>
      <c r="Q1229" s="125">
        <f t="shared" si="207"/>
        <v>99.556145541516258</v>
      </c>
      <c r="R1229" s="61"/>
      <c r="S1229" s="55">
        <v>41520.068773148101</v>
      </c>
      <c r="U1229" s="87"/>
      <c r="V1229" s="87"/>
      <c r="W1229" s="87"/>
      <c r="X1229" s="87"/>
      <c r="Y1229" s="87"/>
      <c r="Z1229" s="87"/>
      <c r="AA1229" s="62"/>
      <c r="AB1229" s="62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</row>
    <row r="1230" spans="1:44" s="51" customFormat="1">
      <c r="A1230" s="48">
        <v>193</v>
      </c>
      <c r="B1230" s="237"/>
      <c r="C1230" s="65" t="s">
        <v>425</v>
      </c>
      <c r="D1230" s="62">
        <v>74.414177886573441</v>
      </c>
      <c r="E1230" s="62">
        <v>8.5914833993346623E-2</v>
      </c>
      <c r="F1230" s="62">
        <v>13.403542360718152</v>
      </c>
      <c r="G1230" s="62">
        <v>1.5374442250737821</v>
      </c>
      <c r="H1230" s="62">
        <v>4.1221744472529236E-2</v>
      </c>
      <c r="I1230" s="62">
        <v>5.5509042495326136E-2</v>
      </c>
      <c r="J1230" s="62">
        <v>0.72653204785567238</v>
      </c>
      <c r="K1230" s="62">
        <v>4.1436317119304542</v>
      </c>
      <c r="L1230" s="62">
        <v>5.2951345508927892</v>
      </c>
      <c r="M1230" s="62">
        <v>2.4039993642962981E-2</v>
      </c>
      <c r="N1230" s="62">
        <v>0.35235865481270268</v>
      </c>
      <c r="O1230" s="62">
        <v>99.999999999999986</v>
      </c>
      <c r="P1230" s="62">
        <v>1.0291246504596785</v>
      </c>
      <c r="Q1230" s="125">
        <f t="shared" si="207"/>
        <v>98.970875349540322</v>
      </c>
      <c r="R1230" s="61"/>
      <c r="S1230" s="55">
        <v>41520.071319444403</v>
      </c>
      <c r="U1230" s="87"/>
      <c r="V1230" s="87"/>
      <c r="W1230" s="87"/>
      <c r="X1230" s="87"/>
      <c r="Y1230" s="87"/>
      <c r="Z1230" s="87"/>
      <c r="AA1230" s="62"/>
      <c r="AB1230" s="62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</row>
    <row r="1231" spans="1:44" s="51" customFormat="1">
      <c r="A1231" s="48">
        <v>219</v>
      </c>
      <c r="B1231" s="237"/>
      <c r="C1231" s="65" t="s">
        <v>425</v>
      </c>
      <c r="D1231" s="62">
        <v>74.196022515412267</v>
      </c>
      <c r="E1231" s="62">
        <v>9.9815996496434772E-2</v>
      </c>
      <c r="F1231" s="62">
        <v>13.503552348329286</v>
      </c>
      <c r="G1231" s="62">
        <v>1.557220313872002</v>
      </c>
      <c r="H1231" s="62">
        <v>0.1122960627104409</v>
      </c>
      <c r="I1231" s="62">
        <v>2.9943155917951911E-2</v>
      </c>
      <c r="J1231" s="62">
        <v>0.67424691220195876</v>
      </c>
      <c r="K1231" s="62">
        <v>4.410962825963324</v>
      </c>
      <c r="L1231" s="62">
        <v>5.1861624189992499</v>
      </c>
      <c r="M1231" s="62">
        <v>-1.9847269869944766E-2</v>
      </c>
      <c r="N1231" s="62">
        <v>0.32236362102153931</v>
      </c>
      <c r="O1231" s="62">
        <v>100</v>
      </c>
      <c r="P1231" s="62">
        <v>1.5919825214508734</v>
      </c>
      <c r="Q1231" s="125">
        <f t="shared" si="207"/>
        <v>98.408017478549127</v>
      </c>
      <c r="R1231" s="61"/>
      <c r="S1231" s="55">
        <v>41520.360081018502</v>
      </c>
      <c r="U1231" s="87"/>
      <c r="V1231" s="87"/>
      <c r="W1231" s="87"/>
      <c r="X1231" s="87"/>
      <c r="Y1231" s="87"/>
      <c r="Z1231" s="87"/>
      <c r="AA1231" s="62"/>
      <c r="AB1231" s="62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</row>
    <row r="1232" spans="1:44" s="51" customFormat="1">
      <c r="A1232" s="48">
        <v>220</v>
      </c>
      <c r="B1232" s="237"/>
      <c r="C1232" s="65" t="s">
        <v>425</v>
      </c>
      <c r="D1232" s="62">
        <v>74.653309932179752</v>
      </c>
      <c r="E1232" s="62">
        <v>8.1303816893953232E-2</v>
      </c>
      <c r="F1232" s="62">
        <v>13.481321394807514</v>
      </c>
      <c r="G1232" s="62">
        <v>1.5371844851592757</v>
      </c>
      <c r="H1232" s="62">
        <v>0.10039691997900506</v>
      </c>
      <c r="I1232" s="62">
        <v>4.978780135744524E-2</v>
      </c>
      <c r="J1232" s="62">
        <v>0.68169270143972227</v>
      </c>
      <c r="K1232" s="62">
        <v>3.8239812633776591</v>
      </c>
      <c r="L1232" s="62">
        <v>5.3175078309493742</v>
      </c>
      <c r="M1232" s="62">
        <v>1.0355677488889973E-2</v>
      </c>
      <c r="N1232" s="62">
        <v>0.33984063215545141</v>
      </c>
      <c r="O1232" s="62">
        <v>99.999999999999972</v>
      </c>
      <c r="P1232" s="62">
        <v>0.16782583039420729</v>
      </c>
      <c r="Q1232" s="125">
        <f t="shared" si="207"/>
        <v>99.832174169605793</v>
      </c>
      <c r="R1232" s="61"/>
      <c r="S1232" s="55">
        <v>41520.362638888902</v>
      </c>
      <c r="U1232" s="87"/>
      <c r="V1232" s="87"/>
      <c r="W1232" s="87"/>
      <c r="X1232" s="87"/>
      <c r="Y1232" s="87"/>
      <c r="Z1232" s="87"/>
      <c r="AA1232" s="62"/>
      <c r="AB1232" s="62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</row>
    <row r="1233" spans="1:44" s="51" customFormat="1">
      <c r="A1233" s="48">
        <v>221</v>
      </c>
      <c r="B1233" s="237"/>
      <c r="C1233" s="65" t="s">
        <v>425</v>
      </c>
      <c r="D1233" s="62">
        <v>72.77638589011498</v>
      </c>
      <c r="E1233" s="62">
        <v>4.9962009664609799E-2</v>
      </c>
      <c r="F1233" s="62">
        <v>13.250111151542662</v>
      </c>
      <c r="G1233" s="62">
        <v>1.5115171607570328</v>
      </c>
      <c r="H1233" s="62">
        <v>5.3590759669309061E-2</v>
      </c>
      <c r="I1233" s="62">
        <v>3.9327441207394766E-2</v>
      </c>
      <c r="J1233" s="62">
        <v>0.87374402319224798</v>
      </c>
      <c r="K1233" s="62">
        <v>6.1735745964907123</v>
      </c>
      <c r="L1233" s="62">
        <v>5.0019292527134409</v>
      </c>
      <c r="M1233" s="62">
        <v>-2.2588950994473079E-3</v>
      </c>
      <c r="N1233" s="62">
        <v>0.35140949049339804</v>
      </c>
      <c r="O1233" s="62">
        <v>99.999999999999986</v>
      </c>
      <c r="P1233" s="62">
        <v>-1.9057662084579334</v>
      </c>
      <c r="Q1233" s="125">
        <f t="shared" si="207"/>
        <v>101.90576620845793</v>
      </c>
      <c r="R1233" s="61"/>
      <c r="S1233" s="55">
        <v>41520.365185185197</v>
      </c>
      <c r="U1233" s="87"/>
      <c r="V1233" s="87"/>
      <c r="W1233" s="87"/>
      <c r="X1233" s="87"/>
      <c r="Y1233" s="87"/>
      <c r="Z1233" s="87"/>
      <c r="AA1233" s="62"/>
      <c r="AB1233" s="62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</row>
    <row r="1234" spans="1:44" s="51" customFormat="1">
      <c r="A1234" s="48">
        <v>222</v>
      </c>
      <c r="B1234" s="237"/>
      <c r="C1234" s="65" t="s">
        <v>425</v>
      </c>
      <c r="D1234" s="62">
        <v>74.356529161012787</v>
      </c>
      <c r="E1234" s="62">
        <v>9.5506075460713907E-2</v>
      </c>
      <c r="F1234" s="62">
        <v>13.377058680975857</v>
      </c>
      <c r="G1234" s="62">
        <v>1.5959337840488037</v>
      </c>
      <c r="H1234" s="62">
        <v>6.2847977971955488E-2</v>
      </c>
      <c r="I1234" s="62">
        <v>3.7542905683788236E-2</v>
      </c>
      <c r="J1234" s="62">
        <v>0.76376324985789357</v>
      </c>
      <c r="K1234" s="62">
        <v>4.1471985688324642</v>
      </c>
      <c r="L1234" s="62">
        <v>5.3033644049832427</v>
      </c>
      <c r="M1234" s="62">
        <v>-3.6714394043452489E-2</v>
      </c>
      <c r="N1234" s="62">
        <v>0.38350444954382068</v>
      </c>
      <c r="O1234" s="62">
        <v>100.00000000000003</v>
      </c>
      <c r="P1234" s="62">
        <v>0.35055416437973008</v>
      </c>
      <c r="Q1234" s="125">
        <f t="shared" si="207"/>
        <v>99.64944583562027</v>
      </c>
      <c r="R1234" s="61"/>
      <c r="S1234" s="55">
        <v>41520.367743055598</v>
      </c>
      <c r="U1234" s="87"/>
      <c r="V1234" s="87"/>
      <c r="W1234" s="87"/>
      <c r="X1234" s="87"/>
      <c r="Y1234" s="87"/>
      <c r="Z1234" s="87"/>
      <c r="AA1234" s="62"/>
      <c r="AB1234" s="62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</row>
    <row r="1235" spans="1:44" s="51" customFormat="1">
      <c r="A1235" s="48">
        <v>223</v>
      </c>
      <c r="B1235" s="237"/>
      <c r="C1235" s="65" t="s">
        <v>425</v>
      </c>
      <c r="D1235" s="62">
        <v>73.981603849115459</v>
      </c>
      <c r="E1235" s="62">
        <v>7.6316215748150701E-2</v>
      </c>
      <c r="F1235" s="62">
        <v>13.145339892220061</v>
      </c>
      <c r="G1235" s="62">
        <v>1.6528478692709458</v>
      </c>
      <c r="H1235" s="62">
        <v>3.9000441097785436E-2</v>
      </c>
      <c r="I1235" s="62">
        <v>4.9812123334461722E-2</v>
      </c>
      <c r="J1235" s="62">
        <v>0.78632659321286824</v>
      </c>
      <c r="K1235" s="62">
        <v>4.6037090591017664</v>
      </c>
      <c r="L1235" s="62">
        <v>5.3577836898473565</v>
      </c>
      <c r="M1235" s="62">
        <v>1.0392320744834658E-2</v>
      </c>
      <c r="N1235" s="62">
        <v>0.38337319376533774</v>
      </c>
      <c r="O1235" s="62">
        <v>100</v>
      </c>
      <c r="P1235" s="62">
        <v>0.88062533272378118</v>
      </c>
      <c r="Q1235" s="125">
        <f t="shared" si="207"/>
        <v>99.119374667276219</v>
      </c>
      <c r="R1235" s="61"/>
      <c r="S1235" s="55">
        <v>41520.370300925897</v>
      </c>
      <c r="U1235" s="87"/>
      <c r="V1235" s="87"/>
      <c r="W1235" s="87"/>
      <c r="X1235" s="87"/>
      <c r="Y1235" s="87"/>
      <c r="Z1235" s="87"/>
      <c r="AA1235" s="62"/>
      <c r="AB1235" s="62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</row>
    <row r="1236" spans="1:44" s="51" customFormat="1">
      <c r="A1236" s="48">
        <v>280</v>
      </c>
      <c r="B1236" s="237"/>
      <c r="C1236" s="65" t="s">
        <v>425</v>
      </c>
      <c r="D1236" s="62">
        <v>75.155151340099451</v>
      </c>
      <c r="E1236" s="62">
        <v>5.7032816757934174E-2</v>
      </c>
      <c r="F1236" s="62">
        <v>13.515575279816588</v>
      </c>
      <c r="G1236" s="62">
        <v>1.6128570084862157</v>
      </c>
      <c r="H1236" s="62">
        <v>5.3852245925461888E-2</v>
      </c>
      <c r="I1236" s="62">
        <v>2.4530086441180262E-2</v>
      </c>
      <c r="J1236" s="62">
        <v>0.63925927006167071</v>
      </c>
      <c r="K1236" s="62">
        <v>3.6370445048759819</v>
      </c>
      <c r="L1236" s="62">
        <v>4.9754356738399022</v>
      </c>
      <c r="M1236" s="62">
        <v>6.2052440837741543E-2</v>
      </c>
      <c r="N1236" s="62">
        <v>0.34507226737077767</v>
      </c>
      <c r="O1236" s="62">
        <v>100</v>
      </c>
      <c r="P1236" s="62">
        <v>0.70666468487060285</v>
      </c>
      <c r="Q1236" s="125">
        <f t="shared" si="207"/>
        <v>99.293335315129397</v>
      </c>
      <c r="R1236" s="61"/>
      <c r="S1236" s="55">
        <v>41520.7417824074</v>
      </c>
      <c r="U1236" s="87"/>
      <c r="V1236" s="87"/>
      <c r="W1236" s="87"/>
      <c r="X1236" s="87"/>
      <c r="Y1236" s="87"/>
      <c r="Z1236" s="87"/>
      <c r="AA1236" s="62"/>
      <c r="AB1236" s="62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</row>
    <row r="1237" spans="1:44" s="51" customFormat="1">
      <c r="A1237" s="48">
        <v>281</v>
      </c>
      <c r="B1237" s="237"/>
      <c r="C1237" s="65" t="s">
        <v>425</v>
      </c>
      <c r="D1237" s="62">
        <v>74.865238090315231</v>
      </c>
      <c r="E1237" s="62">
        <v>5.3661762900661845E-2</v>
      </c>
      <c r="F1237" s="62">
        <v>13.24283399116303</v>
      </c>
      <c r="G1237" s="62">
        <v>1.553223556890821</v>
      </c>
      <c r="H1237" s="62">
        <v>7.1088789622326912E-2</v>
      </c>
      <c r="I1237" s="62">
        <v>5.8003604518825767E-2</v>
      </c>
      <c r="J1237" s="62">
        <v>0.70669428169184634</v>
      </c>
      <c r="K1237" s="62">
        <v>4.0702009531073857</v>
      </c>
      <c r="L1237" s="62">
        <v>5.144741823090909</v>
      </c>
      <c r="M1237" s="62">
        <v>6.0412005060229363E-3</v>
      </c>
      <c r="N1237" s="62">
        <v>0.29478879800894214</v>
      </c>
      <c r="O1237" s="62">
        <v>100.00000000000001</v>
      </c>
      <c r="P1237" s="62">
        <v>0.77138773399072136</v>
      </c>
      <c r="Q1237" s="125">
        <f t="shared" si="207"/>
        <v>99.228612266009279</v>
      </c>
      <c r="R1237" s="61"/>
      <c r="S1237" s="55">
        <v>41520.744317129604</v>
      </c>
      <c r="U1237" s="87"/>
      <c r="V1237" s="87"/>
      <c r="W1237" s="87"/>
      <c r="X1237" s="87"/>
      <c r="Y1237" s="87"/>
      <c r="Z1237" s="87"/>
      <c r="AA1237" s="62"/>
      <c r="AB1237" s="62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</row>
    <row r="1238" spans="1:44" s="51" customFormat="1">
      <c r="A1238" s="48">
        <v>282</v>
      </c>
      <c r="B1238" s="237"/>
      <c r="C1238" s="65" t="s">
        <v>425</v>
      </c>
      <c r="D1238" s="62">
        <v>74.523521071790924</v>
      </c>
      <c r="E1238" s="62">
        <v>7.2317191211599754E-2</v>
      </c>
      <c r="F1238" s="62">
        <v>13.176548604335933</v>
      </c>
      <c r="G1238" s="62">
        <v>1.5327220479453678</v>
      </c>
      <c r="H1238" s="62">
        <v>5.9247065070305596E-2</v>
      </c>
      <c r="I1238" s="62">
        <v>4.4863823246124215E-2</v>
      </c>
      <c r="J1238" s="62">
        <v>0.7331828136443973</v>
      </c>
      <c r="K1238" s="62">
        <v>4.4172883417226307</v>
      </c>
      <c r="L1238" s="62">
        <v>5.1545183103248959</v>
      </c>
      <c r="M1238" s="62">
        <v>4.4892509487158484E-2</v>
      </c>
      <c r="N1238" s="62">
        <v>0.31109428145019846</v>
      </c>
      <c r="O1238" s="62">
        <v>99.999999999999986</v>
      </c>
      <c r="P1238" s="62">
        <v>1.1896515043891895</v>
      </c>
      <c r="Q1238" s="125">
        <f t="shared" si="207"/>
        <v>98.81034849561081</v>
      </c>
      <c r="R1238" s="61"/>
      <c r="S1238" s="55">
        <v>41520.746863425898</v>
      </c>
      <c r="U1238" s="87"/>
      <c r="V1238" s="87"/>
      <c r="W1238" s="87"/>
      <c r="X1238" s="87"/>
      <c r="Y1238" s="87"/>
      <c r="Z1238" s="87"/>
      <c r="AA1238" s="62"/>
      <c r="AB1238" s="62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</row>
    <row r="1239" spans="1:44" s="51" customFormat="1">
      <c r="A1239" s="48">
        <v>310</v>
      </c>
      <c r="B1239" s="237"/>
      <c r="C1239" s="65" t="s">
        <v>425</v>
      </c>
      <c r="D1239" s="62">
        <v>74.431295495803511</v>
      </c>
      <c r="E1239" s="62">
        <v>0.1050717966884059</v>
      </c>
      <c r="F1239" s="62">
        <v>13.42556540174745</v>
      </c>
      <c r="G1239" s="62">
        <v>1.5706486266792625</v>
      </c>
      <c r="H1239" s="62">
        <v>0.11447490209466804</v>
      </c>
      <c r="I1239" s="62">
        <v>5.6700606835475544E-2</v>
      </c>
      <c r="J1239" s="62">
        <v>0.79138115135497888</v>
      </c>
      <c r="K1239" s="62">
        <v>4.0055298058523015</v>
      </c>
      <c r="L1239" s="62">
        <v>5.2720277650181089</v>
      </c>
      <c r="M1239" s="62">
        <v>-1.8997022266440226E-2</v>
      </c>
      <c r="N1239" s="62">
        <v>0.31807199945823983</v>
      </c>
      <c r="O1239" s="62">
        <v>100</v>
      </c>
      <c r="P1239" s="62">
        <v>0.75612373240865338</v>
      </c>
      <c r="Q1239" s="125">
        <f t="shared" si="207"/>
        <v>99.243876267591347</v>
      </c>
      <c r="R1239" s="61"/>
      <c r="S1239" s="55">
        <v>41521.439398148097</v>
      </c>
      <c r="U1239" s="87"/>
      <c r="V1239" s="87"/>
      <c r="W1239" s="87"/>
      <c r="X1239" s="87"/>
      <c r="Y1239" s="87"/>
      <c r="Z1239" s="87"/>
      <c r="AA1239" s="62"/>
      <c r="AB1239" s="62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</row>
    <row r="1240" spans="1:44" s="51" customFormat="1">
      <c r="A1240" s="48">
        <v>311</v>
      </c>
      <c r="B1240" s="237"/>
      <c r="C1240" s="65" t="s">
        <v>425</v>
      </c>
      <c r="D1240" s="62">
        <v>74.924203333935608</v>
      </c>
      <c r="E1240" s="62">
        <v>8.8691008048654776E-2</v>
      </c>
      <c r="F1240" s="62">
        <v>13.218419249425189</v>
      </c>
      <c r="G1240" s="62">
        <v>1.5797644761957406</v>
      </c>
      <c r="H1240" s="62">
        <v>0.10111484589321587</v>
      </c>
      <c r="I1240" s="62">
        <v>7.5597817763431011E-2</v>
      </c>
      <c r="J1240" s="62">
        <v>0.7473561869246389</v>
      </c>
      <c r="K1240" s="62">
        <v>3.807067034050085</v>
      </c>
      <c r="L1240" s="62">
        <v>5.1900859237175361</v>
      </c>
      <c r="M1240" s="62">
        <v>1.2995258712492359E-3</v>
      </c>
      <c r="N1240" s="62">
        <v>0.34402787304570481</v>
      </c>
      <c r="O1240" s="62">
        <v>99.999999999999972</v>
      </c>
      <c r="P1240" s="62">
        <v>1.1612601159998093</v>
      </c>
      <c r="Q1240" s="125">
        <f t="shared" si="207"/>
        <v>98.838739884000191</v>
      </c>
      <c r="R1240" s="61"/>
      <c r="S1240" s="55">
        <v>41521.441967592596</v>
      </c>
      <c r="U1240" s="87"/>
      <c r="V1240" s="87"/>
      <c r="W1240" s="87"/>
      <c r="X1240" s="87"/>
      <c r="Y1240" s="87"/>
      <c r="Z1240" s="87"/>
      <c r="AA1240" s="62"/>
      <c r="AB1240" s="62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</row>
    <row r="1241" spans="1:44" s="51" customFormat="1">
      <c r="A1241" s="48">
        <v>312</v>
      </c>
      <c r="B1241" s="237"/>
      <c r="C1241" s="65" t="s">
        <v>425</v>
      </c>
      <c r="D1241" s="62">
        <v>74.33362944239083</v>
      </c>
      <c r="E1241" s="62">
        <v>9.2913420994505114E-2</v>
      </c>
      <c r="F1241" s="62">
        <v>13.467444955128025</v>
      </c>
      <c r="G1241" s="62">
        <v>1.5520863226327219</v>
      </c>
      <c r="H1241" s="62">
        <v>0.12381158491392735</v>
      </c>
      <c r="I1241" s="62">
        <v>7.6753735903518208E-2</v>
      </c>
      <c r="J1241" s="62">
        <v>0.73427341501384291</v>
      </c>
      <c r="K1241" s="62">
        <v>4.1186471544375127</v>
      </c>
      <c r="L1241" s="62">
        <v>5.1612563690444153</v>
      </c>
      <c r="M1241" s="62">
        <v>6.1544047633427898E-2</v>
      </c>
      <c r="N1241" s="62">
        <v>0.35854177944979282</v>
      </c>
      <c r="O1241" s="62">
        <v>100.00000000000001</v>
      </c>
      <c r="P1241" s="62">
        <v>0.11476323171646641</v>
      </c>
      <c r="Q1241" s="125">
        <f t="shared" si="207"/>
        <v>99.885236768283534</v>
      </c>
      <c r="R1241" s="61"/>
      <c r="S1241" s="55">
        <v>41521.444525462997</v>
      </c>
      <c r="U1241" s="87"/>
      <c r="V1241" s="87"/>
      <c r="W1241" s="87"/>
      <c r="X1241" s="87"/>
      <c r="Y1241" s="87"/>
      <c r="Z1241" s="87"/>
      <c r="AA1241" s="62"/>
      <c r="AB1241" s="62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</row>
    <row r="1242" spans="1:44" s="51" customFormat="1">
      <c r="A1242" s="48">
        <v>313</v>
      </c>
      <c r="B1242" s="237"/>
      <c r="C1242" s="65" t="s">
        <v>425</v>
      </c>
      <c r="D1242" s="62">
        <v>74.294537309162635</v>
      </c>
      <c r="E1242" s="62">
        <v>6.6413702094653457E-2</v>
      </c>
      <c r="F1242" s="62">
        <v>13.381495312336938</v>
      </c>
      <c r="G1242" s="62">
        <v>1.6594743582452613</v>
      </c>
      <c r="H1242" s="62">
        <v>6.5360964339613914E-2</v>
      </c>
      <c r="I1242" s="62">
        <v>4.4879180078860964E-2</v>
      </c>
      <c r="J1242" s="62">
        <v>0.75896015216879975</v>
      </c>
      <c r="K1242" s="62">
        <v>4.2883623524668488</v>
      </c>
      <c r="L1242" s="62">
        <v>5.1574658325346263</v>
      </c>
      <c r="M1242" s="62">
        <v>2.92359538764882E-2</v>
      </c>
      <c r="N1242" s="62">
        <v>0.32777476792209298</v>
      </c>
      <c r="O1242" s="62">
        <v>100.00000000000001</v>
      </c>
      <c r="P1242" s="62">
        <v>-0.354144672397112</v>
      </c>
      <c r="Q1242" s="125">
        <f t="shared" si="207"/>
        <v>100.35414467239711</v>
      </c>
      <c r="R1242" s="61"/>
      <c r="S1242" s="55">
        <v>41521.447083333303</v>
      </c>
      <c r="U1242" s="87"/>
      <c r="V1242" s="87"/>
      <c r="W1242" s="87"/>
      <c r="X1242" s="87"/>
      <c r="Y1242" s="87"/>
      <c r="Z1242" s="87"/>
      <c r="AA1242" s="62"/>
      <c r="AB1242" s="62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</row>
    <row r="1243" spans="1:44" s="51" customFormat="1">
      <c r="A1243" s="48">
        <v>314</v>
      </c>
      <c r="B1243" s="237"/>
      <c r="C1243" s="65" t="s">
        <v>425</v>
      </c>
      <c r="D1243" s="62">
        <v>74.843321124813414</v>
      </c>
      <c r="E1243" s="62">
        <v>5.6346541288514393E-2</v>
      </c>
      <c r="F1243" s="62">
        <v>13.418631886955065</v>
      </c>
      <c r="G1243" s="62">
        <v>1.6015589501481802</v>
      </c>
      <c r="H1243" s="62">
        <v>7.6429723535096278E-2</v>
      </c>
      <c r="I1243" s="62">
        <v>6.6814111160771864E-2</v>
      </c>
      <c r="J1243" s="62">
        <v>0.72884670533923268</v>
      </c>
      <c r="K1243" s="62">
        <v>3.7056815947932096</v>
      </c>
      <c r="L1243" s="62">
        <v>5.2130390343921977</v>
      </c>
      <c r="M1243" s="62">
        <v>2.9648271405412652E-2</v>
      </c>
      <c r="N1243" s="62">
        <v>0.33535159479392573</v>
      </c>
      <c r="O1243" s="62">
        <v>99.999999999999986</v>
      </c>
      <c r="P1243" s="62">
        <v>0.96576741841360558</v>
      </c>
      <c r="Q1243" s="125">
        <f t="shared" si="207"/>
        <v>99.034232581586394</v>
      </c>
      <c r="R1243" s="61"/>
      <c r="S1243" s="55">
        <v>41521.449641203697</v>
      </c>
      <c r="U1243" s="87"/>
      <c r="V1243" s="87"/>
      <c r="W1243" s="87"/>
      <c r="X1243" s="87"/>
      <c r="Y1243" s="87"/>
      <c r="Z1243" s="87"/>
      <c r="AA1243" s="62"/>
      <c r="AB1243" s="62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</row>
    <row r="1244" spans="1:44" s="51" customFormat="1">
      <c r="A1244" s="48">
        <v>341</v>
      </c>
      <c r="B1244" s="237"/>
      <c r="C1244" s="65" t="s">
        <v>425</v>
      </c>
      <c r="D1244" s="62">
        <v>74.544734825855741</v>
      </c>
      <c r="E1244" s="62">
        <v>6.657971630287754E-2</v>
      </c>
      <c r="F1244" s="62">
        <v>13.351529355332225</v>
      </c>
      <c r="G1244" s="62">
        <v>1.5673595936077735</v>
      </c>
      <c r="H1244" s="62">
        <v>2.2192952630175934E-2</v>
      </c>
      <c r="I1244" s="62">
        <v>1.1811742159247142E-2</v>
      </c>
      <c r="J1244" s="62">
        <v>0.75364616586537347</v>
      </c>
      <c r="K1244" s="62">
        <v>4.2028063299166876</v>
      </c>
      <c r="L1244" s="62">
        <v>5.1764731126674493</v>
      </c>
      <c r="M1244" s="62">
        <v>1.982212505728324E-2</v>
      </c>
      <c r="N1244" s="62">
        <v>0.36552115008742331</v>
      </c>
      <c r="O1244" s="62">
        <v>100.00000000000001</v>
      </c>
      <c r="P1244" s="62">
        <v>0.65785365201121238</v>
      </c>
      <c r="Q1244" s="125">
        <f t="shared" si="207"/>
        <v>99.342146347988788</v>
      </c>
      <c r="R1244" s="61"/>
      <c r="S1244" s="55">
        <v>41521.706550925897</v>
      </c>
      <c r="U1244" s="87"/>
      <c r="V1244" s="87"/>
      <c r="W1244" s="87"/>
      <c r="X1244" s="87"/>
      <c r="Y1244" s="87"/>
      <c r="Z1244" s="87"/>
      <c r="AA1244" s="62"/>
      <c r="AB1244" s="62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</row>
    <row r="1245" spans="1:44" s="51" customFormat="1">
      <c r="A1245" s="48">
        <v>342</v>
      </c>
      <c r="B1245" s="237"/>
      <c r="C1245" s="65" t="s">
        <v>425</v>
      </c>
      <c r="D1245" s="62">
        <v>74.727793577093806</v>
      </c>
      <c r="E1245" s="62">
        <v>7.3036522783385113E-2</v>
      </c>
      <c r="F1245" s="62">
        <v>13.388231460135808</v>
      </c>
      <c r="G1245" s="62">
        <v>1.568604071694377</v>
      </c>
      <c r="H1245" s="62">
        <v>1.3676721041853022E-2</v>
      </c>
      <c r="I1245" s="62">
        <v>2.4772399860789687E-2</v>
      </c>
      <c r="J1245" s="62">
        <v>0.70413586695476627</v>
      </c>
      <c r="K1245" s="62">
        <v>4.1882705273413912</v>
      </c>
      <c r="L1245" s="62">
        <v>5.0735762934270827</v>
      </c>
      <c r="M1245" s="62">
        <v>-2.0570259285146844E-2</v>
      </c>
      <c r="N1245" s="62">
        <v>0.33378999429217626</v>
      </c>
      <c r="O1245" s="62">
        <v>100</v>
      </c>
      <c r="P1245" s="62">
        <v>0.91574308398321591</v>
      </c>
      <c r="Q1245" s="125">
        <f t="shared" si="207"/>
        <v>99.084256916016784</v>
      </c>
      <c r="R1245" s="61"/>
      <c r="S1245" s="55">
        <v>41521.709108796298</v>
      </c>
      <c r="U1245" s="87"/>
      <c r="V1245" s="87"/>
      <c r="W1245" s="87"/>
      <c r="X1245" s="87"/>
      <c r="Y1245" s="87"/>
      <c r="Z1245" s="87"/>
      <c r="AA1245" s="62"/>
      <c r="AB1245" s="62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</row>
    <row r="1246" spans="1:44" s="51" customFormat="1">
      <c r="A1246" s="48">
        <v>343</v>
      </c>
      <c r="B1246" s="237"/>
      <c r="C1246" s="65" t="s">
        <v>425</v>
      </c>
      <c r="D1246" s="62">
        <v>74.659694282751659</v>
      </c>
      <c r="E1246" s="62">
        <v>5.7072464892306392E-2</v>
      </c>
      <c r="F1246" s="62">
        <v>13.315098917573664</v>
      </c>
      <c r="G1246" s="62">
        <v>1.620365209936125</v>
      </c>
      <c r="H1246" s="62">
        <v>7.1281162448661659E-2</v>
      </c>
      <c r="I1246" s="62">
        <v>3.6570710811175931E-2</v>
      </c>
      <c r="J1246" s="62">
        <v>0.71413235019120591</v>
      </c>
      <c r="K1246" s="62">
        <v>4.102655067915201</v>
      </c>
      <c r="L1246" s="62">
        <v>5.1518584440141426</v>
      </c>
      <c r="M1246" s="62">
        <v>1.5711013969217133E-2</v>
      </c>
      <c r="N1246" s="62">
        <v>0.33002888514247447</v>
      </c>
      <c r="O1246" s="62">
        <v>99.999999999999972</v>
      </c>
      <c r="P1246" s="62">
        <v>0.44108769684581262</v>
      </c>
      <c r="Q1246" s="125">
        <f t="shared" si="207"/>
        <v>99.558912303154187</v>
      </c>
      <c r="R1246" s="61"/>
      <c r="S1246" s="55">
        <v>41521.7117013889</v>
      </c>
      <c r="U1246" s="87"/>
      <c r="V1246" s="87"/>
      <c r="W1246" s="87"/>
      <c r="X1246" s="87"/>
      <c r="Y1246" s="87"/>
      <c r="Z1246" s="87"/>
      <c r="AA1246" s="62"/>
      <c r="AB1246" s="62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</row>
    <row r="1247" spans="1:44" s="51" customFormat="1">
      <c r="A1247" s="48">
        <v>344</v>
      </c>
      <c r="B1247" s="237"/>
      <c r="C1247" s="65" t="s">
        <v>425</v>
      </c>
      <c r="D1247" s="62">
        <v>74.751257110688215</v>
      </c>
      <c r="E1247" s="62">
        <v>0.10169567691325276</v>
      </c>
      <c r="F1247" s="62">
        <v>13.281340221021164</v>
      </c>
      <c r="G1247" s="62">
        <v>1.5341174640518145</v>
      </c>
      <c r="H1247" s="62">
        <v>4.7716659433479108E-2</v>
      </c>
      <c r="I1247" s="62">
        <v>3.4683496879727847E-2</v>
      </c>
      <c r="J1247" s="62">
        <v>0.71806092471213334</v>
      </c>
      <c r="K1247" s="62">
        <v>3.9773764829019136</v>
      </c>
      <c r="L1247" s="62">
        <v>5.2832223389171995</v>
      </c>
      <c r="M1247" s="62">
        <v>7.6878932432061136E-3</v>
      </c>
      <c r="N1247" s="62">
        <v>0.33943197712395323</v>
      </c>
      <c r="O1247" s="62">
        <v>99.999999999999986</v>
      </c>
      <c r="P1247" s="62">
        <v>1.4011439132796681</v>
      </c>
      <c r="Q1247" s="125">
        <f t="shared" si="207"/>
        <v>98.598856086720332</v>
      </c>
      <c r="R1247" s="61"/>
      <c r="S1247" s="55">
        <v>41521.714259259301</v>
      </c>
      <c r="U1247" s="87"/>
      <c r="V1247" s="87"/>
      <c r="W1247" s="87"/>
      <c r="X1247" s="87"/>
      <c r="Y1247" s="87"/>
      <c r="Z1247" s="87"/>
      <c r="AA1247" s="62"/>
      <c r="AB1247" s="62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</row>
    <row r="1248" spans="1:44" s="51" customFormat="1">
      <c r="A1248" s="48">
        <v>202</v>
      </c>
      <c r="B1248" s="237"/>
      <c r="C1248" s="65" t="s">
        <v>425</v>
      </c>
      <c r="D1248" s="62">
        <v>74.686484021417627</v>
      </c>
      <c r="E1248" s="62">
        <v>6.0195438126174429E-2</v>
      </c>
      <c r="F1248" s="62">
        <v>13.410887918741782</v>
      </c>
      <c r="G1248" s="62">
        <v>1.6201468597451247</v>
      </c>
      <c r="H1248" s="62">
        <v>9.6898849394791667E-2</v>
      </c>
      <c r="I1248" s="62">
        <v>3.3510666742086762E-2</v>
      </c>
      <c r="J1248" s="62">
        <v>0.80883523425201165</v>
      </c>
      <c r="K1248" s="62">
        <v>3.824179744375495</v>
      </c>
      <c r="L1248" s="62">
        <v>5.1457571992025581</v>
      </c>
      <c r="M1248" s="62">
        <v>4.1860168981196086E-2</v>
      </c>
      <c r="N1248" s="62">
        <v>0.35028247795334005</v>
      </c>
      <c r="O1248" s="62">
        <v>100</v>
      </c>
      <c r="P1248" s="62">
        <v>0.71951154919264582</v>
      </c>
      <c r="Q1248" s="125">
        <f t="shared" si="207"/>
        <v>99.280488450807354</v>
      </c>
      <c r="R1248" s="61"/>
      <c r="S1248" s="55">
        <v>41528.442962963003</v>
      </c>
      <c r="U1248" s="87"/>
      <c r="V1248" s="87"/>
      <c r="W1248" s="87"/>
      <c r="X1248" s="87"/>
      <c r="Y1248" s="87"/>
      <c r="Z1248" s="87"/>
      <c r="AA1248" s="62"/>
      <c r="AB1248" s="62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</row>
    <row r="1249" spans="1:44" s="51" customFormat="1">
      <c r="A1249" s="48">
        <v>203</v>
      </c>
      <c r="B1249" s="237"/>
      <c r="C1249" s="65" t="s">
        <v>425</v>
      </c>
      <c r="D1249" s="62">
        <v>74.679483117586003</v>
      </c>
      <c r="E1249" s="62">
        <v>8.9125698845241533E-2</v>
      </c>
      <c r="F1249" s="62">
        <v>13.317762235794127</v>
      </c>
      <c r="G1249" s="62">
        <v>1.4774148688889195</v>
      </c>
      <c r="H1249" s="62">
        <v>9.3254565360644262E-2</v>
      </c>
      <c r="I1249" s="62">
        <v>3.6988623635985714E-2</v>
      </c>
      <c r="J1249" s="62">
        <v>0.71020223906437818</v>
      </c>
      <c r="K1249" s="62">
        <v>3.9844367499642512</v>
      </c>
      <c r="L1249" s="62">
        <v>5.3213050110367126</v>
      </c>
      <c r="M1249" s="62">
        <v>6.0597162621799051E-3</v>
      </c>
      <c r="N1249" s="62">
        <v>0.36671322588822891</v>
      </c>
      <c r="O1249" s="62">
        <v>99.999999999999972</v>
      </c>
      <c r="P1249" s="62">
        <v>0.39299321541791699</v>
      </c>
      <c r="Q1249" s="125">
        <f t="shared" si="207"/>
        <v>99.607006784582083</v>
      </c>
      <c r="R1249" s="61"/>
      <c r="S1249" s="55">
        <v>41528.445520833302</v>
      </c>
      <c r="U1249" s="87"/>
      <c r="V1249" s="87"/>
      <c r="W1249" s="87"/>
      <c r="X1249" s="87"/>
      <c r="Y1249" s="87"/>
      <c r="Z1249" s="87"/>
      <c r="AA1249" s="62"/>
      <c r="AB1249" s="62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</row>
    <row r="1250" spans="1:44" s="51" customFormat="1">
      <c r="A1250" s="48">
        <v>204</v>
      </c>
      <c r="B1250" s="237"/>
      <c r="C1250" s="65" t="s">
        <v>425</v>
      </c>
      <c r="D1250" s="62">
        <v>74.652415823096035</v>
      </c>
      <c r="E1250" s="62">
        <v>8.6306185525945933E-2</v>
      </c>
      <c r="F1250" s="62">
        <v>13.544001032630721</v>
      </c>
      <c r="G1250" s="62">
        <v>1.5280390958569956</v>
      </c>
      <c r="H1250" s="62">
        <v>3.1488200566807026E-2</v>
      </c>
      <c r="I1250" s="62">
        <v>4.8389134301269787E-2</v>
      </c>
      <c r="J1250" s="62">
        <v>0.77563583206093656</v>
      </c>
      <c r="K1250" s="62">
        <v>3.7444522576409058</v>
      </c>
      <c r="L1250" s="62">
        <v>5.3048265912205776</v>
      </c>
      <c r="M1250" s="62">
        <v>-2.006651514674624E-3</v>
      </c>
      <c r="N1250" s="62">
        <v>0.36992275731437613</v>
      </c>
      <c r="O1250" s="62">
        <v>99.999999999999986</v>
      </c>
      <c r="P1250" s="62">
        <v>1.2641019504051343</v>
      </c>
      <c r="Q1250" s="125">
        <f t="shared" si="207"/>
        <v>98.735898049594866</v>
      </c>
      <c r="R1250" s="61"/>
      <c r="S1250" s="55">
        <v>41528.448090277801</v>
      </c>
      <c r="U1250" s="87"/>
      <c r="V1250" s="87"/>
      <c r="W1250" s="87"/>
      <c r="X1250" s="87"/>
      <c r="Y1250" s="87"/>
      <c r="Z1250" s="87"/>
      <c r="AA1250" s="62"/>
      <c r="AB1250" s="62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</row>
    <row r="1251" spans="1:44" s="51" customFormat="1">
      <c r="A1251" s="48">
        <v>205</v>
      </c>
      <c r="B1251" s="237"/>
      <c r="C1251" s="65" t="s">
        <v>425</v>
      </c>
      <c r="D1251" s="62">
        <v>74.266510210508102</v>
      </c>
      <c r="E1251" s="62">
        <v>0.10205511619100233</v>
      </c>
      <c r="F1251" s="62">
        <v>13.519488662168946</v>
      </c>
      <c r="G1251" s="62">
        <v>1.5781415773384797</v>
      </c>
      <c r="H1251" s="62">
        <v>5.8153948459280624E-2</v>
      </c>
      <c r="I1251" s="62">
        <v>3.6863320275861491E-2</v>
      </c>
      <c r="J1251" s="62">
        <v>0.79467709048275781</v>
      </c>
      <c r="K1251" s="62">
        <v>4.2568208547053326</v>
      </c>
      <c r="L1251" s="62">
        <v>5.1410570489358509</v>
      </c>
      <c r="M1251" s="62">
        <v>5.7925796397643543E-3</v>
      </c>
      <c r="N1251" s="62">
        <v>0.31050200996488969</v>
      </c>
      <c r="O1251" s="62">
        <v>100.00000000000003</v>
      </c>
      <c r="P1251" s="62">
        <v>-0.65480032843930758</v>
      </c>
      <c r="Q1251" s="125">
        <f t="shared" si="207"/>
        <v>100.65480032843931</v>
      </c>
      <c r="R1251" s="61"/>
      <c r="S1251" s="55">
        <v>41528.4506944444</v>
      </c>
      <c r="U1251" s="87"/>
      <c r="V1251" s="87"/>
      <c r="W1251" s="87"/>
      <c r="X1251" s="87"/>
      <c r="Y1251" s="87"/>
      <c r="Z1251" s="87"/>
      <c r="AA1251" s="62"/>
      <c r="AB1251" s="62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</row>
    <row r="1252" spans="1:44" s="51" customFormat="1">
      <c r="A1252" s="48">
        <v>250</v>
      </c>
      <c r="B1252" s="237"/>
      <c r="C1252" s="65" t="s">
        <v>425</v>
      </c>
      <c r="D1252" s="62">
        <v>74.514265951266921</v>
      </c>
      <c r="E1252" s="62">
        <v>7.0561769899198448E-2</v>
      </c>
      <c r="F1252" s="62">
        <v>13.399988482565025</v>
      </c>
      <c r="G1252" s="62">
        <v>1.6309290079950176</v>
      </c>
      <c r="H1252" s="62">
        <v>6.9494851242091496E-2</v>
      </c>
      <c r="I1252" s="62">
        <v>4.4565875708822027E-2</v>
      </c>
      <c r="J1252" s="62">
        <v>0.61799148790716474</v>
      </c>
      <c r="K1252" s="62">
        <v>4.1121028097574026</v>
      </c>
      <c r="L1252" s="62">
        <v>5.3187428853980174</v>
      </c>
      <c r="M1252" s="62">
        <v>-6.1014011937400728E-3</v>
      </c>
      <c r="N1252" s="62">
        <v>0.29373803446162033</v>
      </c>
      <c r="O1252" s="62">
        <v>100.00000000000001</v>
      </c>
      <c r="P1252" s="62">
        <v>0.32988081629345345</v>
      </c>
      <c r="Q1252" s="125">
        <f t="shared" si="207"/>
        <v>99.670119183706547</v>
      </c>
      <c r="R1252" s="61"/>
      <c r="S1252" s="55">
        <v>41528.699305555601</v>
      </c>
      <c r="U1252" s="87"/>
      <c r="V1252" s="87"/>
      <c r="W1252" s="87"/>
      <c r="X1252" s="87"/>
      <c r="Y1252" s="87"/>
      <c r="Z1252" s="87"/>
      <c r="AA1252" s="62"/>
      <c r="AB1252" s="62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</row>
    <row r="1253" spans="1:44" s="51" customFormat="1">
      <c r="A1253" s="48">
        <v>251</v>
      </c>
      <c r="B1253" s="237"/>
      <c r="C1253" s="65" t="s">
        <v>425</v>
      </c>
      <c r="D1253" s="62">
        <v>74.276515396155077</v>
      </c>
      <c r="E1253" s="62">
        <v>4.6350696395131799E-2</v>
      </c>
      <c r="F1253" s="62">
        <v>13.526198861874642</v>
      </c>
      <c r="G1253" s="62">
        <v>1.7197167334746566</v>
      </c>
      <c r="H1253" s="62">
        <v>4.4022810594174136E-2</v>
      </c>
      <c r="I1253" s="62">
        <v>4.467264794455772E-2</v>
      </c>
      <c r="J1253" s="62">
        <v>0.748625435186972</v>
      </c>
      <c r="K1253" s="62">
        <v>4.1028577462950295</v>
      </c>
      <c r="L1253" s="62">
        <v>5.2316889697230637</v>
      </c>
      <c r="M1253" s="62">
        <v>-1.9098768386010698E-2</v>
      </c>
      <c r="N1253" s="62">
        <v>0.35958770298076842</v>
      </c>
      <c r="O1253" s="62">
        <v>100.00000000000001</v>
      </c>
      <c r="P1253" s="62">
        <v>1.6832774113602227</v>
      </c>
      <c r="Q1253" s="125">
        <f t="shared" si="207"/>
        <v>98.316722588639777</v>
      </c>
      <c r="R1253" s="61"/>
      <c r="S1253" s="55">
        <v>41528.7018634259</v>
      </c>
      <c r="U1253" s="87"/>
      <c r="V1253" s="87"/>
      <c r="W1253" s="87"/>
      <c r="X1253" s="87"/>
      <c r="Y1253" s="87"/>
      <c r="Z1253" s="87"/>
      <c r="AA1253" s="62"/>
      <c r="AB1253" s="62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</row>
    <row r="1254" spans="1:44" s="51" customFormat="1">
      <c r="A1254" s="48">
        <v>252</v>
      </c>
      <c r="B1254" s="237"/>
      <c r="C1254" s="65" t="s">
        <v>425</v>
      </c>
      <c r="D1254" s="62">
        <v>74.436189601217677</v>
      </c>
      <c r="E1254" s="62">
        <v>8.6660890809662619E-2</v>
      </c>
      <c r="F1254" s="62">
        <v>13.452690675820744</v>
      </c>
      <c r="G1254" s="62">
        <v>1.6096128093600577</v>
      </c>
      <c r="H1254" s="62">
        <v>7.2777064134498581E-2</v>
      </c>
      <c r="I1254" s="62">
        <v>3.427713072595006E-2</v>
      </c>
      <c r="J1254" s="62">
        <v>0.71876815089594892</v>
      </c>
      <c r="K1254" s="62">
        <v>4.1097538056880802</v>
      </c>
      <c r="L1254" s="62">
        <v>5.1926923235927624</v>
      </c>
      <c r="M1254" s="62">
        <v>1.8560784024223471E-2</v>
      </c>
      <c r="N1254" s="62">
        <v>0.34611497796381491</v>
      </c>
      <c r="O1254" s="62">
        <v>100.00000000000004</v>
      </c>
      <c r="P1254" s="62">
        <v>0.35404173606291067</v>
      </c>
      <c r="Q1254" s="125">
        <f t="shared" si="207"/>
        <v>99.645958263937089</v>
      </c>
      <c r="R1254" s="61"/>
      <c r="S1254" s="55">
        <v>41528.706041666701</v>
      </c>
      <c r="U1254" s="87"/>
      <c r="V1254" s="87"/>
      <c r="W1254" s="87"/>
      <c r="X1254" s="87"/>
      <c r="Y1254" s="87"/>
      <c r="Z1254" s="87"/>
      <c r="AA1254" s="62"/>
      <c r="AB1254" s="62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</row>
    <row r="1255" spans="1:44" s="51" customFormat="1">
      <c r="A1255" s="48">
        <v>253</v>
      </c>
      <c r="B1255" s="237"/>
      <c r="C1255" s="65" t="s">
        <v>425</v>
      </c>
      <c r="D1255" s="62">
        <v>74.311151275293923</v>
      </c>
      <c r="E1255" s="62">
        <v>6.0918328083224171E-2</v>
      </c>
      <c r="F1255" s="62">
        <v>13.517750774327522</v>
      </c>
      <c r="G1255" s="62">
        <v>1.5465168148588591</v>
      </c>
      <c r="H1255" s="62">
        <v>6.4436119927854058E-2</v>
      </c>
      <c r="I1255" s="62">
        <v>3.4801150426558007E-2</v>
      </c>
      <c r="J1255" s="62">
        <v>0.75078704848144129</v>
      </c>
      <c r="K1255" s="62">
        <v>4.1481619448714921</v>
      </c>
      <c r="L1255" s="62">
        <v>5.2091942029537233</v>
      </c>
      <c r="M1255" s="62">
        <v>0.12295962045982328</v>
      </c>
      <c r="N1255" s="62">
        <v>0.30131133245721647</v>
      </c>
      <c r="O1255" s="62">
        <v>99.999999999999986</v>
      </c>
      <c r="P1255" s="62">
        <v>0.60929727667219424</v>
      </c>
      <c r="Q1255" s="125">
        <f t="shared" si="207"/>
        <v>99.390702723327806</v>
      </c>
      <c r="R1255" s="61"/>
      <c r="S1255" s="55">
        <v>41528.708611111098</v>
      </c>
      <c r="U1255" s="87"/>
      <c r="V1255" s="87"/>
      <c r="W1255" s="87"/>
      <c r="X1255" s="87"/>
      <c r="Y1255" s="87"/>
      <c r="Z1255" s="87"/>
      <c r="AA1255" s="62"/>
      <c r="AB1255" s="62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</row>
    <row r="1256" spans="1:44" s="51" customFormat="1">
      <c r="A1256" s="48">
        <v>65</v>
      </c>
      <c r="B1256" s="237"/>
      <c r="C1256" s="65" t="s">
        <v>425</v>
      </c>
      <c r="D1256" s="62">
        <v>74.575606964745262</v>
      </c>
      <c r="E1256" s="62">
        <v>0.14055094101258755</v>
      </c>
      <c r="F1256" s="62">
        <v>13.359037642364576</v>
      </c>
      <c r="G1256" s="62">
        <v>1.5805123765020166</v>
      </c>
      <c r="H1256" s="62">
        <v>6.2124219702735267E-2</v>
      </c>
      <c r="I1256" s="62">
        <v>4.3051049429668031E-2</v>
      </c>
      <c r="J1256" s="62">
        <v>0.79159770742799085</v>
      </c>
      <c r="K1256" s="62">
        <v>4.0150017373390838</v>
      </c>
      <c r="L1256" s="62">
        <v>5.1674283445160922</v>
      </c>
      <c r="M1256" s="62">
        <v>6.875997466135062E-3</v>
      </c>
      <c r="N1256" s="62">
        <v>0.33345449108543246</v>
      </c>
      <c r="O1256" s="62">
        <v>100.00000000000001</v>
      </c>
      <c r="P1256" s="62">
        <v>-0.21827163650225145</v>
      </c>
      <c r="Q1256" s="125">
        <f t="shared" si="207"/>
        <v>100.21827163650225</v>
      </c>
      <c r="R1256" s="61"/>
      <c r="S1256" s="55">
        <v>41682.444722222201</v>
      </c>
      <c r="U1256" s="87"/>
      <c r="V1256" s="87"/>
      <c r="W1256" s="87"/>
      <c r="X1256" s="87"/>
      <c r="Y1256" s="87"/>
      <c r="Z1256" s="87"/>
      <c r="AA1256" s="62"/>
      <c r="AB1256" s="62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</row>
    <row r="1257" spans="1:44" s="51" customFormat="1">
      <c r="A1257" s="48">
        <v>66</v>
      </c>
      <c r="B1257" s="237"/>
      <c r="C1257" s="65" t="s">
        <v>425</v>
      </c>
      <c r="D1257" s="62">
        <v>74.547384911262199</v>
      </c>
      <c r="E1257" s="62">
        <v>4.5519881392580737E-2</v>
      </c>
      <c r="F1257" s="62">
        <v>13.496042792942273</v>
      </c>
      <c r="G1257" s="62">
        <v>1.5205695090257094</v>
      </c>
      <c r="H1257" s="62">
        <v>5.0384650115167809E-2</v>
      </c>
      <c r="I1257" s="62">
        <v>4.8728084950995128E-2</v>
      </c>
      <c r="J1257" s="62">
        <v>0.78430333372820216</v>
      </c>
      <c r="K1257" s="62">
        <v>3.9933845350061019</v>
      </c>
      <c r="L1257" s="62">
        <v>5.190514377867264</v>
      </c>
      <c r="M1257" s="62">
        <v>3.2289941554226091E-2</v>
      </c>
      <c r="N1257" s="62">
        <v>0.37563779586972984</v>
      </c>
      <c r="O1257" s="62">
        <v>99.999999999999972</v>
      </c>
      <c r="P1257" s="62">
        <v>-0.79175432511466681</v>
      </c>
      <c r="Q1257" s="125">
        <f t="shared" si="207"/>
        <v>100.79175432511467</v>
      </c>
      <c r="R1257" s="61"/>
      <c r="S1257" s="55">
        <v>41682.447256944397</v>
      </c>
      <c r="U1257" s="87"/>
      <c r="V1257" s="87"/>
      <c r="W1257" s="87"/>
      <c r="X1257" s="87"/>
      <c r="Y1257" s="87"/>
      <c r="Z1257" s="87"/>
      <c r="AA1257" s="62"/>
      <c r="AB1257" s="62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</row>
    <row r="1258" spans="1:44" s="51" customFormat="1">
      <c r="A1258" s="48">
        <v>67</v>
      </c>
      <c r="B1258" s="237"/>
      <c r="C1258" s="65" t="s">
        <v>425</v>
      </c>
      <c r="D1258" s="62">
        <v>74.385216407957131</v>
      </c>
      <c r="E1258" s="62">
        <v>3.7298861279947124E-2</v>
      </c>
      <c r="F1258" s="62">
        <v>13.397317115488905</v>
      </c>
      <c r="G1258" s="62">
        <v>1.5875472104536805</v>
      </c>
      <c r="H1258" s="62">
        <v>9.5308532845663999E-2</v>
      </c>
      <c r="I1258" s="62">
        <v>3.1149601702774452E-2</v>
      </c>
      <c r="J1258" s="62">
        <v>0.73856584881452325</v>
      </c>
      <c r="K1258" s="62">
        <v>4.1397592809948529</v>
      </c>
      <c r="L1258" s="62">
        <v>5.3535357660687186</v>
      </c>
      <c r="M1258" s="62">
        <v>-7.7608854390322831E-3</v>
      </c>
      <c r="N1258" s="62">
        <v>0.31259751278910747</v>
      </c>
      <c r="O1258" s="62">
        <v>100</v>
      </c>
      <c r="P1258" s="62">
        <v>-0.10148359232076132</v>
      </c>
      <c r="Q1258" s="125">
        <f t="shared" si="207"/>
        <v>100.10148359232076</v>
      </c>
      <c r="R1258" s="61"/>
      <c r="S1258" s="55">
        <v>41682.449791666702</v>
      </c>
      <c r="U1258" s="87"/>
      <c r="V1258" s="87"/>
      <c r="W1258" s="87"/>
      <c r="X1258" s="87"/>
      <c r="Y1258" s="87"/>
      <c r="Z1258" s="87"/>
      <c r="AA1258" s="62"/>
      <c r="AB1258" s="62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</row>
    <row r="1259" spans="1:44" s="51" customFormat="1">
      <c r="A1259" s="48">
        <v>94</v>
      </c>
      <c r="B1259" s="237"/>
      <c r="C1259" s="65" t="s">
        <v>425</v>
      </c>
      <c r="D1259" s="62">
        <v>74.392138279968322</v>
      </c>
      <c r="E1259" s="62">
        <v>5.4270107776148033E-2</v>
      </c>
      <c r="F1259" s="62">
        <v>13.309521981347316</v>
      </c>
      <c r="G1259" s="62">
        <v>1.5719893640321503</v>
      </c>
      <c r="H1259" s="62">
        <v>8.0262514928939835E-2</v>
      </c>
      <c r="I1259" s="62">
        <v>2.9744654047547437E-2</v>
      </c>
      <c r="J1259" s="62">
        <v>0.71692587290939302</v>
      </c>
      <c r="K1259" s="62">
        <v>4.236321691773921</v>
      </c>
      <c r="L1259" s="62">
        <v>5.3674707567550159</v>
      </c>
      <c r="M1259" s="62">
        <v>-6.0010155574157717E-3</v>
      </c>
      <c r="N1259" s="62">
        <v>0.31943354330577783</v>
      </c>
      <c r="O1259" s="62">
        <v>99.999999999999972</v>
      </c>
      <c r="P1259" s="62">
        <v>1.1488616410659063</v>
      </c>
      <c r="Q1259" s="125">
        <f t="shared" si="207"/>
        <v>98.851138358934094</v>
      </c>
      <c r="R1259" s="61"/>
      <c r="S1259" s="55">
        <v>41690.449456018498</v>
      </c>
      <c r="U1259" s="87"/>
      <c r="V1259" s="87"/>
      <c r="W1259" s="87"/>
      <c r="X1259" s="87"/>
      <c r="Y1259" s="87"/>
      <c r="Z1259" s="87"/>
      <c r="AA1259" s="62"/>
      <c r="AB1259" s="62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</row>
    <row r="1260" spans="1:44" s="51" customFormat="1">
      <c r="A1260" s="48">
        <v>95</v>
      </c>
      <c r="B1260" s="237"/>
      <c r="C1260" s="65" t="s">
        <v>425</v>
      </c>
      <c r="D1260" s="62">
        <v>74.269143651039613</v>
      </c>
      <c r="E1260" s="62">
        <v>9.8248001738874255E-2</v>
      </c>
      <c r="F1260" s="62">
        <v>13.599693520391176</v>
      </c>
      <c r="G1260" s="62">
        <v>1.6157127712338466</v>
      </c>
      <c r="H1260" s="62">
        <v>3.4547925107999977E-2</v>
      </c>
      <c r="I1260" s="62">
        <v>4.4991714337371903E-2</v>
      </c>
      <c r="J1260" s="62">
        <v>0.80332289357288</v>
      </c>
      <c r="K1260" s="62">
        <v>3.8950002081781947</v>
      </c>
      <c r="L1260" s="62">
        <v>5.3573044816652295</v>
      </c>
      <c r="M1260" s="62">
        <v>4.8565885484556448E-3</v>
      </c>
      <c r="N1260" s="62">
        <v>0.35794604987885037</v>
      </c>
      <c r="O1260" s="62">
        <v>99.999999999999986</v>
      </c>
      <c r="P1260" s="62">
        <v>1.8100148230422803</v>
      </c>
      <c r="Q1260" s="125">
        <f t="shared" si="207"/>
        <v>98.18998517695772</v>
      </c>
      <c r="R1260" s="61"/>
      <c r="S1260" s="55">
        <v>41690.4520023148</v>
      </c>
      <c r="U1260" s="87"/>
      <c r="V1260" s="87"/>
      <c r="W1260" s="87"/>
      <c r="X1260" s="87"/>
      <c r="Y1260" s="87"/>
      <c r="Z1260" s="87"/>
      <c r="AA1260" s="62"/>
      <c r="AB1260" s="62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</row>
    <row r="1261" spans="1:44" s="51" customFormat="1">
      <c r="A1261" s="48">
        <v>96</v>
      </c>
      <c r="B1261" s="237"/>
      <c r="C1261" s="65" t="s">
        <v>425</v>
      </c>
      <c r="D1261" s="62">
        <v>74.295012953074178</v>
      </c>
      <c r="E1261" s="62">
        <v>7.9954326754870242E-2</v>
      </c>
      <c r="F1261" s="62">
        <v>13.347242780533813</v>
      </c>
      <c r="G1261" s="62">
        <v>1.5408313987625104</v>
      </c>
      <c r="H1261" s="62">
        <v>0.10484147277479319</v>
      </c>
      <c r="I1261" s="62">
        <v>5.0270726503956129E-2</v>
      </c>
      <c r="J1261" s="62">
        <v>0.75214303372301261</v>
      </c>
      <c r="K1261" s="62">
        <v>4.3625817750001161</v>
      </c>
      <c r="L1261" s="62">
        <v>5.1716950584669119</v>
      </c>
      <c r="M1261" s="62">
        <v>2.3290597503252526E-2</v>
      </c>
      <c r="N1261" s="62">
        <v>0.35143437196358718</v>
      </c>
      <c r="O1261" s="62">
        <v>100.00000000000003</v>
      </c>
      <c r="P1261" s="62">
        <v>1.078416036068603</v>
      </c>
      <c r="Q1261" s="125">
        <f t="shared" si="207"/>
        <v>98.921583963931397</v>
      </c>
      <c r="R1261" s="61"/>
      <c r="S1261" s="55">
        <v>41690.454548611102</v>
      </c>
      <c r="U1261" s="87"/>
      <c r="V1261" s="87"/>
      <c r="W1261" s="87"/>
      <c r="X1261" s="87"/>
      <c r="Y1261" s="87"/>
      <c r="Z1261" s="87"/>
      <c r="AA1261" s="62"/>
      <c r="AB1261" s="62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</row>
    <row r="1262" spans="1:44" s="51" customFormat="1">
      <c r="A1262" s="48">
        <v>97</v>
      </c>
      <c r="B1262" s="237"/>
      <c r="C1262" s="65" t="s">
        <v>425</v>
      </c>
      <c r="D1262" s="62">
        <v>74.368358438744565</v>
      </c>
      <c r="E1262" s="62">
        <v>4.5002570268093206E-2</v>
      </c>
      <c r="F1262" s="62">
        <v>13.358958847611389</v>
      </c>
      <c r="G1262" s="62">
        <v>1.5196241338029624</v>
      </c>
      <c r="H1262" s="62">
        <v>1.4849994056755664E-2</v>
      </c>
      <c r="I1262" s="62">
        <v>4.1681268632432489E-2</v>
      </c>
      <c r="J1262" s="62">
        <v>0.68660551438526618</v>
      </c>
      <c r="K1262" s="62">
        <v>4.2839391850427937</v>
      </c>
      <c r="L1262" s="62">
        <v>5.4011612160053364</v>
      </c>
      <c r="M1262" s="62">
        <v>3.3823197894566656E-2</v>
      </c>
      <c r="N1262" s="62">
        <v>0.31767704416065634</v>
      </c>
      <c r="O1262" s="62">
        <v>100.00000000000003</v>
      </c>
      <c r="P1262" s="62">
        <v>-0.33528109411234652</v>
      </c>
      <c r="Q1262" s="125">
        <f t="shared" si="207"/>
        <v>100.33528109411235</v>
      </c>
      <c r="R1262" s="61"/>
      <c r="S1262" s="55">
        <v>41690.457083333298</v>
      </c>
      <c r="U1262" s="87"/>
      <c r="V1262" s="87"/>
      <c r="W1262" s="87"/>
      <c r="X1262" s="87"/>
      <c r="Y1262" s="87"/>
      <c r="Z1262" s="87"/>
      <c r="AA1262" s="62"/>
      <c r="AB1262" s="62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</row>
    <row r="1263" spans="1:44" s="51" customFormat="1">
      <c r="A1263" s="48">
        <v>134</v>
      </c>
      <c r="B1263" s="237"/>
      <c r="C1263" s="65" t="s">
        <v>425</v>
      </c>
      <c r="D1263" s="62">
        <v>74.325468035126278</v>
      </c>
      <c r="E1263" s="62">
        <v>8.0455774921699641E-2</v>
      </c>
      <c r="F1263" s="62">
        <v>13.331222667501056</v>
      </c>
      <c r="G1263" s="62">
        <v>1.5579801382792631</v>
      </c>
      <c r="H1263" s="62">
        <v>7.0303507054807729E-2</v>
      </c>
      <c r="I1263" s="62">
        <v>5.8302402069346011E-2</v>
      </c>
      <c r="J1263" s="62">
        <v>0.77121576710760786</v>
      </c>
      <c r="K1263" s="62">
        <v>4.468667730757943</v>
      </c>
      <c r="L1263" s="62">
        <v>5.1015836695562617</v>
      </c>
      <c r="M1263" s="62">
        <v>-4.1894288608793157E-2</v>
      </c>
      <c r="N1263" s="62">
        <v>0.35732147028968519</v>
      </c>
      <c r="O1263" s="62">
        <v>100.00000000000003</v>
      </c>
      <c r="P1263" s="62">
        <v>0.50212920694669094</v>
      </c>
      <c r="Q1263" s="125">
        <f t="shared" si="207"/>
        <v>99.497870793053309</v>
      </c>
      <c r="R1263" s="61"/>
      <c r="S1263" s="55">
        <v>41690.682418981502</v>
      </c>
      <c r="U1263" s="87"/>
      <c r="V1263" s="87"/>
      <c r="W1263" s="87"/>
      <c r="X1263" s="87"/>
      <c r="Y1263" s="87"/>
      <c r="Z1263" s="87"/>
      <c r="AA1263" s="62"/>
      <c r="AB1263" s="62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</row>
    <row r="1264" spans="1:44" s="51" customFormat="1">
      <c r="A1264" s="48">
        <v>135</v>
      </c>
      <c r="B1264" s="237"/>
      <c r="C1264" s="65" t="s">
        <v>425</v>
      </c>
      <c r="D1264" s="62">
        <v>74.302045237473408</v>
      </c>
      <c r="E1264" s="62">
        <v>0.10312066874639837</v>
      </c>
      <c r="F1264" s="62">
        <v>13.314411285764818</v>
      </c>
      <c r="G1264" s="62">
        <v>1.5620386293859381</v>
      </c>
      <c r="H1264" s="62">
        <v>7.5355195331558641E-2</v>
      </c>
      <c r="I1264" s="62">
        <v>3.9405396386780304E-2</v>
      </c>
      <c r="J1264" s="62">
        <v>0.76075954558407821</v>
      </c>
      <c r="K1264" s="62">
        <v>4.4593664689563735</v>
      </c>
      <c r="L1264" s="62">
        <v>5.1251673396926298</v>
      </c>
      <c r="M1264" s="62">
        <v>4.9892271851549605E-3</v>
      </c>
      <c r="N1264" s="62">
        <v>0.32716280621048638</v>
      </c>
      <c r="O1264" s="62">
        <v>99.999999999999986</v>
      </c>
      <c r="P1264" s="62">
        <v>0.76193616532455621</v>
      </c>
      <c r="Q1264" s="125">
        <f t="shared" si="207"/>
        <v>99.238063834675444</v>
      </c>
      <c r="R1264" s="61"/>
      <c r="S1264" s="55">
        <v>41690.684965277796</v>
      </c>
      <c r="U1264" s="87"/>
      <c r="V1264" s="87"/>
      <c r="W1264" s="87"/>
      <c r="X1264" s="87"/>
      <c r="Y1264" s="87"/>
      <c r="Z1264" s="87"/>
      <c r="AA1264" s="62"/>
      <c r="AB1264" s="62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</row>
    <row r="1265" spans="1:44" s="51" customFormat="1">
      <c r="A1265" s="48">
        <v>136</v>
      </c>
      <c r="B1265" s="237"/>
      <c r="C1265" s="65" t="s">
        <v>425</v>
      </c>
      <c r="D1265" s="62">
        <v>75.011244911397768</v>
      </c>
      <c r="E1265" s="62">
        <v>5.0770038753137674E-2</v>
      </c>
      <c r="F1265" s="62">
        <v>13.000329691025117</v>
      </c>
      <c r="G1265" s="62">
        <v>1.5698222441704368</v>
      </c>
      <c r="H1265" s="62">
        <v>4.9447567790533158E-2</v>
      </c>
      <c r="I1265" s="62">
        <v>5.2789097008965349E-2</v>
      </c>
      <c r="J1265" s="62">
        <v>0.73768428565179167</v>
      </c>
      <c r="K1265" s="62">
        <v>4.0167328723339839</v>
      </c>
      <c r="L1265" s="62">
        <v>5.1857374434194252</v>
      </c>
      <c r="M1265" s="62">
        <v>3.4338629593514636E-2</v>
      </c>
      <c r="N1265" s="62">
        <v>0.37592866497205624</v>
      </c>
      <c r="O1265" s="62">
        <v>100.00000000000001</v>
      </c>
      <c r="P1265" s="62">
        <v>1.1678885003028086</v>
      </c>
      <c r="Q1265" s="125">
        <f t="shared" si="207"/>
        <v>98.832111499697191</v>
      </c>
      <c r="R1265" s="61"/>
      <c r="S1265" s="55">
        <v>41690.6875</v>
      </c>
      <c r="U1265" s="87"/>
      <c r="V1265" s="87"/>
      <c r="W1265" s="87"/>
      <c r="X1265" s="87"/>
      <c r="Y1265" s="87"/>
      <c r="Z1265" s="87"/>
      <c r="AA1265" s="62"/>
      <c r="AB1265" s="62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</row>
    <row r="1266" spans="1:44" s="51" customFormat="1">
      <c r="A1266" s="48">
        <v>137</v>
      </c>
      <c r="B1266" s="237"/>
      <c r="C1266" s="65" t="s">
        <v>425</v>
      </c>
      <c r="D1266" s="62">
        <v>74.670612861484571</v>
      </c>
      <c r="E1266" s="62">
        <v>0.11258020956042264</v>
      </c>
      <c r="F1266" s="62">
        <v>13.371583897789336</v>
      </c>
      <c r="G1266" s="62">
        <v>1.5224031849683015</v>
      </c>
      <c r="H1266" s="62">
        <v>7.0634240507458784E-2</v>
      </c>
      <c r="I1266" s="62">
        <v>4.2802326827434345E-2</v>
      </c>
      <c r="J1266" s="62">
        <v>0.74659935935093114</v>
      </c>
      <c r="K1266" s="62">
        <v>4.0528723311525985</v>
      </c>
      <c r="L1266" s="62">
        <v>5.1312025982464213</v>
      </c>
      <c r="M1266" s="62">
        <v>2.3324410195483453E-2</v>
      </c>
      <c r="N1266" s="62">
        <v>0.32980186395807326</v>
      </c>
      <c r="O1266" s="62">
        <v>100.00000000000003</v>
      </c>
      <c r="P1266" s="62">
        <v>0.9198512977217348</v>
      </c>
      <c r="Q1266" s="125">
        <f t="shared" si="207"/>
        <v>99.080148702278265</v>
      </c>
      <c r="R1266" s="61"/>
      <c r="S1266" s="55">
        <v>41690.690034722204</v>
      </c>
      <c r="U1266" s="87"/>
      <c r="V1266" s="87"/>
      <c r="W1266" s="87"/>
      <c r="X1266" s="87"/>
      <c r="Y1266" s="87"/>
      <c r="Z1266" s="87"/>
      <c r="AA1266" s="62"/>
      <c r="AB1266" s="62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</row>
    <row r="1267" spans="1:44" s="51" customFormat="1">
      <c r="A1267" s="48">
        <v>138</v>
      </c>
      <c r="B1267" s="237"/>
      <c r="C1267" s="65" t="s">
        <v>425</v>
      </c>
      <c r="D1267" s="62">
        <v>74.570615131841095</v>
      </c>
      <c r="E1267" s="62">
        <v>7.7412683104395835E-2</v>
      </c>
      <c r="F1267" s="62">
        <v>13.277516116463172</v>
      </c>
      <c r="G1267" s="62">
        <v>1.6710526363062972</v>
      </c>
      <c r="H1267" s="62">
        <v>6.026850475304555E-2</v>
      </c>
      <c r="I1267" s="62">
        <v>4.4162473445607926E-2</v>
      </c>
      <c r="J1267" s="62">
        <v>0.73722097752127824</v>
      </c>
      <c r="K1267" s="62">
        <v>4.0483971114313055</v>
      </c>
      <c r="L1267" s="62">
        <v>5.2133849376549941</v>
      </c>
      <c r="M1267" s="62">
        <v>1.9420045294212443E-2</v>
      </c>
      <c r="N1267" s="62">
        <v>0.36229951395972015</v>
      </c>
      <c r="O1267" s="62">
        <v>100</v>
      </c>
      <c r="P1267" s="62">
        <v>0.52331150137605675</v>
      </c>
      <c r="Q1267" s="125">
        <f t="shared" si="207"/>
        <v>99.476688498623943</v>
      </c>
      <c r="R1267" s="61"/>
      <c r="S1267" s="55">
        <v>41690.692592592597</v>
      </c>
      <c r="U1267" s="87"/>
      <c r="V1267" s="87"/>
      <c r="W1267" s="87"/>
      <c r="X1267" s="87"/>
      <c r="Y1267" s="87"/>
      <c r="Z1267" s="87"/>
      <c r="AA1267" s="62"/>
      <c r="AB1267" s="62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</row>
    <row r="1268" spans="1:44" s="51" customFormat="1">
      <c r="A1268" s="48"/>
      <c r="B1268" s="237"/>
      <c r="C1268" s="65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1"/>
      <c r="S1268" s="55"/>
      <c r="U1268" s="87"/>
      <c r="V1268" s="87"/>
      <c r="W1268" s="87"/>
      <c r="X1268" s="87"/>
      <c r="Y1268" s="87"/>
      <c r="Z1268" s="87"/>
      <c r="AA1268" s="62"/>
      <c r="AB1268" s="62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</row>
    <row r="1269" spans="1:44" s="51" customFormat="1">
      <c r="A1269" s="48"/>
      <c r="B1269" s="237"/>
      <c r="C1269" s="57" t="s">
        <v>234</v>
      </c>
      <c r="D1269" s="58">
        <f>AVERAGE(D1098:D1267)</f>
        <v>74.587764588307806</v>
      </c>
      <c r="E1269" s="231">
        <f t="shared" ref="E1269:P1269" si="208">AVERAGE(E1098:E1267)</f>
        <v>7.8674956516888717E-2</v>
      </c>
      <c r="F1269" s="58">
        <f t="shared" si="208"/>
        <v>13.295397545885731</v>
      </c>
      <c r="G1269" s="58">
        <f t="shared" si="208"/>
        <v>1.5769555424844772</v>
      </c>
      <c r="H1269" s="231">
        <f t="shared" si="208"/>
        <v>6.8209191203507422E-2</v>
      </c>
      <c r="I1269" s="231">
        <f t="shared" si="208"/>
        <v>4.2210252726778405E-2</v>
      </c>
      <c r="J1269" s="58">
        <f t="shared" si="208"/>
        <v>0.74454076877865927</v>
      </c>
      <c r="K1269" s="58">
        <f t="shared" si="208"/>
        <v>4.1042609041308555</v>
      </c>
      <c r="L1269" s="58">
        <f t="shared" si="208"/>
        <v>5.2252218130987131</v>
      </c>
      <c r="M1269" s="231">
        <f t="shared" si="208"/>
        <v>1.2417248741432942E-2</v>
      </c>
      <c r="N1269" s="58">
        <f t="shared" si="208"/>
        <v>0.34137611364028203</v>
      </c>
      <c r="O1269" s="58">
        <f t="shared" si="208"/>
        <v>100</v>
      </c>
      <c r="P1269" s="58">
        <f t="shared" si="208"/>
        <v>0.83207283542120114</v>
      </c>
      <c r="Q1269" s="58">
        <f t="shared" ref="Q1269" si="209">AVERAGE(Q1098:Q1267)</f>
        <v>99.167927164578785</v>
      </c>
      <c r="R1269" s="60">
        <f>COUNT(D1098:D1267)</f>
        <v>170</v>
      </c>
      <c r="S1269" s="59"/>
      <c r="U1269" s="52"/>
      <c r="V1269" s="52"/>
      <c r="W1269" s="52"/>
      <c r="X1269" s="52"/>
      <c r="Y1269" s="87"/>
      <c r="Z1269" s="87"/>
      <c r="AA1269" s="62"/>
      <c r="AB1269" s="62"/>
      <c r="AC1269" s="87"/>
      <c r="AD1269" s="87"/>
      <c r="AE1269" s="52"/>
      <c r="AF1269" s="52"/>
      <c r="AG1269" s="52"/>
      <c r="AH1269" s="52"/>
      <c r="AI1269" s="52"/>
      <c r="AJ1269" s="52"/>
      <c r="AK1269" s="52"/>
      <c r="AL1269" s="44"/>
      <c r="AM1269" s="52"/>
      <c r="AN1269" s="44"/>
      <c r="AO1269" s="44"/>
      <c r="AP1269" s="44"/>
      <c r="AQ1269" s="44"/>
      <c r="AR1269" s="52"/>
    </row>
    <row r="1270" spans="1:44" s="51" customFormat="1">
      <c r="A1270" s="48"/>
      <c r="B1270" s="237"/>
      <c r="C1270" s="57" t="s">
        <v>69</v>
      </c>
      <c r="D1270" s="54">
        <f>STDEV(D1098:D1267)</f>
        <v>0.31067840645136258</v>
      </c>
      <c r="E1270" s="232">
        <f t="shared" ref="E1270:P1270" si="210">STDEV(E1098:E1267)</f>
        <v>1.961478712256317E-2</v>
      </c>
      <c r="F1270" s="54">
        <f t="shared" si="210"/>
        <v>0.18533634776039501</v>
      </c>
      <c r="G1270" s="54">
        <f t="shared" si="210"/>
        <v>7.0176364303107391E-2</v>
      </c>
      <c r="H1270" s="232">
        <f t="shared" si="210"/>
        <v>3.1379841556033773E-2</v>
      </c>
      <c r="I1270" s="232">
        <f t="shared" si="210"/>
        <v>1.6429189869144583E-2</v>
      </c>
      <c r="J1270" s="54">
        <f t="shared" si="210"/>
        <v>6.0432512645971347E-2</v>
      </c>
      <c r="K1270" s="54">
        <f t="shared" si="210"/>
        <v>0.30564979142640214</v>
      </c>
      <c r="L1270" s="54">
        <f t="shared" si="210"/>
        <v>0.11351839335111226</v>
      </c>
      <c r="M1270" s="232">
        <f t="shared" si="210"/>
        <v>2.7152762262739133E-2</v>
      </c>
      <c r="N1270" s="54">
        <f t="shared" si="210"/>
        <v>2.3411370766023835E-2</v>
      </c>
      <c r="O1270" s="54">
        <f t="shared" si="210"/>
        <v>1.8356987040186676E-14</v>
      </c>
      <c r="P1270" s="54">
        <f t="shared" si="210"/>
        <v>0.81711712884853271</v>
      </c>
      <c r="Q1270" s="54">
        <f t="shared" ref="Q1270" si="211">STDEV(Q1098:Q1267)</f>
        <v>0.81711712884853271</v>
      </c>
      <c r="R1270" s="56"/>
      <c r="S1270" s="55"/>
      <c r="U1270" s="52"/>
      <c r="V1270" s="52"/>
      <c r="W1270" s="52"/>
      <c r="X1270" s="52"/>
      <c r="Y1270" s="87"/>
      <c r="Z1270" s="87"/>
      <c r="AA1270" s="62"/>
      <c r="AB1270" s="62"/>
      <c r="AC1270" s="87"/>
      <c r="AD1270" s="87"/>
      <c r="AE1270" s="52"/>
      <c r="AF1270" s="52"/>
      <c r="AG1270" s="52"/>
      <c r="AH1270" s="53"/>
      <c r="AI1270" s="53"/>
      <c r="AJ1270" s="53"/>
      <c r="AK1270" s="53"/>
      <c r="AL1270" s="44"/>
      <c r="AM1270" s="53"/>
      <c r="AN1270" s="44"/>
      <c r="AO1270" s="44"/>
      <c r="AP1270" s="44"/>
      <c r="AQ1270" s="44"/>
      <c r="AR1270" s="52"/>
    </row>
    <row r="1271" spans="1:44" s="51" customFormat="1">
      <c r="A1271" s="48"/>
      <c r="B1271" s="237"/>
      <c r="C1271" s="65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1"/>
      <c r="S1271" s="55"/>
      <c r="U1271" s="87"/>
      <c r="V1271" s="87"/>
      <c r="W1271" s="87"/>
      <c r="X1271" s="87"/>
      <c r="Y1271" s="87"/>
      <c r="Z1271" s="87"/>
      <c r="AA1271" s="62"/>
      <c r="AB1271" s="62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</row>
    <row r="1272" spans="1:44" s="51" customFormat="1">
      <c r="A1272" s="48"/>
      <c r="B1272" s="237"/>
      <c r="C1272" s="234" t="s">
        <v>428</v>
      </c>
      <c r="D1272" s="235">
        <v>74.765679522745842</v>
      </c>
      <c r="E1272" s="236">
        <v>7.4710953119291074E-2</v>
      </c>
      <c r="F1272" s="235">
        <v>13.220993228314843</v>
      </c>
      <c r="G1272" s="235">
        <v>1.5617349293225768</v>
      </c>
      <c r="H1272" s="236">
        <v>6.579597148206684E-2</v>
      </c>
      <c r="I1272" s="236">
        <v>4.14057951595104E-2</v>
      </c>
      <c r="J1272" s="235">
        <v>0.74047261113364116</v>
      </c>
      <c r="K1272" s="235">
        <v>4.1019594519536975</v>
      </c>
      <c r="L1272" s="235">
        <v>5.1500134061904115</v>
      </c>
      <c r="M1272" s="236">
        <v>1.0235988852564288E-2</v>
      </c>
      <c r="N1272" s="235">
        <v>0.34479953661658014</v>
      </c>
      <c r="O1272" s="235">
        <v>100</v>
      </c>
      <c r="P1272" s="233" t="s">
        <v>438</v>
      </c>
      <c r="Q1272" s="233"/>
      <c r="R1272" s="233"/>
      <c r="S1272" s="233"/>
      <c r="T1272" s="233"/>
      <c r="U1272" s="233"/>
      <c r="V1272" s="233"/>
      <c r="W1272" s="87"/>
      <c r="X1272" s="87"/>
      <c r="Y1272" s="87"/>
      <c r="Z1272" s="87"/>
      <c r="AA1272" s="62"/>
      <c r="AB1272" s="62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</row>
    <row r="1273" spans="1:44" s="51" customFormat="1">
      <c r="A1273" s="48"/>
      <c r="B1273" s="237"/>
      <c r="C1273" s="65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1"/>
      <c r="S1273" s="55"/>
      <c r="U1273" s="87"/>
      <c r="V1273" s="87"/>
      <c r="W1273" s="87"/>
      <c r="X1273" s="87"/>
      <c r="Y1273" s="87"/>
      <c r="Z1273" s="87"/>
      <c r="AA1273" s="62"/>
      <c r="AB1273" s="62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</row>
    <row r="1274" spans="1:44" s="51" customFormat="1">
      <c r="A1274" s="48"/>
      <c r="B1274" s="237"/>
      <c r="C1274" s="65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1"/>
      <c r="S1274" s="55"/>
      <c r="U1274" s="87"/>
      <c r="V1274" s="87"/>
      <c r="W1274" s="87"/>
      <c r="X1274" s="87"/>
      <c r="Y1274" s="87"/>
      <c r="Z1274" s="87"/>
      <c r="AA1274" s="62"/>
      <c r="AB1274" s="62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</row>
    <row r="1275" spans="1:44" s="51" customFormat="1">
      <c r="A1275" s="48"/>
      <c r="B1275" s="237"/>
      <c r="C1275" s="65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1"/>
      <c r="S1275" s="55"/>
      <c r="U1275" s="87"/>
      <c r="V1275" s="87"/>
      <c r="W1275" s="87"/>
      <c r="X1275" s="87"/>
      <c r="Y1275" s="87"/>
      <c r="Z1275" s="87"/>
      <c r="AA1275" s="62"/>
      <c r="AB1275" s="62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</row>
    <row r="1276" spans="1:44" s="51" customFormat="1">
      <c r="A1276" s="48">
        <v>672</v>
      </c>
      <c r="B1276" s="237"/>
      <c r="C1276" s="65" t="s">
        <v>426</v>
      </c>
      <c r="D1276" s="62">
        <v>38.738188795248078</v>
      </c>
      <c r="E1276" s="62">
        <v>3.7448777548738965</v>
      </c>
      <c r="F1276" s="62">
        <v>10.422286548156947</v>
      </c>
      <c r="G1276" s="62">
        <v>13.161687401022466</v>
      </c>
      <c r="H1276" s="62">
        <v>0.28201754282897507</v>
      </c>
      <c r="I1276" s="62">
        <v>15.263859158261727</v>
      </c>
      <c r="J1276" s="62">
        <v>12.372457797403074</v>
      </c>
      <c r="K1276" s="62">
        <v>3.7369047938465543</v>
      </c>
      <c r="L1276" s="62">
        <v>1.353679271553367</v>
      </c>
      <c r="M1276" s="62">
        <v>0.91856637792868501</v>
      </c>
      <c r="N1276" s="62">
        <v>7.0698071211371194E-3</v>
      </c>
      <c r="O1276" s="62">
        <v>99.999999999999986</v>
      </c>
      <c r="P1276" s="62">
        <v>0.72237452336945296</v>
      </c>
      <c r="Q1276" s="125">
        <f t="shared" ref="Q1276:Q1339" si="212">100-P1276</f>
        <v>99.277625476630547</v>
      </c>
      <c r="R1276" s="61"/>
      <c r="S1276" s="55">
        <v>41252.192905092597</v>
      </c>
      <c r="U1276" s="87"/>
      <c r="V1276" s="87"/>
      <c r="W1276" s="87"/>
      <c r="X1276" s="87"/>
      <c r="Y1276" s="87"/>
      <c r="Z1276" s="87"/>
      <c r="AA1276" s="62"/>
      <c r="AB1276" s="62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</row>
    <row r="1277" spans="1:44" s="51" customFormat="1">
      <c r="A1277" s="48">
        <v>676</v>
      </c>
      <c r="B1277" s="237"/>
      <c r="C1277" s="65" t="s">
        <v>426</v>
      </c>
      <c r="D1277" s="62">
        <v>38.247316077425843</v>
      </c>
      <c r="E1277" s="62">
        <v>4.0130639863563475</v>
      </c>
      <c r="F1277" s="62">
        <v>10.497371164375343</v>
      </c>
      <c r="G1277" s="62">
        <v>12.652753786182092</v>
      </c>
      <c r="H1277" s="62">
        <v>0.15341909661200717</v>
      </c>
      <c r="I1277" s="62">
        <v>15.366084862333668</v>
      </c>
      <c r="J1277" s="62">
        <v>13.184399245477408</v>
      </c>
      <c r="K1277" s="62">
        <v>3.7434892636736579</v>
      </c>
      <c r="L1277" s="62">
        <v>1.2603248405520728</v>
      </c>
      <c r="M1277" s="62">
        <v>0.88082959117164672</v>
      </c>
      <c r="N1277" s="62">
        <v>1.2243514361685965E-3</v>
      </c>
      <c r="O1277" s="62">
        <v>100</v>
      </c>
      <c r="P1277" s="62">
        <v>1.0194028609825949</v>
      </c>
      <c r="Q1277" s="125">
        <f t="shared" si="212"/>
        <v>98.980597139017405</v>
      </c>
      <c r="R1277" s="61"/>
      <c r="S1277" s="55">
        <v>41252.202789351897</v>
      </c>
      <c r="U1277" s="87"/>
      <c r="V1277" s="87"/>
      <c r="W1277" s="87"/>
      <c r="X1277" s="87"/>
      <c r="Y1277" s="87"/>
      <c r="Z1277" s="87"/>
      <c r="AA1277" s="62"/>
      <c r="AB1277" s="62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</row>
    <row r="1278" spans="1:44" s="51" customFormat="1">
      <c r="A1278" s="48">
        <v>677</v>
      </c>
      <c r="B1278" s="237"/>
      <c r="C1278" s="65" t="s">
        <v>426</v>
      </c>
      <c r="D1278" s="62">
        <v>38.438214970666593</v>
      </c>
      <c r="E1278" s="62">
        <v>4.0299823242960686</v>
      </c>
      <c r="F1278" s="62">
        <v>10.464234066141723</v>
      </c>
      <c r="G1278" s="62">
        <v>12.620057287503158</v>
      </c>
      <c r="H1278" s="62">
        <v>4.1020235864109376E-2</v>
      </c>
      <c r="I1278" s="62">
        <v>15.146667306314349</v>
      </c>
      <c r="J1278" s="62">
        <v>13.443376414496747</v>
      </c>
      <c r="K1278" s="62">
        <v>3.6098829806116299</v>
      </c>
      <c r="L1278" s="62">
        <v>1.2832397753803233</v>
      </c>
      <c r="M1278" s="62">
        <v>0.91721437881926404</v>
      </c>
      <c r="N1278" s="62">
        <v>7.8907469939250002E-3</v>
      </c>
      <c r="O1278" s="62">
        <v>100</v>
      </c>
      <c r="P1278" s="62">
        <v>0.68703930632703702</v>
      </c>
      <c r="Q1278" s="125">
        <f t="shared" si="212"/>
        <v>99.312960693672963</v>
      </c>
      <c r="R1278" s="61"/>
      <c r="S1278" s="55">
        <v>41252.205277777801</v>
      </c>
      <c r="U1278" s="87"/>
      <c r="V1278" s="87"/>
      <c r="W1278" s="87"/>
      <c r="X1278" s="87"/>
      <c r="Y1278" s="87"/>
      <c r="Z1278" s="87"/>
      <c r="AA1278" s="62"/>
      <c r="AB1278" s="62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</row>
    <row r="1279" spans="1:44" s="51" customFormat="1">
      <c r="A1279" s="48">
        <v>678</v>
      </c>
      <c r="B1279" s="237"/>
      <c r="C1279" s="65" t="s">
        <v>426</v>
      </c>
      <c r="D1279" s="62">
        <v>38.543789135723003</v>
      </c>
      <c r="E1279" s="62">
        <v>3.971805266001601</v>
      </c>
      <c r="F1279" s="62">
        <v>10.588537497711798</v>
      </c>
      <c r="G1279" s="62">
        <v>12.488057704071153</v>
      </c>
      <c r="H1279" s="62">
        <v>0.3417430515954113</v>
      </c>
      <c r="I1279" s="62">
        <v>15.138341128774591</v>
      </c>
      <c r="J1279" s="62">
        <v>13.22912419458912</v>
      </c>
      <c r="K1279" s="62">
        <v>3.696643425895668</v>
      </c>
      <c r="L1279" s="62">
        <v>1.2418068642230067</v>
      </c>
      <c r="M1279" s="62">
        <v>0.76568330611878488</v>
      </c>
      <c r="N1279" s="62">
        <v>-7.1434369633378734E-3</v>
      </c>
      <c r="O1279" s="62">
        <v>100.00000000000003</v>
      </c>
      <c r="P1279" s="62">
        <v>0.55797745844563451</v>
      </c>
      <c r="Q1279" s="125">
        <f t="shared" si="212"/>
        <v>99.442022541554365</v>
      </c>
      <c r="R1279" s="61"/>
      <c r="S1279" s="55">
        <v>41252.207743055602</v>
      </c>
      <c r="U1279" s="87"/>
      <c r="V1279" s="87"/>
      <c r="W1279" s="87"/>
      <c r="X1279" s="87"/>
      <c r="Y1279" s="87"/>
      <c r="Z1279" s="87"/>
      <c r="AA1279" s="62"/>
      <c r="AB1279" s="62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</row>
    <row r="1280" spans="1:44" s="51" customFormat="1">
      <c r="A1280" s="48">
        <v>679</v>
      </c>
      <c r="B1280" s="237"/>
      <c r="C1280" s="65" t="s">
        <v>426</v>
      </c>
      <c r="D1280" s="62">
        <v>38.807652740555575</v>
      </c>
      <c r="E1280" s="62">
        <v>4.1053846167941135</v>
      </c>
      <c r="F1280" s="62">
        <v>10.338108313940936</v>
      </c>
      <c r="G1280" s="62">
        <v>12.800068003061746</v>
      </c>
      <c r="H1280" s="62">
        <v>0.16750627871150661</v>
      </c>
      <c r="I1280" s="62">
        <v>14.785827164343335</v>
      </c>
      <c r="J1280" s="62">
        <v>13.194960842571835</v>
      </c>
      <c r="K1280" s="62">
        <v>3.5856732710984192</v>
      </c>
      <c r="L1280" s="62">
        <v>1.2920537668671972</v>
      </c>
      <c r="M1280" s="62">
        <v>0.9180074356598239</v>
      </c>
      <c r="N1280" s="62">
        <v>6.1438880360600709E-3</v>
      </c>
      <c r="O1280" s="62">
        <v>99.999999999999986</v>
      </c>
      <c r="P1280" s="62">
        <v>1.1129489849323875</v>
      </c>
      <c r="Q1280" s="125">
        <f t="shared" si="212"/>
        <v>98.887051015067613</v>
      </c>
      <c r="R1280" s="61"/>
      <c r="S1280" s="55">
        <v>41252.210208333301</v>
      </c>
      <c r="U1280" s="87"/>
      <c r="V1280" s="87"/>
      <c r="W1280" s="87"/>
      <c r="X1280" s="87"/>
      <c r="Y1280" s="87"/>
      <c r="Z1280" s="87"/>
      <c r="AA1280" s="62"/>
      <c r="AB1280" s="62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</row>
    <row r="1281" spans="1:44" s="51" customFormat="1">
      <c r="A1281" s="48">
        <v>680</v>
      </c>
      <c r="B1281" s="237"/>
      <c r="C1281" s="65" t="s">
        <v>426</v>
      </c>
      <c r="D1281" s="62">
        <v>38.825222775145662</v>
      </c>
      <c r="E1281" s="62">
        <v>4.0543495732526988</v>
      </c>
      <c r="F1281" s="62">
        <v>10.714026447892659</v>
      </c>
      <c r="G1281" s="62">
        <v>12.683929663810911</v>
      </c>
      <c r="H1281" s="62">
        <v>0.23729686249486553</v>
      </c>
      <c r="I1281" s="62">
        <v>15.122530652625086</v>
      </c>
      <c r="J1281" s="62">
        <v>13.183876811340831</v>
      </c>
      <c r="K1281" s="62">
        <v>3.1941618132351302</v>
      </c>
      <c r="L1281" s="62">
        <v>1.2780900169843119</v>
      </c>
      <c r="M1281" s="62">
        <v>0.69456204030703528</v>
      </c>
      <c r="N1281" s="62">
        <v>1.5436463602423539E-2</v>
      </c>
      <c r="O1281" s="62">
        <v>99.999999999999986</v>
      </c>
      <c r="P1281" s="62">
        <v>0.90309173307828416</v>
      </c>
      <c r="Q1281" s="125">
        <f t="shared" si="212"/>
        <v>99.096908266921716</v>
      </c>
      <c r="R1281" s="61"/>
      <c r="S1281" s="55">
        <v>41252.212685185201</v>
      </c>
      <c r="U1281" s="87"/>
      <c r="V1281" s="87"/>
      <c r="W1281" s="87"/>
      <c r="X1281" s="87"/>
      <c r="Y1281" s="87"/>
      <c r="Z1281" s="87"/>
      <c r="AA1281" s="62"/>
      <c r="AB1281" s="62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</row>
    <row r="1282" spans="1:44" s="51" customFormat="1">
      <c r="A1282" s="48">
        <v>681</v>
      </c>
      <c r="B1282" s="237"/>
      <c r="C1282" s="65" t="s">
        <v>426</v>
      </c>
      <c r="D1282" s="62">
        <v>38.897386917942299</v>
      </c>
      <c r="E1282" s="62">
        <v>3.9047108980235556</v>
      </c>
      <c r="F1282" s="62">
        <v>10.705888373012531</v>
      </c>
      <c r="G1282" s="62">
        <v>12.477791544349987</v>
      </c>
      <c r="H1282" s="62">
        <v>0.27376306905463621</v>
      </c>
      <c r="I1282" s="62">
        <v>14.892892147756086</v>
      </c>
      <c r="J1282" s="62">
        <v>13.360620141616256</v>
      </c>
      <c r="K1282" s="62">
        <v>3.4664733957350742</v>
      </c>
      <c r="L1282" s="62">
        <v>1.2221342893190321</v>
      </c>
      <c r="M1282" s="62">
        <v>0.79283082852646591</v>
      </c>
      <c r="N1282" s="62">
        <v>7.113502421374469E-3</v>
      </c>
      <c r="O1282" s="62">
        <v>99.999999999999972</v>
      </c>
      <c r="P1282" s="62">
        <v>0.52815206084170541</v>
      </c>
      <c r="Q1282" s="125">
        <f t="shared" si="212"/>
        <v>99.471847939158295</v>
      </c>
      <c r="R1282" s="61"/>
      <c r="S1282" s="55">
        <v>41252.215162036999</v>
      </c>
      <c r="U1282" s="87"/>
      <c r="V1282" s="87"/>
      <c r="W1282" s="87"/>
      <c r="X1282" s="87"/>
      <c r="Y1282" s="87"/>
      <c r="Z1282" s="87"/>
      <c r="AA1282" s="62"/>
      <c r="AB1282" s="62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</row>
    <row r="1283" spans="1:44" s="51" customFormat="1">
      <c r="A1283" s="48">
        <v>860</v>
      </c>
      <c r="B1283" s="237"/>
      <c r="C1283" s="65" t="s">
        <v>426</v>
      </c>
      <c r="D1283" s="62">
        <v>38.723071584212995</v>
      </c>
      <c r="E1283" s="62">
        <v>4.0003272907282437</v>
      </c>
      <c r="F1283" s="62">
        <v>10.527960439455923</v>
      </c>
      <c r="G1283" s="62">
        <v>12.772153691401067</v>
      </c>
      <c r="H1283" s="62">
        <v>0.14097594389316162</v>
      </c>
      <c r="I1283" s="62">
        <v>14.768214466528651</v>
      </c>
      <c r="J1283" s="62">
        <v>13.421600388452426</v>
      </c>
      <c r="K1283" s="62">
        <v>3.4718459325784599</v>
      </c>
      <c r="L1283" s="62">
        <v>1.297483992975772</v>
      </c>
      <c r="M1283" s="62">
        <v>0.87368312022743544</v>
      </c>
      <c r="N1283" s="62">
        <v>3.4650005955125236E-3</v>
      </c>
      <c r="O1283" s="62">
        <v>99.999999999999986</v>
      </c>
      <c r="P1283" s="62">
        <v>0.83387705165786485</v>
      </c>
      <c r="Q1283" s="125">
        <f t="shared" si="212"/>
        <v>99.166122948342135</v>
      </c>
      <c r="R1283" s="61"/>
      <c r="S1283" s="55">
        <v>41253.065578703703</v>
      </c>
      <c r="U1283" s="87"/>
      <c r="V1283" s="87"/>
      <c r="W1283" s="87"/>
      <c r="X1283" s="87"/>
      <c r="Y1283" s="87"/>
      <c r="Z1283" s="87"/>
      <c r="AA1283" s="62"/>
      <c r="AB1283" s="62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</row>
    <row r="1284" spans="1:44" s="51" customFormat="1">
      <c r="A1284" s="48">
        <v>861</v>
      </c>
      <c r="B1284" s="237"/>
      <c r="C1284" s="65" t="s">
        <v>426</v>
      </c>
      <c r="D1284" s="62">
        <v>38.997101284737845</v>
      </c>
      <c r="E1284" s="62">
        <v>3.9628965227982968</v>
      </c>
      <c r="F1284" s="62">
        <v>10.665392717849761</v>
      </c>
      <c r="G1284" s="62">
        <v>12.739073106574544</v>
      </c>
      <c r="H1284" s="62">
        <v>0.24506887632884064</v>
      </c>
      <c r="I1284" s="62">
        <v>14.578065584523522</v>
      </c>
      <c r="J1284" s="62">
        <v>13.280227803416677</v>
      </c>
      <c r="K1284" s="62">
        <v>3.4573898598953932</v>
      </c>
      <c r="L1284" s="62">
        <v>1.2931611345282306</v>
      </c>
      <c r="M1284" s="62">
        <v>0.77836674441898068</v>
      </c>
      <c r="N1284" s="62">
        <v>4.2052469389654585E-3</v>
      </c>
      <c r="O1284" s="62">
        <v>100.00000000000001</v>
      </c>
      <c r="P1284" s="62">
        <v>0.47696682355302755</v>
      </c>
      <c r="Q1284" s="125">
        <f t="shared" si="212"/>
        <v>99.523033176446972</v>
      </c>
      <c r="R1284" s="61"/>
      <c r="S1284" s="55">
        <v>41253.068055555603</v>
      </c>
      <c r="U1284" s="87"/>
      <c r="V1284" s="87"/>
      <c r="W1284" s="87"/>
      <c r="X1284" s="87"/>
      <c r="Y1284" s="87"/>
      <c r="Z1284" s="87"/>
      <c r="AA1284" s="62"/>
      <c r="AB1284" s="62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</row>
    <row r="1285" spans="1:44" s="51" customFormat="1">
      <c r="A1285" s="48">
        <v>862</v>
      </c>
      <c r="B1285" s="237"/>
      <c r="C1285" s="65" t="s">
        <v>426</v>
      </c>
      <c r="D1285" s="62">
        <v>38.655261647325425</v>
      </c>
      <c r="E1285" s="62">
        <v>4.0692397908938505</v>
      </c>
      <c r="F1285" s="62">
        <v>10.568540397290072</v>
      </c>
      <c r="G1285" s="62">
        <v>12.705102295507173</v>
      </c>
      <c r="H1285" s="62">
        <v>0.25440577503858147</v>
      </c>
      <c r="I1285" s="62">
        <v>14.689058167212259</v>
      </c>
      <c r="J1285" s="62">
        <v>13.473211678998695</v>
      </c>
      <c r="K1285" s="62">
        <v>3.4850279982647767</v>
      </c>
      <c r="L1285" s="62">
        <v>1.2742119565449896</v>
      </c>
      <c r="M1285" s="62">
        <v>0.82504363791110102</v>
      </c>
      <c r="N1285" s="62">
        <v>1.1579340253576968E-3</v>
      </c>
      <c r="O1285" s="62">
        <v>100</v>
      </c>
      <c r="P1285" s="62">
        <v>-0.14234380457239126</v>
      </c>
      <c r="Q1285" s="125">
        <f t="shared" si="212"/>
        <v>100.14234380457239</v>
      </c>
      <c r="R1285" s="61"/>
      <c r="S1285" s="55">
        <v>41253.070532407401</v>
      </c>
      <c r="U1285" s="87"/>
      <c r="V1285" s="87"/>
      <c r="W1285" s="87"/>
      <c r="X1285" s="87"/>
      <c r="Y1285" s="87"/>
      <c r="Z1285" s="87"/>
      <c r="AA1285" s="62"/>
      <c r="AB1285" s="62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</row>
    <row r="1286" spans="1:44" s="51" customFormat="1">
      <c r="A1286" s="48">
        <v>863</v>
      </c>
      <c r="B1286" s="237"/>
      <c r="C1286" s="65" t="s">
        <v>426</v>
      </c>
      <c r="D1286" s="62">
        <v>38.543069710297864</v>
      </c>
      <c r="E1286" s="62">
        <v>4.098383956172893</v>
      </c>
      <c r="F1286" s="62">
        <v>10.584229347394208</v>
      </c>
      <c r="G1286" s="62">
        <v>12.65886928259164</v>
      </c>
      <c r="H1286" s="62">
        <v>0.20022943371132426</v>
      </c>
      <c r="I1286" s="62">
        <v>14.996199877019956</v>
      </c>
      <c r="J1286" s="62">
        <v>13.410057646508552</v>
      </c>
      <c r="K1286" s="62">
        <v>3.4536470423758563</v>
      </c>
      <c r="L1286" s="62">
        <v>1.2232780017572009</v>
      </c>
      <c r="M1286" s="62">
        <v>0.83681446203601806</v>
      </c>
      <c r="N1286" s="62">
        <v>-6.1712571352897806E-3</v>
      </c>
      <c r="O1286" s="62">
        <v>100</v>
      </c>
      <c r="P1286" s="62">
        <v>0.35214855829887881</v>
      </c>
      <c r="Q1286" s="125">
        <f t="shared" si="212"/>
        <v>99.647851441701121</v>
      </c>
      <c r="R1286" s="61"/>
      <c r="S1286" s="55">
        <v>41253.0730092593</v>
      </c>
      <c r="U1286" s="87"/>
      <c r="V1286" s="87"/>
      <c r="W1286" s="87"/>
      <c r="X1286" s="87"/>
      <c r="Y1286" s="87"/>
      <c r="Z1286" s="87"/>
      <c r="AA1286" s="62"/>
      <c r="AB1286" s="62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</row>
    <row r="1287" spans="1:44" s="51" customFormat="1">
      <c r="A1287" s="48">
        <v>864</v>
      </c>
      <c r="B1287" s="237"/>
      <c r="C1287" s="65" t="s">
        <v>426</v>
      </c>
      <c r="D1287" s="62">
        <v>38.689131850185966</v>
      </c>
      <c r="E1287" s="62">
        <v>3.9956794902920691</v>
      </c>
      <c r="F1287" s="62">
        <v>10.770058804961872</v>
      </c>
      <c r="G1287" s="62">
        <v>12.800531932300791</v>
      </c>
      <c r="H1287" s="62">
        <v>0.16175659089203409</v>
      </c>
      <c r="I1287" s="62">
        <v>14.651925748102359</v>
      </c>
      <c r="J1287" s="62">
        <v>13.281446225780948</v>
      </c>
      <c r="K1287" s="62">
        <v>3.608806656249147</v>
      </c>
      <c r="L1287" s="62">
        <v>1.2566177520706863</v>
      </c>
      <c r="M1287" s="62">
        <v>0.78136116356732876</v>
      </c>
      <c r="N1287" s="62">
        <v>3.4658219872612532E-3</v>
      </c>
      <c r="O1287" s="62">
        <v>99.999999999999986</v>
      </c>
      <c r="P1287" s="62">
        <v>0.53696465569342422</v>
      </c>
      <c r="Q1287" s="125">
        <f t="shared" si="212"/>
        <v>99.463035344306576</v>
      </c>
      <c r="R1287" s="61"/>
      <c r="S1287" s="55">
        <v>41253.075486111098</v>
      </c>
      <c r="U1287" s="87"/>
      <c r="V1287" s="87"/>
      <c r="W1287" s="87"/>
      <c r="X1287" s="87"/>
      <c r="Y1287" s="87"/>
      <c r="Z1287" s="87"/>
      <c r="AA1287" s="62"/>
      <c r="AB1287" s="62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</row>
    <row r="1288" spans="1:44" s="51" customFormat="1">
      <c r="A1288" s="48">
        <v>865</v>
      </c>
      <c r="B1288" s="237"/>
      <c r="C1288" s="65" t="s">
        <v>426</v>
      </c>
      <c r="D1288" s="62">
        <v>38.942085620695913</v>
      </c>
      <c r="E1288" s="62">
        <v>4.0365375473063176</v>
      </c>
      <c r="F1288" s="62">
        <v>10.710654003918021</v>
      </c>
      <c r="G1288" s="62">
        <v>12.529720522740579</v>
      </c>
      <c r="H1288" s="62">
        <v>0.17652259879457405</v>
      </c>
      <c r="I1288" s="62">
        <v>14.274532890831978</v>
      </c>
      <c r="J1288" s="62">
        <v>13.688111485318721</v>
      </c>
      <c r="K1288" s="62">
        <v>3.5664028555882723</v>
      </c>
      <c r="L1288" s="62">
        <v>1.2444121701278388</v>
      </c>
      <c r="M1288" s="62">
        <v>0.83468221903196116</v>
      </c>
      <c r="N1288" s="62">
        <v>-4.7289706373483233E-3</v>
      </c>
      <c r="O1288" s="62">
        <v>100.00000000000003</v>
      </c>
      <c r="P1288" s="62">
        <v>0.70185710258625988</v>
      </c>
      <c r="Q1288" s="125">
        <f t="shared" si="212"/>
        <v>99.29814289741374</v>
      </c>
      <c r="R1288" s="61"/>
      <c r="S1288" s="55">
        <v>41253.077962962998</v>
      </c>
      <c r="U1288" s="87"/>
      <c r="V1288" s="87"/>
      <c r="W1288" s="87"/>
      <c r="X1288" s="87"/>
      <c r="Y1288" s="87"/>
      <c r="Z1288" s="87"/>
      <c r="AA1288" s="62"/>
      <c r="AB1288" s="62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</row>
    <row r="1289" spans="1:44" s="51" customFormat="1">
      <c r="A1289" s="48">
        <v>866</v>
      </c>
      <c r="B1289" s="237"/>
      <c r="C1289" s="65" t="s">
        <v>426</v>
      </c>
      <c r="D1289" s="62">
        <v>38.812740199413568</v>
      </c>
      <c r="E1289" s="62">
        <v>4.0128320626300482</v>
      </c>
      <c r="F1289" s="62">
        <v>10.592516026355128</v>
      </c>
      <c r="G1289" s="62">
        <v>12.796071920957546</v>
      </c>
      <c r="H1289" s="62">
        <v>0.18020487427564091</v>
      </c>
      <c r="I1289" s="62">
        <v>14.564153963234824</v>
      </c>
      <c r="J1289" s="62">
        <v>13.406767869699229</v>
      </c>
      <c r="K1289" s="62">
        <v>3.5217261351221323</v>
      </c>
      <c r="L1289" s="62">
        <v>1.2743098538977744</v>
      </c>
      <c r="M1289" s="62">
        <v>0.83316305979785654</v>
      </c>
      <c r="N1289" s="62">
        <v>7.1207858162796464E-3</v>
      </c>
      <c r="O1289" s="62">
        <v>100.00000000000001</v>
      </c>
      <c r="P1289" s="62">
        <v>0.56483668179124891</v>
      </c>
      <c r="Q1289" s="125">
        <f t="shared" si="212"/>
        <v>99.435163318208751</v>
      </c>
      <c r="R1289" s="61"/>
      <c r="S1289" s="55">
        <v>41253.080439814803</v>
      </c>
      <c r="U1289" s="87"/>
      <c r="V1289" s="87"/>
      <c r="W1289" s="87"/>
      <c r="X1289" s="87"/>
      <c r="Y1289" s="87"/>
      <c r="Z1289" s="87"/>
      <c r="AA1289" s="62"/>
      <c r="AB1289" s="62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</row>
    <row r="1290" spans="1:44" s="51" customFormat="1">
      <c r="A1290" s="48">
        <v>867</v>
      </c>
      <c r="B1290" s="237"/>
      <c r="C1290" s="65" t="s">
        <v>426</v>
      </c>
      <c r="D1290" s="62">
        <v>39.009700261468168</v>
      </c>
      <c r="E1290" s="62">
        <v>3.9183345390506901</v>
      </c>
      <c r="F1290" s="62">
        <v>10.556711144555656</v>
      </c>
      <c r="G1290" s="62">
        <v>12.898694985747412</v>
      </c>
      <c r="H1290" s="62">
        <v>0.24454506999118031</v>
      </c>
      <c r="I1290" s="62">
        <v>14.360726774408169</v>
      </c>
      <c r="J1290" s="62">
        <v>13.368946431607215</v>
      </c>
      <c r="K1290" s="62">
        <v>3.5438298679169478</v>
      </c>
      <c r="L1290" s="62">
        <v>1.2640492818386733</v>
      </c>
      <c r="M1290" s="62">
        <v>0.82666304592576423</v>
      </c>
      <c r="N1290" s="62">
        <v>1.0071054365678679E-2</v>
      </c>
      <c r="O1290" s="62">
        <v>100</v>
      </c>
      <c r="P1290" s="62">
        <v>0.77401420307477053</v>
      </c>
      <c r="Q1290" s="125">
        <f t="shared" si="212"/>
        <v>99.225985796925229</v>
      </c>
      <c r="R1290" s="61"/>
      <c r="S1290" s="55">
        <v>41253.082916666703</v>
      </c>
      <c r="U1290" s="87"/>
      <c r="V1290" s="87"/>
      <c r="W1290" s="87"/>
      <c r="X1290" s="87"/>
      <c r="Y1290" s="87"/>
      <c r="Z1290" s="87"/>
      <c r="AA1290" s="62"/>
      <c r="AB1290" s="62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</row>
    <row r="1291" spans="1:44" s="51" customFormat="1">
      <c r="A1291" s="48">
        <v>868</v>
      </c>
      <c r="B1291" s="237"/>
      <c r="C1291" s="65" t="s">
        <v>426</v>
      </c>
      <c r="D1291" s="62">
        <v>38.949754316868862</v>
      </c>
      <c r="E1291" s="62">
        <v>4.1376470707190149</v>
      </c>
      <c r="F1291" s="62">
        <v>10.753361462207861</v>
      </c>
      <c r="G1291" s="62">
        <v>13.03892159447895</v>
      </c>
      <c r="H1291" s="62">
        <v>0.1716069477499757</v>
      </c>
      <c r="I1291" s="62">
        <v>13.596102047637338</v>
      </c>
      <c r="J1291" s="62">
        <v>13.626215545418383</v>
      </c>
      <c r="K1291" s="62">
        <v>3.5891103154442385</v>
      </c>
      <c r="L1291" s="62">
        <v>1.2802271912360323</v>
      </c>
      <c r="M1291" s="62">
        <v>0.85398546565964117</v>
      </c>
      <c r="N1291" s="62">
        <v>3.9620487729290525E-3</v>
      </c>
      <c r="O1291" s="62">
        <v>100.00000000000001</v>
      </c>
      <c r="P1291" s="62">
        <v>1.4006376866176709</v>
      </c>
      <c r="Q1291" s="125">
        <f t="shared" si="212"/>
        <v>98.599362313382329</v>
      </c>
      <c r="R1291" s="61"/>
      <c r="S1291" s="55">
        <v>41253.0853935185</v>
      </c>
      <c r="U1291" s="87"/>
      <c r="V1291" s="87"/>
      <c r="W1291" s="87"/>
      <c r="X1291" s="87"/>
      <c r="Y1291" s="87"/>
      <c r="Z1291" s="87"/>
      <c r="AA1291" s="62"/>
      <c r="AB1291" s="62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</row>
    <row r="1292" spans="1:44" s="51" customFormat="1">
      <c r="A1292" s="48">
        <v>869</v>
      </c>
      <c r="B1292" s="237"/>
      <c r="C1292" s="65" t="s">
        <v>426</v>
      </c>
      <c r="D1292" s="62">
        <v>38.754585709296428</v>
      </c>
      <c r="E1292" s="62">
        <v>3.9489247121630418</v>
      </c>
      <c r="F1292" s="62">
        <v>10.69605333024254</v>
      </c>
      <c r="G1292" s="62">
        <v>12.89986011250212</v>
      </c>
      <c r="H1292" s="62">
        <v>0.22838969468314532</v>
      </c>
      <c r="I1292" s="62">
        <v>14.294095828381066</v>
      </c>
      <c r="J1292" s="62">
        <v>13.563053781745024</v>
      </c>
      <c r="K1292" s="62">
        <v>3.5708963164477101</v>
      </c>
      <c r="L1292" s="62">
        <v>1.273879647839157</v>
      </c>
      <c r="M1292" s="62">
        <v>0.77001003185083317</v>
      </c>
      <c r="N1292" s="62">
        <v>3.2392637314147989E-4</v>
      </c>
      <c r="O1292" s="62">
        <v>100</v>
      </c>
      <c r="P1292" s="62">
        <v>0.69973789303661249</v>
      </c>
      <c r="Q1292" s="125">
        <f t="shared" si="212"/>
        <v>99.300262106963388</v>
      </c>
      <c r="R1292" s="61"/>
      <c r="S1292" s="55">
        <v>41253.0878703704</v>
      </c>
      <c r="U1292" s="87"/>
      <c r="V1292" s="87"/>
      <c r="W1292" s="87"/>
      <c r="X1292" s="87"/>
      <c r="Y1292" s="87"/>
      <c r="Z1292" s="87"/>
      <c r="AA1292" s="62"/>
      <c r="AB1292" s="62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</row>
    <row r="1293" spans="1:44" s="51" customFormat="1">
      <c r="A1293" s="48">
        <v>267</v>
      </c>
      <c r="B1293" s="237"/>
      <c r="C1293" s="65" t="s">
        <v>423</v>
      </c>
      <c r="D1293" s="62">
        <v>38.763596190714395</v>
      </c>
      <c r="E1293" s="62">
        <v>4.0367860160002413</v>
      </c>
      <c r="F1293" s="62">
        <v>10.457004935069051</v>
      </c>
      <c r="G1293" s="62">
        <v>12.551935985647825</v>
      </c>
      <c r="H1293" s="62">
        <v>0.19325996934509701</v>
      </c>
      <c r="I1293" s="62">
        <v>15.321246834917485</v>
      </c>
      <c r="J1293" s="62">
        <v>13.264397019083882</v>
      </c>
      <c r="K1293" s="62">
        <v>3.3903462202002848</v>
      </c>
      <c r="L1293" s="62">
        <v>1.1771215708679752</v>
      </c>
      <c r="M1293" s="62">
        <v>0.8409584220172206</v>
      </c>
      <c r="N1293" s="62">
        <v>4.3220808262879416E-3</v>
      </c>
      <c r="O1293" s="62">
        <v>100</v>
      </c>
      <c r="P1293" s="62">
        <v>-0.8084028177419782</v>
      </c>
      <c r="Q1293" s="125">
        <f t="shared" si="212"/>
        <v>100.80840281774198</v>
      </c>
      <c r="R1293" s="61"/>
      <c r="S1293" s="55">
        <v>0</v>
      </c>
      <c r="U1293" s="87"/>
      <c r="V1293" s="87"/>
      <c r="W1293" s="87"/>
      <c r="X1293" s="87"/>
      <c r="Y1293" s="87"/>
      <c r="Z1293" s="87"/>
      <c r="AA1293" s="62"/>
      <c r="AB1293" s="62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</row>
    <row r="1294" spans="1:44" s="51" customFormat="1">
      <c r="A1294" s="48">
        <v>268</v>
      </c>
      <c r="B1294" s="237"/>
      <c r="C1294" s="65" t="s">
        <v>423</v>
      </c>
      <c r="D1294" s="62">
        <v>38.820694477646249</v>
      </c>
      <c r="E1294" s="62">
        <v>4.1358545406962826</v>
      </c>
      <c r="F1294" s="62">
        <v>10.449558838385981</v>
      </c>
      <c r="G1294" s="62">
        <v>12.732585636176932</v>
      </c>
      <c r="H1294" s="62">
        <v>0.10702832025889006</v>
      </c>
      <c r="I1294" s="62">
        <v>14.878489498734481</v>
      </c>
      <c r="J1294" s="62">
        <v>13.454395444409064</v>
      </c>
      <c r="K1294" s="62">
        <v>3.3549064649120628</v>
      </c>
      <c r="L1294" s="62">
        <v>1.234985823560121</v>
      </c>
      <c r="M1294" s="62">
        <v>0.83497734081770836</v>
      </c>
      <c r="N1294" s="62">
        <v>-4.4893800963048455E-3</v>
      </c>
      <c r="O1294" s="62">
        <v>99.999999999999986</v>
      </c>
      <c r="P1294" s="62">
        <v>0.58162942001753493</v>
      </c>
      <c r="Q1294" s="125">
        <f t="shared" si="212"/>
        <v>99.418370579982465</v>
      </c>
      <c r="R1294" s="61"/>
      <c r="S1294" s="55">
        <v>0</v>
      </c>
      <c r="U1294" s="87"/>
      <c r="V1294" s="87"/>
      <c r="W1294" s="87"/>
      <c r="X1294" s="87"/>
      <c r="Y1294" s="87"/>
      <c r="Z1294" s="87"/>
      <c r="AA1294" s="62"/>
      <c r="AB1294" s="62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</row>
    <row r="1295" spans="1:44" s="51" customFormat="1">
      <c r="A1295" s="48">
        <v>269</v>
      </c>
      <c r="B1295" s="237"/>
      <c r="C1295" s="65" t="s">
        <v>423</v>
      </c>
      <c r="D1295" s="62">
        <v>39.014549882602651</v>
      </c>
      <c r="E1295" s="62">
        <v>4.0790451519165662</v>
      </c>
      <c r="F1295" s="62">
        <v>10.518203725481561</v>
      </c>
      <c r="G1295" s="62">
        <v>12.482817335535538</v>
      </c>
      <c r="H1295" s="62">
        <v>0.1815541207667983</v>
      </c>
      <c r="I1295" s="62">
        <v>15.046778245355947</v>
      </c>
      <c r="J1295" s="62">
        <v>13.266611275451003</v>
      </c>
      <c r="K1295" s="62">
        <v>3.3706139315052495</v>
      </c>
      <c r="L1295" s="62">
        <v>1.2454876630984746</v>
      </c>
      <c r="M1295" s="62">
        <v>0.78425793486541961</v>
      </c>
      <c r="N1295" s="62">
        <v>1.3018188777571559E-2</v>
      </c>
      <c r="O1295" s="62">
        <v>100</v>
      </c>
      <c r="P1295" s="62">
        <v>0.68132027192979194</v>
      </c>
      <c r="Q1295" s="125">
        <f t="shared" si="212"/>
        <v>99.318679728070208</v>
      </c>
      <c r="R1295" s="61"/>
      <c r="S1295" s="55">
        <v>0</v>
      </c>
      <c r="U1295" s="87"/>
      <c r="V1295" s="87"/>
      <c r="W1295" s="87"/>
      <c r="X1295" s="87"/>
      <c r="Y1295" s="87"/>
      <c r="Z1295" s="87"/>
      <c r="AA1295" s="62"/>
      <c r="AB1295" s="62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</row>
    <row r="1296" spans="1:44" s="51" customFormat="1">
      <c r="A1296" s="48">
        <v>270</v>
      </c>
      <c r="B1296" s="237"/>
      <c r="C1296" s="65" t="s">
        <v>423</v>
      </c>
      <c r="D1296" s="62">
        <v>38.768202440926899</v>
      </c>
      <c r="E1296" s="62">
        <v>4.1434441210217745</v>
      </c>
      <c r="F1296" s="62">
        <v>10.45853356575566</v>
      </c>
      <c r="G1296" s="62">
        <v>12.327205573077146</v>
      </c>
      <c r="H1296" s="62">
        <v>0.12305843710249474</v>
      </c>
      <c r="I1296" s="62">
        <v>15.225327785425083</v>
      </c>
      <c r="J1296" s="62">
        <v>13.55882867348045</v>
      </c>
      <c r="K1296" s="62">
        <v>3.340518601219896</v>
      </c>
      <c r="L1296" s="62">
        <v>1.1930431305457292</v>
      </c>
      <c r="M1296" s="62">
        <v>0.85667095446697417</v>
      </c>
      <c r="N1296" s="62">
        <v>6.6722622423443043E-3</v>
      </c>
      <c r="O1296" s="62">
        <v>100.00000000000003</v>
      </c>
      <c r="P1296" s="62">
        <v>0.26206821954698967</v>
      </c>
      <c r="Q1296" s="125">
        <f t="shared" si="212"/>
        <v>99.73793178045301</v>
      </c>
      <c r="R1296" s="61"/>
      <c r="S1296" s="55">
        <v>0</v>
      </c>
      <c r="U1296" s="87"/>
      <c r="V1296" s="87"/>
      <c r="W1296" s="87"/>
      <c r="X1296" s="87"/>
      <c r="Y1296" s="87"/>
      <c r="Z1296" s="87"/>
      <c r="AA1296" s="62"/>
      <c r="AB1296" s="62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</row>
    <row r="1297" spans="1:44" s="51" customFormat="1">
      <c r="A1297" s="48">
        <v>151</v>
      </c>
      <c r="B1297" s="237"/>
      <c r="C1297" s="65" t="s">
        <v>423</v>
      </c>
      <c r="D1297" s="62">
        <v>38.503381082437485</v>
      </c>
      <c r="E1297" s="62">
        <v>3.7617493094334611</v>
      </c>
      <c r="F1297" s="62">
        <v>10.330952276361556</v>
      </c>
      <c r="G1297" s="62">
        <v>12.395595958519804</v>
      </c>
      <c r="H1297" s="62">
        <v>0.18183112944609672</v>
      </c>
      <c r="I1297" s="62">
        <v>15.044289632589239</v>
      </c>
      <c r="J1297" s="62">
        <v>13.702602496819235</v>
      </c>
      <c r="K1297" s="62">
        <v>3.8425716702547836</v>
      </c>
      <c r="L1297" s="62">
        <v>1.1870601797974978</v>
      </c>
      <c r="M1297" s="62">
        <v>1.041748156719956</v>
      </c>
      <c r="N1297" s="62">
        <v>1.0612806820420666E-2</v>
      </c>
      <c r="O1297" s="62">
        <v>100</v>
      </c>
      <c r="P1297" s="62">
        <v>1.0545418761823413</v>
      </c>
      <c r="Q1297" s="125">
        <f t="shared" si="212"/>
        <v>98.945458123817659</v>
      </c>
      <c r="R1297" s="61"/>
      <c r="S1297" s="55">
        <v>41249.591030092597</v>
      </c>
      <c r="U1297" s="87"/>
      <c r="V1297" s="87"/>
      <c r="W1297" s="87"/>
      <c r="X1297" s="87"/>
      <c r="Y1297" s="87"/>
      <c r="Z1297" s="87"/>
      <c r="AA1297" s="62"/>
      <c r="AB1297" s="62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</row>
    <row r="1298" spans="1:44" s="51" customFormat="1">
      <c r="A1298" s="48">
        <v>152</v>
      </c>
      <c r="B1298" s="237"/>
      <c r="C1298" s="65" t="s">
        <v>423</v>
      </c>
      <c r="D1298" s="62">
        <v>38.938590727038182</v>
      </c>
      <c r="E1298" s="62">
        <v>3.9163568683321945</v>
      </c>
      <c r="F1298" s="62">
        <v>10.368670043471539</v>
      </c>
      <c r="G1298" s="62">
        <v>12.526856076664364</v>
      </c>
      <c r="H1298" s="62">
        <v>0.2483824825684266</v>
      </c>
      <c r="I1298" s="62">
        <v>14.226397684521919</v>
      </c>
      <c r="J1298" s="62">
        <v>13.736975205333568</v>
      </c>
      <c r="K1298" s="62">
        <v>3.9391101400379451</v>
      </c>
      <c r="L1298" s="62">
        <v>1.2588575084343614</v>
      </c>
      <c r="M1298" s="62">
        <v>0.84515059157022898</v>
      </c>
      <c r="N1298" s="62">
        <v>-6.9055020204053701E-3</v>
      </c>
      <c r="O1298" s="62">
        <v>100</v>
      </c>
      <c r="P1298" s="62">
        <v>2.6376922550806654</v>
      </c>
      <c r="Q1298" s="125">
        <f t="shared" si="212"/>
        <v>97.362307744919335</v>
      </c>
      <c r="R1298" s="61"/>
      <c r="S1298" s="55">
        <v>41249.593738425901</v>
      </c>
      <c r="U1298" s="87"/>
      <c r="V1298" s="87"/>
      <c r="W1298" s="87"/>
      <c r="X1298" s="87"/>
      <c r="Y1298" s="87"/>
      <c r="Z1298" s="87"/>
      <c r="AA1298" s="62"/>
      <c r="AB1298" s="62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</row>
    <row r="1299" spans="1:44" s="51" customFormat="1">
      <c r="A1299" s="48">
        <v>266</v>
      </c>
      <c r="B1299" s="237"/>
      <c r="C1299" s="65" t="s">
        <v>423</v>
      </c>
      <c r="D1299" s="62">
        <v>38.399102848258174</v>
      </c>
      <c r="E1299" s="62">
        <v>4.1215318184508094</v>
      </c>
      <c r="F1299" s="62">
        <v>10.414776825451881</v>
      </c>
      <c r="G1299" s="62">
        <v>12.494677832010817</v>
      </c>
      <c r="H1299" s="62">
        <v>0.29228282173011061</v>
      </c>
      <c r="I1299" s="62">
        <v>15.227430323591276</v>
      </c>
      <c r="J1299" s="62">
        <v>13.469752072638963</v>
      </c>
      <c r="K1299" s="62">
        <v>3.4581030640361838</v>
      </c>
      <c r="L1299" s="62">
        <v>1.2186189430501746</v>
      </c>
      <c r="M1299" s="62">
        <v>0.90592168696332409</v>
      </c>
      <c r="N1299" s="62">
        <v>-2.838786861736007E-3</v>
      </c>
      <c r="O1299" s="62">
        <v>99.999999999999986</v>
      </c>
      <c r="P1299" s="62">
        <v>1.0896680020858724</v>
      </c>
      <c r="Q1299" s="125">
        <f t="shared" si="212"/>
        <v>98.910331997914128</v>
      </c>
      <c r="R1299" s="61"/>
      <c r="S1299" s="55">
        <v>41250.043414351901</v>
      </c>
      <c r="U1299" s="87"/>
      <c r="V1299" s="87"/>
      <c r="W1299" s="87"/>
      <c r="X1299" s="87"/>
      <c r="Y1299" s="87"/>
      <c r="Z1299" s="87"/>
      <c r="AA1299" s="62"/>
      <c r="AB1299" s="62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</row>
    <row r="1300" spans="1:44" s="51" customFormat="1">
      <c r="A1300" s="48">
        <v>267</v>
      </c>
      <c r="B1300" s="237"/>
      <c r="C1300" s="65" t="s">
        <v>423</v>
      </c>
      <c r="D1300" s="62">
        <v>38.763596190714395</v>
      </c>
      <c r="E1300" s="62">
        <v>4.0367860160002413</v>
      </c>
      <c r="F1300" s="62">
        <v>10.457004935069051</v>
      </c>
      <c r="G1300" s="62">
        <v>12.551935985647825</v>
      </c>
      <c r="H1300" s="62">
        <v>0.19325996934509701</v>
      </c>
      <c r="I1300" s="62">
        <v>15.321246834917485</v>
      </c>
      <c r="J1300" s="62">
        <v>13.264397019083882</v>
      </c>
      <c r="K1300" s="62">
        <v>3.3903462202002848</v>
      </c>
      <c r="L1300" s="62">
        <v>1.1771215708679752</v>
      </c>
      <c r="M1300" s="62">
        <v>0.8409584220172206</v>
      </c>
      <c r="N1300" s="62">
        <v>4.3220808262879416E-3</v>
      </c>
      <c r="O1300" s="62">
        <v>100</v>
      </c>
      <c r="P1300" s="62">
        <v>-0.8084028177419782</v>
      </c>
      <c r="Q1300" s="125">
        <f t="shared" si="212"/>
        <v>100.80840281774198</v>
      </c>
      <c r="R1300" s="61"/>
      <c r="S1300" s="55">
        <v>41250.045879629601</v>
      </c>
      <c r="U1300" s="87"/>
      <c r="V1300" s="87"/>
      <c r="W1300" s="87"/>
      <c r="X1300" s="87"/>
      <c r="Y1300" s="87"/>
      <c r="Z1300" s="87"/>
      <c r="AA1300" s="62"/>
      <c r="AB1300" s="62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</row>
    <row r="1301" spans="1:44" s="51" customFormat="1">
      <c r="A1301" s="48">
        <v>268</v>
      </c>
      <c r="B1301" s="237"/>
      <c r="C1301" s="65" t="s">
        <v>423</v>
      </c>
      <c r="D1301" s="62">
        <v>38.820694477646249</v>
      </c>
      <c r="E1301" s="62">
        <v>4.1358545406962826</v>
      </c>
      <c r="F1301" s="62">
        <v>10.449558838385981</v>
      </c>
      <c r="G1301" s="62">
        <v>12.732585636176932</v>
      </c>
      <c r="H1301" s="62">
        <v>0.10702832025889006</v>
      </c>
      <c r="I1301" s="62">
        <v>14.878489498734481</v>
      </c>
      <c r="J1301" s="62">
        <v>13.454395444409064</v>
      </c>
      <c r="K1301" s="62">
        <v>3.3549064649120628</v>
      </c>
      <c r="L1301" s="62">
        <v>1.234985823560121</v>
      </c>
      <c r="M1301" s="62">
        <v>0.83497734081770836</v>
      </c>
      <c r="N1301" s="62">
        <v>-4.4893800963048455E-3</v>
      </c>
      <c r="O1301" s="62">
        <v>99.999999999999986</v>
      </c>
      <c r="P1301" s="62">
        <v>0.58162942001753493</v>
      </c>
      <c r="Q1301" s="125">
        <f t="shared" si="212"/>
        <v>99.418370579982465</v>
      </c>
      <c r="R1301" s="61"/>
      <c r="S1301" s="55">
        <v>41250.048368055599</v>
      </c>
      <c r="U1301" s="87"/>
      <c r="V1301" s="87"/>
      <c r="W1301" s="87"/>
      <c r="X1301" s="87"/>
      <c r="Y1301" s="87"/>
      <c r="Z1301" s="87"/>
      <c r="AA1301" s="62"/>
      <c r="AB1301" s="62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</row>
    <row r="1302" spans="1:44" s="51" customFormat="1">
      <c r="A1302" s="48">
        <v>269</v>
      </c>
      <c r="B1302" s="237"/>
      <c r="C1302" s="65" t="s">
        <v>423</v>
      </c>
      <c r="D1302" s="62">
        <v>39.014549882602651</v>
      </c>
      <c r="E1302" s="62">
        <v>4.0790451519165662</v>
      </c>
      <c r="F1302" s="62">
        <v>10.518203725481561</v>
      </c>
      <c r="G1302" s="62">
        <v>12.482817335535538</v>
      </c>
      <c r="H1302" s="62">
        <v>0.1815541207667983</v>
      </c>
      <c r="I1302" s="62">
        <v>15.046778245355947</v>
      </c>
      <c r="J1302" s="62">
        <v>13.266611275451003</v>
      </c>
      <c r="K1302" s="62">
        <v>3.3706139315052495</v>
      </c>
      <c r="L1302" s="62">
        <v>1.2454876630984746</v>
      </c>
      <c r="M1302" s="62">
        <v>0.78425793486541961</v>
      </c>
      <c r="N1302" s="62">
        <v>1.3018188777571559E-2</v>
      </c>
      <c r="O1302" s="62">
        <v>100</v>
      </c>
      <c r="P1302" s="62">
        <v>0.68132027192979194</v>
      </c>
      <c r="Q1302" s="125">
        <f t="shared" si="212"/>
        <v>99.318679728070208</v>
      </c>
      <c r="R1302" s="61"/>
      <c r="S1302" s="55">
        <v>41250.050833333298</v>
      </c>
      <c r="U1302" s="87"/>
      <c r="V1302" s="87"/>
      <c r="W1302" s="87"/>
      <c r="X1302" s="87"/>
      <c r="Y1302" s="87"/>
      <c r="Z1302" s="87"/>
      <c r="AA1302" s="62"/>
      <c r="AB1302" s="62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</row>
    <row r="1303" spans="1:44" s="51" customFormat="1">
      <c r="A1303" s="48">
        <v>270</v>
      </c>
      <c r="B1303" s="237"/>
      <c r="C1303" s="65" t="s">
        <v>423</v>
      </c>
      <c r="D1303" s="62">
        <v>38.768202440926899</v>
      </c>
      <c r="E1303" s="62">
        <v>4.1434441210217745</v>
      </c>
      <c r="F1303" s="62">
        <v>10.45853356575566</v>
      </c>
      <c r="G1303" s="62">
        <v>12.327205573077146</v>
      </c>
      <c r="H1303" s="62">
        <v>0.12305843710249474</v>
      </c>
      <c r="I1303" s="62">
        <v>15.225327785425083</v>
      </c>
      <c r="J1303" s="62">
        <v>13.55882867348045</v>
      </c>
      <c r="K1303" s="62">
        <v>3.340518601219896</v>
      </c>
      <c r="L1303" s="62">
        <v>1.1930431305457292</v>
      </c>
      <c r="M1303" s="62">
        <v>0.85667095446697417</v>
      </c>
      <c r="N1303" s="62">
        <v>6.6722622423443043E-3</v>
      </c>
      <c r="O1303" s="62">
        <v>100.00000000000003</v>
      </c>
      <c r="P1303" s="62">
        <v>0.26206821954698967</v>
      </c>
      <c r="Q1303" s="125">
        <f t="shared" si="212"/>
        <v>99.73793178045301</v>
      </c>
      <c r="R1303" s="61"/>
      <c r="S1303" s="55">
        <v>41250.053310185198</v>
      </c>
      <c r="U1303" s="87"/>
      <c r="V1303" s="87"/>
      <c r="W1303" s="87"/>
      <c r="X1303" s="87"/>
      <c r="Y1303" s="87"/>
      <c r="Z1303" s="87"/>
      <c r="AA1303" s="62"/>
      <c r="AB1303" s="62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</row>
    <row r="1304" spans="1:44" s="51" customFormat="1">
      <c r="A1304" s="48">
        <v>331</v>
      </c>
      <c r="B1304" s="237"/>
      <c r="C1304" s="65" t="s">
        <v>423</v>
      </c>
      <c r="D1304" s="62">
        <v>38.577633743114959</v>
      </c>
      <c r="E1304" s="62">
        <v>3.9097142034293015</v>
      </c>
      <c r="F1304" s="62">
        <v>10.409508726533344</v>
      </c>
      <c r="G1304" s="62">
        <v>12.248415838470065</v>
      </c>
      <c r="H1304" s="62">
        <v>0.30124505507194754</v>
      </c>
      <c r="I1304" s="62">
        <v>15.67327789584742</v>
      </c>
      <c r="J1304" s="62">
        <v>13.533596527669625</v>
      </c>
      <c r="K1304" s="62">
        <v>3.3807671785164874</v>
      </c>
      <c r="L1304" s="62">
        <v>1.1822682535002822</v>
      </c>
      <c r="M1304" s="62">
        <v>0.77799142641056818</v>
      </c>
      <c r="N1304" s="62">
        <v>7.2074600088175098E-3</v>
      </c>
      <c r="O1304" s="62">
        <v>100</v>
      </c>
      <c r="P1304" s="62">
        <v>0.10346059377292249</v>
      </c>
      <c r="Q1304" s="125">
        <f t="shared" si="212"/>
        <v>99.896539406227078</v>
      </c>
      <c r="R1304" s="61"/>
      <c r="S1304" s="55">
        <v>41250.456215277802</v>
      </c>
      <c r="U1304" s="87"/>
      <c r="V1304" s="87"/>
      <c r="W1304" s="87"/>
      <c r="X1304" s="87"/>
      <c r="Y1304" s="87"/>
      <c r="Z1304" s="87"/>
      <c r="AA1304" s="62"/>
      <c r="AB1304" s="62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</row>
    <row r="1305" spans="1:44" s="51" customFormat="1">
      <c r="A1305" s="48">
        <v>332</v>
      </c>
      <c r="B1305" s="237"/>
      <c r="C1305" s="65" t="s">
        <v>423</v>
      </c>
      <c r="D1305" s="62">
        <v>38.630713789828576</v>
      </c>
      <c r="E1305" s="62">
        <v>3.698892235381507</v>
      </c>
      <c r="F1305" s="62">
        <v>10.335225114013324</v>
      </c>
      <c r="G1305" s="62">
        <v>12.887717267026122</v>
      </c>
      <c r="H1305" s="62">
        <v>0.27058040447181564</v>
      </c>
      <c r="I1305" s="62">
        <v>15.509774300352458</v>
      </c>
      <c r="J1305" s="62">
        <v>13.1509047440213</v>
      </c>
      <c r="K1305" s="62">
        <v>3.6255720109825189</v>
      </c>
      <c r="L1305" s="62">
        <v>1.1528093465691283</v>
      </c>
      <c r="M1305" s="62">
        <v>0.74129349458809035</v>
      </c>
      <c r="N1305" s="62">
        <v>-4.4975438142964511E-3</v>
      </c>
      <c r="O1305" s="62">
        <v>100</v>
      </c>
      <c r="P1305" s="62">
        <v>0.30069325429388982</v>
      </c>
      <c r="Q1305" s="125">
        <f t="shared" si="212"/>
        <v>99.69930674570611</v>
      </c>
      <c r="R1305" s="61"/>
      <c r="S1305" s="55">
        <v>41250.4586921296</v>
      </c>
      <c r="U1305" s="87"/>
      <c r="V1305" s="87"/>
      <c r="W1305" s="87"/>
      <c r="X1305" s="87"/>
      <c r="Y1305" s="87"/>
      <c r="Z1305" s="87"/>
      <c r="AA1305" s="62"/>
      <c r="AB1305" s="62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</row>
    <row r="1306" spans="1:44" s="51" customFormat="1">
      <c r="A1306" s="48">
        <v>333</v>
      </c>
      <c r="B1306" s="237"/>
      <c r="C1306" s="65" t="s">
        <v>423</v>
      </c>
      <c r="D1306" s="62">
        <v>38.759335640374026</v>
      </c>
      <c r="E1306" s="62">
        <v>3.8264460901310535</v>
      </c>
      <c r="F1306" s="62">
        <v>10.220797625002255</v>
      </c>
      <c r="G1306" s="62">
        <v>12.48099071738141</v>
      </c>
      <c r="H1306" s="62">
        <v>0.25090470150745287</v>
      </c>
      <c r="I1306" s="62">
        <v>15.940341936117907</v>
      </c>
      <c r="J1306" s="62">
        <v>13.060434583274985</v>
      </c>
      <c r="K1306" s="62">
        <v>3.3866164017851634</v>
      </c>
      <c r="L1306" s="62">
        <v>1.1190600960104669</v>
      </c>
      <c r="M1306" s="62">
        <v>0.95259959276034567</v>
      </c>
      <c r="N1306" s="62">
        <v>3.193118598295447E-3</v>
      </c>
      <c r="O1306" s="62">
        <v>100</v>
      </c>
      <c r="P1306" s="62">
        <v>-0.70995019395928693</v>
      </c>
      <c r="Q1306" s="125">
        <f t="shared" si="212"/>
        <v>100.70995019395929</v>
      </c>
      <c r="R1306" s="61"/>
      <c r="S1306" s="55">
        <v>41250.461180555598</v>
      </c>
      <c r="U1306" s="87"/>
      <c r="V1306" s="87"/>
      <c r="W1306" s="87"/>
      <c r="X1306" s="87"/>
      <c r="Y1306" s="87"/>
      <c r="Z1306" s="87"/>
      <c r="AA1306" s="62"/>
      <c r="AB1306" s="62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</row>
    <row r="1307" spans="1:44" s="51" customFormat="1">
      <c r="A1307" s="48">
        <v>334</v>
      </c>
      <c r="B1307" s="237"/>
      <c r="C1307" s="65" t="s">
        <v>423</v>
      </c>
      <c r="D1307" s="62">
        <v>38.379781642754665</v>
      </c>
      <c r="E1307" s="62">
        <v>3.7898895933346375</v>
      </c>
      <c r="F1307" s="62">
        <v>10.322560032273149</v>
      </c>
      <c r="G1307" s="62">
        <v>12.679405833054675</v>
      </c>
      <c r="H1307" s="62">
        <v>0.19588268964741717</v>
      </c>
      <c r="I1307" s="62">
        <v>15.77807266634577</v>
      </c>
      <c r="J1307" s="62">
        <v>13.385578495597608</v>
      </c>
      <c r="K1307" s="62">
        <v>3.406396553771958</v>
      </c>
      <c r="L1307" s="62">
        <v>1.1984816384731436</v>
      </c>
      <c r="M1307" s="62">
        <v>0.86930641788952479</v>
      </c>
      <c r="N1307" s="62">
        <v>-6.9161368612210292E-3</v>
      </c>
      <c r="O1307" s="62">
        <v>100</v>
      </c>
      <c r="P1307" s="62">
        <v>0.18030423802325402</v>
      </c>
      <c r="Q1307" s="125">
        <f t="shared" si="212"/>
        <v>99.819695761976746</v>
      </c>
      <c r="R1307" s="61"/>
      <c r="S1307" s="55">
        <v>41250.4636342593</v>
      </c>
      <c r="U1307" s="87"/>
      <c r="V1307" s="87"/>
      <c r="W1307" s="87"/>
      <c r="X1307" s="87"/>
      <c r="Y1307" s="87"/>
      <c r="Z1307" s="87"/>
      <c r="AA1307" s="62"/>
      <c r="AB1307" s="62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</row>
    <row r="1308" spans="1:44" s="51" customFormat="1">
      <c r="A1308" s="48">
        <v>335</v>
      </c>
      <c r="B1308" s="237"/>
      <c r="C1308" s="65" t="s">
        <v>423</v>
      </c>
      <c r="D1308" s="62">
        <v>38.350865549810351</v>
      </c>
      <c r="E1308" s="62">
        <v>3.7950777956835235</v>
      </c>
      <c r="F1308" s="62">
        <v>10.483750854528356</v>
      </c>
      <c r="G1308" s="62">
        <v>12.528869761826428</v>
      </c>
      <c r="H1308" s="62">
        <v>0.243580459613641</v>
      </c>
      <c r="I1308" s="62">
        <v>15.662528602588086</v>
      </c>
      <c r="J1308" s="62">
        <v>13.239070198522255</v>
      </c>
      <c r="K1308" s="62">
        <v>3.6181867227030802</v>
      </c>
      <c r="L1308" s="62">
        <v>1.2327370488411693</v>
      </c>
      <c r="M1308" s="62">
        <v>0.84165178322566669</v>
      </c>
      <c r="N1308" s="62">
        <v>4.7539052454065233E-3</v>
      </c>
      <c r="O1308" s="62">
        <v>100</v>
      </c>
      <c r="P1308" s="62">
        <v>-0.85834587017100716</v>
      </c>
      <c r="Q1308" s="125">
        <f t="shared" si="212"/>
        <v>100.85834587017101</v>
      </c>
      <c r="R1308" s="61"/>
      <c r="S1308" s="55">
        <v>41250.466099537</v>
      </c>
      <c r="U1308" s="87"/>
      <c r="V1308" s="87"/>
      <c r="W1308" s="87"/>
      <c r="X1308" s="87"/>
      <c r="Y1308" s="87"/>
      <c r="Z1308" s="87"/>
      <c r="AA1308" s="62"/>
      <c r="AB1308" s="62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</row>
    <row r="1309" spans="1:44" s="51" customFormat="1">
      <c r="A1309" s="48">
        <v>336</v>
      </c>
      <c r="B1309" s="237"/>
      <c r="C1309" s="65" t="s">
        <v>423</v>
      </c>
      <c r="D1309" s="62">
        <v>38.389702408597834</v>
      </c>
      <c r="E1309" s="62">
        <v>3.7597721438041987</v>
      </c>
      <c r="F1309" s="62">
        <v>10.29306631294719</v>
      </c>
      <c r="G1309" s="62">
        <v>12.324569058265897</v>
      </c>
      <c r="H1309" s="62">
        <v>0.25879488857594968</v>
      </c>
      <c r="I1309" s="62">
        <v>16.133987420888996</v>
      </c>
      <c r="J1309" s="62">
        <v>13.242746344580326</v>
      </c>
      <c r="K1309" s="62">
        <v>3.6522653112793013</v>
      </c>
      <c r="L1309" s="62">
        <v>1.1920465727208334</v>
      </c>
      <c r="M1309" s="62">
        <v>0.75689445007623191</v>
      </c>
      <c r="N1309" s="62">
        <v>-4.965292179920467E-3</v>
      </c>
      <c r="O1309" s="62">
        <v>100.00000000000001</v>
      </c>
      <c r="P1309" s="62">
        <v>-0.63168188105112222</v>
      </c>
      <c r="Q1309" s="125">
        <f t="shared" si="212"/>
        <v>100.63168188105112</v>
      </c>
      <c r="R1309" s="61"/>
      <c r="S1309" s="55">
        <v>41250.468587962998</v>
      </c>
      <c r="U1309" s="87"/>
      <c r="V1309" s="87"/>
      <c r="W1309" s="87"/>
      <c r="X1309" s="87"/>
      <c r="Y1309" s="87"/>
      <c r="Z1309" s="87"/>
      <c r="AA1309" s="62"/>
      <c r="AB1309" s="62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</row>
    <row r="1310" spans="1:44" s="51" customFormat="1">
      <c r="A1310" s="48">
        <v>337</v>
      </c>
      <c r="B1310" s="237"/>
      <c r="C1310" s="65" t="s">
        <v>423</v>
      </c>
      <c r="D1310" s="62">
        <v>38.430996591999786</v>
      </c>
      <c r="E1310" s="62">
        <v>3.8085358576629993</v>
      </c>
      <c r="F1310" s="62">
        <v>10.365318505538887</v>
      </c>
      <c r="G1310" s="62">
        <v>12.619142142395173</v>
      </c>
      <c r="H1310" s="62">
        <v>0.29413276644730602</v>
      </c>
      <c r="I1310" s="62">
        <v>15.482097570917256</v>
      </c>
      <c r="J1310" s="62">
        <v>13.346042654265759</v>
      </c>
      <c r="K1310" s="62">
        <v>3.6682244299199245</v>
      </c>
      <c r="L1310" s="62">
        <v>1.1264697479782868</v>
      </c>
      <c r="M1310" s="62">
        <v>0.86047492504267442</v>
      </c>
      <c r="N1310" s="62">
        <v>-1.8533971483843288E-3</v>
      </c>
      <c r="O1310" s="62">
        <v>100.00000000000003</v>
      </c>
      <c r="P1310" s="62">
        <v>-0.87266858555754823</v>
      </c>
      <c r="Q1310" s="125">
        <f t="shared" si="212"/>
        <v>100.87266858555755</v>
      </c>
      <c r="R1310" s="61"/>
      <c r="S1310" s="55">
        <v>41250.471053240697</v>
      </c>
      <c r="U1310" s="87"/>
      <c r="V1310" s="87"/>
      <c r="W1310" s="87"/>
      <c r="X1310" s="87"/>
      <c r="Y1310" s="87"/>
      <c r="Z1310" s="87"/>
      <c r="AA1310" s="62"/>
      <c r="AB1310" s="62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</row>
    <row r="1311" spans="1:44" s="51" customFormat="1">
      <c r="A1311" s="48">
        <v>471</v>
      </c>
      <c r="B1311" s="237"/>
      <c r="C1311" s="65" t="s">
        <v>423</v>
      </c>
      <c r="D1311" s="62">
        <v>38.903315162593962</v>
      </c>
      <c r="E1311" s="62">
        <v>3.9062998908503461</v>
      </c>
      <c r="F1311" s="62">
        <v>10.45547416119822</v>
      </c>
      <c r="G1311" s="62">
        <v>12.341715688823006</v>
      </c>
      <c r="H1311" s="62">
        <v>0.23884181038410696</v>
      </c>
      <c r="I1311" s="62">
        <v>14.520919401304914</v>
      </c>
      <c r="J1311" s="62">
        <v>13.54796213616801</v>
      </c>
      <c r="K1311" s="62">
        <v>4.1085998710259961</v>
      </c>
      <c r="L1311" s="62">
        <v>1.2000471989306101</v>
      </c>
      <c r="M1311" s="62">
        <v>0.7717795507344003</v>
      </c>
      <c r="N1311" s="62">
        <v>6.5152430674291157E-3</v>
      </c>
      <c r="O1311" s="62">
        <v>99.999999999999986</v>
      </c>
      <c r="P1311" s="62">
        <v>0.83592480985117845</v>
      </c>
      <c r="Q1311" s="125">
        <f t="shared" si="212"/>
        <v>99.164075190148822</v>
      </c>
      <c r="R1311" s="61"/>
      <c r="S1311" s="55">
        <v>41251.0339930556</v>
      </c>
      <c r="U1311" s="87"/>
      <c r="V1311" s="87"/>
      <c r="W1311" s="87"/>
      <c r="X1311" s="87"/>
      <c r="Y1311" s="87"/>
      <c r="Z1311" s="87"/>
      <c r="AA1311" s="62"/>
      <c r="AB1311" s="62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</row>
    <row r="1312" spans="1:44" s="51" customFormat="1">
      <c r="A1312" s="48">
        <v>742</v>
      </c>
      <c r="B1312" s="237"/>
      <c r="C1312" s="65" t="s">
        <v>423</v>
      </c>
      <c r="D1312" s="62">
        <v>39.028656705563215</v>
      </c>
      <c r="E1312" s="62">
        <v>3.9209244128010274</v>
      </c>
      <c r="F1312" s="62">
        <v>10.871809734593068</v>
      </c>
      <c r="G1312" s="62">
        <v>12.428593106337859</v>
      </c>
      <c r="H1312" s="62">
        <v>0.2345629517940451</v>
      </c>
      <c r="I1312" s="62">
        <v>14.60280841012977</v>
      </c>
      <c r="J1312" s="62">
        <v>13.218142808674338</v>
      </c>
      <c r="K1312" s="62">
        <v>3.563239360974352</v>
      </c>
      <c r="L1312" s="62">
        <v>1.2511981675699275</v>
      </c>
      <c r="M1312" s="62">
        <v>0.8720918932227536</v>
      </c>
      <c r="N1312" s="62">
        <v>1.0295564139296734E-2</v>
      </c>
      <c r="O1312" s="62">
        <v>100</v>
      </c>
      <c r="P1312" s="62">
        <v>1.4669364330620454</v>
      </c>
      <c r="Q1312" s="125">
        <f t="shared" si="212"/>
        <v>98.533063566937955</v>
      </c>
      <c r="R1312" s="61"/>
      <c r="S1312" s="55">
        <v>41252.572488425903</v>
      </c>
      <c r="U1312" s="87"/>
      <c r="V1312" s="87"/>
      <c r="W1312" s="87"/>
      <c r="X1312" s="87"/>
      <c r="Y1312" s="87"/>
      <c r="Z1312" s="87"/>
      <c r="AA1312" s="62"/>
      <c r="AB1312" s="62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</row>
    <row r="1313" spans="1:44" s="51" customFormat="1">
      <c r="A1313" s="48">
        <v>743</v>
      </c>
      <c r="B1313" s="237"/>
      <c r="C1313" s="65" t="s">
        <v>423</v>
      </c>
      <c r="D1313" s="62">
        <v>39.198465294311461</v>
      </c>
      <c r="E1313" s="62">
        <v>3.9648393581062082</v>
      </c>
      <c r="F1313" s="62">
        <v>10.500502903229872</v>
      </c>
      <c r="G1313" s="62">
        <v>12.615385280579531</v>
      </c>
      <c r="H1313" s="62">
        <v>0.13829787724803128</v>
      </c>
      <c r="I1313" s="62">
        <v>14.319850156759465</v>
      </c>
      <c r="J1313" s="62">
        <v>13.412522172636107</v>
      </c>
      <c r="K1313" s="62">
        <v>3.6430537249322201</v>
      </c>
      <c r="L1313" s="62">
        <v>1.2636070592846267</v>
      </c>
      <c r="M1313" s="62">
        <v>0.9454372298127407</v>
      </c>
      <c r="N1313" s="62">
        <v>-2.5324951930940235E-3</v>
      </c>
      <c r="O1313" s="62">
        <v>100.00000000000001</v>
      </c>
      <c r="P1313" s="62">
        <v>1.0830546158844214</v>
      </c>
      <c r="Q1313" s="125">
        <f t="shared" si="212"/>
        <v>98.916945384115579</v>
      </c>
      <c r="R1313" s="61"/>
      <c r="S1313" s="55">
        <v>41252.574965277803</v>
      </c>
      <c r="U1313" s="87"/>
      <c r="V1313" s="87"/>
      <c r="W1313" s="87"/>
      <c r="X1313" s="87"/>
      <c r="Y1313" s="87"/>
      <c r="Z1313" s="87"/>
      <c r="AA1313" s="62"/>
      <c r="AB1313" s="62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</row>
    <row r="1314" spans="1:44" s="51" customFormat="1">
      <c r="A1314" s="48">
        <v>744</v>
      </c>
      <c r="B1314" s="237"/>
      <c r="C1314" s="65" t="s">
        <v>423</v>
      </c>
      <c r="D1314" s="62">
        <v>39.074999760813313</v>
      </c>
      <c r="E1314" s="62">
        <v>4.0147641514377517</v>
      </c>
      <c r="F1314" s="62">
        <v>10.724706513486462</v>
      </c>
      <c r="G1314" s="62">
        <v>12.780459554729976</v>
      </c>
      <c r="H1314" s="62">
        <v>0.15815636813076037</v>
      </c>
      <c r="I1314" s="62">
        <v>14.006425270472352</v>
      </c>
      <c r="J1314" s="62">
        <v>13.412287277971771</v>
      </c>
      <c r="K1314" s="62">
        <v>3.5240452344042597</v>
      </c>
      <c r="L1314" s="62">
        <v>1.3340576022499955</v>
      </c>
      <c r="M1314" s="62">
        <v>0.97333085459479196</v>
      </c>
      <c r="N1314" s="62">
        <v>-4.1745419565692408E-3</v>
      </c>
      <c r="O1314" s="62">
        <v>99.999999999999986</v>
      </c>
      <c r="P1314" s="62">
        <v>1.7820785585201264</v>
      </c>
      <c r="Q1314" s="125">
        <f t="shared" si="212"/>
        <v>98.217921441479874</v>
      </c>
      <c r="R1314" s="61"/>
      <c r="S1314" s="55">
        <v>41252.577442129601</v>
      </c>
      <c r="U1314" s="87"/>
      <c r="V1314" s="87"/>
      <c r="W1314" s="87"/>
      <c r="X1314" s="87"/>
      <c r="Y1314" s="87"/>
      <c r="Z1314" s="87"/>
      <c r="AA1314" s="62"/>
      <c r="AB1314" s="62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</row>
    <row r="1315" spans="1:44" s="51" customFormat="1">
      <c r="A1315" s="48">
        <v>745</v>
      </c>
      <c r="B1315" s="237"/>
      <c r="C1315" s="65" t="s">
        <v>423</v>
      </c>
      <c r="D1315" s="62">
        <v>39.035295219122141</v>
      </c>
      <c r="E1315" s="62">
        <v>4.0124348541835788</v>
      </c>
      <c r="F1315" s="62">
        <v>10.560625308604338</v>
      </c>
      <c r="G1315" s="62">
        <v>12.600445692056281</v>
      </c>
      <c r="H1315" s="62">
        <v>0.11255825869634303</v>
      </c>
      <c r="I1315" s="62">
        <v>14.159284827141278</v>
      </c>
      <c r="J1315" s="62">
        <v>13.615607733988597</v>
      </c>
      <c r="K1315" s="62">
        <v>3.6187465188113817</v>
      </c>
      <c r="L1315" s="62">
        <v>1.2811702865831021</v>
      </c>
      <c r="M1315" s="62">
        <v>1.0047025176940756</v>
      </c>
      <c r="N1315" s="62">
        <v>-1.1250833993077477E-3</v>
      </c>
      <c r="O1315" s="62">
        <v>100</v>
      </c>
      <c r="P1315" s="62">
        <v>2.0695685643316892</v>
      </c>
      <c r="Q1315" s="125">
        <f t="shared" si="212"/>
        <v>97.930431435668311</v>
      </c>
      <c r="R1315" s="61"/>
      <c r="S1315" s="55">
        <v>41252.579930555599</v>
      </c>
      <c r="U1315" s="87"/>
      <c r="V1315" s="87"/>
      <c r="W1315" s="87"/>
      <c r="X1315" s="87"/>
      <c r="Y1315" s="87"/>
      <c r="Z1315" s="87"/>
      <c r="AA1315" s="62"/>
      <c r="AB1315" s="62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</row>
    <row r="1316" spans="1:44" s="51" customFormat="1">
      <c r="A1316" s="48">
        <v>746</v>
      </c>
      <c r="B1316" s="237"/>
      <c r="C1316" s="65" t="s">
        <v>423</v>
      </c>
      <c r="D1316" s="62">
        <v>39.180314024034821</v>
      </c>
      <c r="E1316" s="62">
        <v>3.959531030967721</v>
      </c>
      <c r="F1316" s="62">
        <v>10.691721285936572</v>
      </c>
      <c r="G1316" s="62">
        <v>12.590513049165498</v>
      </c>
      <c r="H1316" s="62">
        <v>0.21406902215986459</v>
      </c>
      <c r="I1316" s="62">
        <v>14.374817139561063</v>
      </c>
      <c r="J1316" s="62">
        <v>13.111013230277074</v>
      </c>
      <c r="K1316" s="62">
        <v>3.5394237086867344</v>
      </c>
      <c r="L1316" s="62">
        <v>1.3454290690444424</v>
      </c>
      <c r="M1316" s="62">
        <v>0.98990872091365334</v>
      </c>
      <c r="N1316" s="62">
        <v>4.2095786903807416E-3</v>
      </c>
      <c r="O1316" s="62">
        <v>99.999999999999986</v>
      </c>
      <c r="P1316" s="62">
        <v>1.6825547075599303</v>
      </c>
      <c r="Q1316" s="125">
        <f t="shared" si="212"/>
        <v>98.31744529244007</v>
      </c>
      <c r="R1316" s="61"/>
      <c r="S1316" s="55">
        <v>41252.582407407397</v>
      </c>
      <c r="U1316" s="87"/>
      <c r="V1316" s="87"/>
      <c r="W1316" s="87"/>
      <c r="X1316" s="87"/>
      <c r="Y1316" s="87"/>
      <c r="Z1316" s="87"/>
      <c r="AA1316" s="62"/>
      <c r="AB1316" s="62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</row>
    <row r="1317" spans="1:44" s="51" customFormat="1">
      <c r="A1317" s="48">
        <v>747</v>
      </c>
      <c r="B1317" s="237"/>
      <c r="C1317" s="65" t="s">
        <v>423</v>
      </c>
      <c r="D1317" s="62">
        <v>39.102578920456224</v>
      </c>
      <c r="E1317" s="62">
        <v>3.9865645996041454</v>
      </c>
      <c r="F1317" s="62">
        <v>10.684628921984752</v>
      </c>
      <c r="G1317" s="62">
        <v>12.630830689040575</v>
      </c>
      <c r="H1317" s="62">
        <v>0.15708086285368561</v>
      </c>
      <c r="I1317" s="62">
        <v>14.177210675518776</v>
      </c>
      <c r="J1317" s="62">
        <v>13.316595123362143</v>
      </c>
      <c r="K1317" s="62">
        <v>3.6952308092418709</v>
      </c>
      <c r="L1317" s="62">
        <v>1.283540184979459</v>
      </c>
      <c r="M1317" s="62">
        <v>0.97125315224028452</v>
      </c>
      <c r="N1317" s="62">
        <v>-7.1206627021606506E-3</v>
      </c>
      <c r="O1317" s="62">
        <v>100.00000000000003</v>
      </c>
      <c r="P1317" s="62">
        <v>2.1543771364935651</v>
      </c>
      <c r="Q1317" s="125">
        <f t="shared" si="212"/>
        <v>97.845622863506435</v>
      </c>
      <c r="R1317" s="61"/>
      <c r="S1317" s="55">
        <v>41252.5848611111</v>
      </c>
      <c r="U1317" s="87"/>
      <c r="V1317" s="87"/>
      <c r="W1317" s="87"/>
      <c r="X1317" s="87"/>
      <c r="Y1317" s="87"/>
      <c r="Z1317" s="87"/>
      <c r="AA1317" s="62"/>
      <c r="AB1317" s="62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</row>
    <row r="1318" spans="1:44" s="51" customFormat="1">
      <c r="A1318" s="48">
        <v>810</v>
      </c>
      <c r="B1318" s="237"/>
      <c r="C1318" s="65" t="s">
        <v>423</v>
      </c>
      <c r="D1318" s="62">
        <v>38.658866888413954</v>
      </c>
      <c r="E1318" s="62">
        <v>3.9830085659710592</v>
      </c>
      <c r="F1318" s="62">
        <v>10.77630738540501</v>
      </c>
      <c r="G1318" s="62">
        <v>12.748842584596808</v>
      </c>
      <c r="H1318" s="62">
        <v>0.23938232971962961</v>
      </c>
      <c r="I1318" s="62">
        <v>14.43134235650016</v>
      </c>
      <c r="J1318" s="62">
        <v>13.507049994169215</v>
      </c>
      <c r="K1318" s="62">
        <v>3.487695028839378</v>
      </c>
      <c r="L1318" s="62">
        <v>1.2949868237068392</v>
      </c>
      <c r="M1318" s="62">
        <v>0.86979097556430485</v>
      </c>
      <c r="N1318" s="62">
        <v>3.5217154360301138E-3</v>
      </c>
      <c r="O1318" s="62">
        <v>100.00000000000003</v>
      </c>
      <c r="P1318" s="62">
        <v>1.6568903808566375</v>
      </c>
      <c r="Q1318" s="125">
        <f t="shared" si="212"/>
        <v>98.343109619143362</v>
      </c>
      <c r="R1318" s="61"/>
      <c r="S1318" s="55">
        <v>41252.872453703698</v>
      </c>
      <c r="U1318" s="87"/>
      <c r="V1318" s="87"/>
      <c r="W1318" s="87"/>
      <c r="X1318" s="87"/>
      <c r="Y1318" s="87"/>
      <c r="Z1318" s="87"/>
      <c r="AA1318" s="62"/>
      <c r="AB1318" s="62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</row>
    <row r="1319" spans="1:44" s="51" customFormat="1">
      <c r="A1319" s="48">
        <v>811</v>
      </c>
      <c r="B1319" s="237"/>
      <c r="C1319" s="65" t="s">
        <v>423</v>
      </c>
      <c r="D1319" s="62">
        <v>39.081837344737878</v>
      </c>
      <c r="E1319" s="62">
        <v>3.9443571363390357</v>
      </c>
      <c r="F1319" s="62">
        <v>10.672235906784243</v>
      </c>
      <c r="G1319" s="62">
        <v>12.469609276330566</v>
      </c>
      <c r="H1319" s="62">
        <v>0.18307790946605895</v>
      </c>
      <c r="I1319" s="62">
        <v>14.600996015383148</v>
      </c>
      <c r="J1319" s="62">
        <v>13.452441474755162</v>
      </c>
      <c r="K1319" s="62">
        <v>3.4324020721051625</v>
      </c>
      <c r="L1319" s="62">
        <v>1.2899273859310425</v>
      </c>
      <c r="M1319" s="62">
        <v>0.85982966735307798</v>
      </c>
      <c r="N1319" s="62">
        <v>1.7157203353020397E-2</v>
      </c>
      <c r="O1319" s="62">
        <v>100.00000000000001</v>
      </c>
      <c r="P1319" s="62">
        <v>1.4319755955453957</v>
      </c>
      <c r="Q1319" s="125">
        <f t="shared" si="212"/>
        <v>98.568024404454604</v>
      </c>
      <c r="R1319" s="61"/>
      <c r="S1319" s="55">
        <v>41252.874930555598</v>
      </c>
      <c r="U1319" s="87"/>
      <c r="V1319" s="87"/>
      <c r="W1319" s="87"/>
      <c r="X1319" s="87"/>
      <c r="Y1319" s="87"/>
      <c r="Z1319" s="87"/>
      <c r="AA1319" s="62"/>
      <c r="AB1319" s="62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</row>
    <row r="1320" spans="1:44" s="51" customFormat="1">
      <c r="A1320" s="48">
        <v>812</v>
      </c>
      <c r="B1320" s="237"/>
      <c r="C1320" s="65" t="s">
        <v>423</v>
      </c>
      <c r="D1320" s="62">
        <v>38.737502361837137</v>
      </c>
      <c r="E1320" s="62">
        <v>3.9864462627926276</v>
      </c>
      <c r="F1320" s="62">
        <v>10.735821637813036</v>
      </c>
      <c r="G1320" s="62">
        <v>12.516787976002092</v>
      </c>
      <c r="H1320" s="62">
        <v>0.24639539429663979</v>
      </c>
      <c r="I1320" s="62">
        <v>14.571482099537105</v>
      </c>
      <c r="J1320" s="62">
        <v>13.476832592639221</v>
      </c>
      <c r="K1320" s="62">
        <v>3.6563312495486833</v>
      </c>
      <c r="L1320" s="62">
        <v>1.258886198852305</v>
      </c>
      <c r="M1320" s="62">
        <v>0.81013943531817367</v>
      </c>
      <c r="N1320" s="62">
        <v>4.3581820106035497E-3</v>
      </c>
      <c r="O1320" s="62">
        <v>100.00000000000003</v>
      </c>
      <c r="P1320" s="62">
        <v>1.2823112567206039</v>
      </c>
      <c r="Q1320" s="125">
        <f t="shared" si="212"/>
        <v>98.717688743279396</v>
      </c>
      <c r="R1320" s="61"/>
      <c r="S1320" s="55">
        <v>41252.877407407403</v>
      </c>
      <c r="U1320" s="87"/>
      <c r="V1320" s="87"/>
      <c r="W1320" s="87"/>
      <c r="X1320" s="87"/>
      <c r="Y1320" s="87"/>
      <c r="Z1320" s="87"/>
      <c r="AA1320" s="62"/>
      <c r="AB1320" s="62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</row>
    <row r="1321" spans="1:44" s="51" customFormat="1">
      <c r="A1321" s="48">
        <v>249</v>
      </c>
      <c r="B1321" s="237"/>
      <c r="C1321" s="65" t="s">
        <v>427</v>
      </c>
      <c r="D1321" s="62">
        <v>38.701333404590223</v>
      </c>
      <c r="E1321" s="62">
        <v>3.9970247079238708</v>
      </c>
      <c r="F1321" s="62">
        <v>10.348085976863031</v>
      </c>
      <c r="G1321" s="62">
        <v>12.919545146858654</v>
      </c>
      <c r="H1321" s="62">
        <v>0.28245314910313241</v>
      </c>
      <c r="I1321" s="62">
        <v>14.822755097468706</v>
      </c>
      <c r="J1321" s="62">
        <v>13.225899531290509</v>
      </c>
      <c r="K1321" s="62">
        <v>3.4539739559352447</v>
      </c>
      <c r="L1321" s="62">
        <v>1.238783561972904</v>
      </c>
      <c r="M1321" s="62">
        <v>1.0134252782841096</v>
      </c>
      <c r="N1321" s="62">
        <v>-4.2355241164026445E-3</v>
      </c>
      <c r="O1321" s="62">
        <v>100</v>
      </c>
      <c r="P1321" s="62">
        <v>1.4537756604890291</v>
      </c>
      <c r="Q1321" s="125">
        <f t="shared" si="212"/>
        <v>98.546224339510971</v>
      </c>
      <c r="R1321" s="61"/>
      <c r="S1321" s="55">
        <v>41373.685902777797</v>
      </c>
      <c r="U1321" s="87"/>
      <c r="V1321" s="87"/>
      <c r="W1321" s="87"/>
      <c r="X1321" s="87"/>
      <c r="Y1321" s="87"/>
      <c r="Z1321" s="87"/>
      <c r="AA1321" s="62"/>
      <c r="AB1321" s="62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</row>
    <row r="1322" spans="1:44" s="51" customFormat="1">
      <c r="A1322" s="48">
        <v>250</v>
      </c>
      <c r="B1322" s="237"/>
      <c r="C1322" s="65" t="s">
        <v>427</v>
      </c>
      <c r="D1322" s="62">
        <v>38.96850911505723</v>
      </c>
      <c r="E1322" s="62">
        <v>4.0612623271616313</v>
      </c>
      <c r="F1322" s="62">
        <v>10.29990623920019</v>
      </c>
      <c r="G1322" s="62">
        <v>12.614566030898096</v>
      </c>
      <c r="H1322" s="62">
        <v>0.20756201508897151</v>
      </c>
      <c r="I1322" s="62">
        <v>14.905811231742932</v>
      </c>
      <c r="J1322" s="62">
        <v>13.252571599574123</v>
      </c>
      <c r="K1322" s="62">
        <v>3.5147269891618005</v>
      </c>
      <c r="L1322" s="62">
        <v>1.2412242171662409</v>
      </c>
      <c r="M1322" s="62">
        <v>0.92741211209305185</v>
      </c>
      <c r="N1322" s="62">
        <v>8.327060848952024E-3</v>
      </c>
      <c r="O1322" s="62">
        <v>100</v>
      </c>
      <c r="P1322" s="62">
        <v>1.3751009129822478</v>
      </c>
      <c r="Q1322" s="125">
        <f t="shared" si="212"/>
        <v>98.624899087017752</v>
      </c>
      <c r="R1322" s="61"/>
      <c r="S1322" s="55">
        <v>41373.688391203701</v>
      </c>
      <c r="U1322" s="87"/>
      <c r="V1322" s="87"/>
      <c r="W1322" s="87"/>
      <c r="X1322" s="87"/>
      <c r="Y1322" s="87"/>
      <c r="Z1322" s="87"/>
      <c r="AA1322" s="62"/>
      <c r="AB1322" s="62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</row>
    <row r="1323" spans="1:44" s="51" customFormat="1">
      <c r="A1323" s="48">
        <v>251</v>
      </c>
      <c r="B1323" s="237"/>
      <c r="C1323" s="65" t="s">
        <v>427</v>
      </c>
      <c r="D1323" s="62">
        <v>39.025320250647731</v>
      </c>
      <c r="E1323" s="62">
        <v>3.9579676745361296</v>
      </c>
      <c r="F1323" s="62">
        <v>10.35850459726959</v>
      </c>
      <c r="G1323" s="62">
        <v>12.55412488973899</v>
      </c>
      <c r="H1323" s="62">
        <v>0.21383688438141407</v>
      </c>
      <c r="I1323" s="62">
        <v>14.840292762291474</v>
      </c>
      <c r="J1323" s="62">
        <v>13.411621794202777</v>
      </c>
      <c r="K1323" s="62">
        <v>3.5286019628784873</v>
      </c>
      <c r="L1323" s="62">
        <v>1.2549300851353631</v>
      </c>
      <c r="M1323" s="62">
        <v>0.85059623146931629</v>
      </c>
      <c r="N1323" s="62">
        <v>5.4275536878648136E-3</v>
      </c>
      <c r="O1323" s="62">
        <v>99.999999999999943</v>
      </c>
      <c r="P1323" s="62">
        <v>0.82967020466659847</v>
      </c>
      <c r="Q1323" s="125">
        <f t="shared" si="212"/>
        <v>99.170329795333402</v>
      </c>
      <c r="R1323" s="61"/>
      <c r="S1323" s="55">
        <v>41373.690891203703</v>
      </c>
      <c r="U1323" s="87"/>
      <c r="V1323" s="87"/>
      <c r="W1323" s="87"/>
      <c r="X1323" s="87"/>
      <c r="Y1323" s="87"/>
      <c r="Z1323" s="87"/>
      <c r="AA1323" s="62"/>
      <c r="AB1323" s="62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</row>
    <row r="1324" spans="1:44" s="51" customFormat="1">
      <c r="A1324" s="48">
        <v>252</v>
      </c>
      <c r="B1324" s="237"/>
      <c r="C1324" s="65" t="s">
        <v>427</v>
      </c>
      <c r="D1324" s="62">
        <v>39.255383953037118</v>
      </c>
      <c r="E1324" s="62">
        <v>3.9441489303360493</v>
      </c>
      <c r="F1324" s="62">
        <v>10.449976891475899</v>
      </c>
      <c r="G1324" s="62">
        <v>12.454417826038419</v>
      </c>
      <c r="H1324" s="62">
        <v>0.18065659643678089</v>
      </c>
      <c r="I1324" s="62">
        <v>14.999993465354116</v>
      </c>
      <c r="J1324" s="62">
        <v>13.148255858646815</v>
      </c>
      <c r="K1324" s="62">
        <v>3.5043700285486583</v>
      </c>
      <c r="L1324" s="62">
        <v>1.2265239319031995</v>
      </c>
      <c r="M1324" s="62">
        <v>0.8349120201858401</v>
      </c>
      <c r="N1324" s="62">
        <v>1.7569376690094727E-3</v>
      </c>
      <c r="O1324" s="62">
        <v>99.999999999999986</v>
      </c>
      <c r="P1324" s="62">
        <v>0.87940262163530747</v>
      </c>
      <c r="Q1324" s="125">
        <f t="shared" si="212"/>
        <v>99.120597378364693</v>
      </c>
      <c r="R1324" s="61"/>
      <c r="S1324" s="55">
        <v>41373.693391203698</v>
      </c>
      <c r="U1324" s="87"/>
      <c r="V1324" s="87"/>
      <c r="W1324" s="87"/>
      <c r="X1324" s="87"/>
      <c r="Y1324" s="87"/>
      <c r="Z1324" s="87"/>
      <c r="AA1324" s="62"/>
      <c r="AB1324" s="62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</row>
    <row r="1325" spans="1:44" s="51" customFormat="1">
      <c r="A1325" s="48">
        <v>267</v>
      </c>
      <c r="B1325" s="237"/>
      <c r="C1325" s="65" t="s">
        <v>427</v>
      </c>
      <c r="D1325" s="62">
        <v>38.98961942388194</v>
      </c>
      <c r="E1325" s="62">
        <v>4.0352125437356934</v>
      </c>
      <c r="F1325" s="62">
        <v>10.617550207620955</v>
      </c>
      <c r="G1325" s="62">
        <v>12.42103243822849</v>
      </c>
      <c r="H1325" s="62">
        <v>0.25248818750612001</v>
      </c>
      <c r="I1325" s="62">
        <v>14.715569791981311</v>
      </c>
      <c r="J1325" s="62">
        <v>13.318565361005227</v>
      </c>
      <c r="K1325" s="62">
        <v>3.4647860462287099</v>
      </c>
      <c r="L1325" s="62">
        <v>1.2613458387954131</v>
      </c>
      <c r="M1325" s="62">
        <v>0.92950183156358168</v>
      </c>
      <c r="N1325" s="62">
        <v>-7.3243557575533138E-3</v>
      </c>
      <c r="O1325" s="62">
        <v>100</v>
      </c>
      <c r="P1325" s="62">
        <v>1.4079838414807</v>
      </c>
      <c r="Q1325" s="125">
        <f t="shared" si="212"/>
        <v>98.5920161585193</v>
      </c>
      <c r="R1325" s="61"/>
      <c r="S1325" s="55">
        <v>41374.436261574097</v>
      </c>
      <c r="U1325" s="87"/>
      <c r="V1325" s="87"/>
      <c r="W1325" s="87"/>
      <c r="X1325" s="87"/>
      <c r="Y1325" s="87"/>
      <c r="Z1325" s="87"/>
      <c r="AA1325" s="62"/>
      <c r="AB1325" s="62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</row>
    <row r="1326" spans="1:44" s="51" customFormat="1">
      <c r="A1326" s="48">
        <v>268</v>
      </c>
      <c r="B1326" s="237"/>
      <c r="C1326" s="65" t="s">
        <v>427</v>
      </c>
      <c r="D1326" s="62">
        <v>39.242003733562314</v>
      </c>
      <c r="E1326" s="62">
        <v>4.0797931003175396</v>
      </c>
      <c r="F1326" s="62">
        <v>10.624164773261672</v>
      </c>
      <c r="G1326" s="62">
        <v>12.647211392048632</v>
      </c>
      <c r="H1326" s="62">
        <v>0.24491960808213287</v>
      </c>
      <c r="I1326" s="62">
        <v>14.56117988693711</v>
      </c>
      <c r="J1326" s="62">
        <v>13.041686569869878</v>
      </c>
      <c r="K1326" s="62">
        <v>3.4011160657527095</v>
      </c>
      <c r="L1326" s="62">
        <v>1.2177098118996055</v>
      </c>
      <c r="M1326" s="62">
        <v>0.93331905485990185</v>
      </c>
      <c r="N1326" s="62">
        <v>8.9054506686397136E-3</v>
      </c>
      <c r="O1326" s="62">
        <v>99.999999999999986</v>
      </c>
      <c r="P1326" s="62">
        <v>1.4192759947755889</v>
      </c>
      <c r="Q1326" s="125">
        <f t="shared" si="212"/>
        <v>98.580724005224411</v>
      </c>
      <c r="R1326" s="61"/>
      <c r="S1326" s="55">
        <v>41374.438750000001</v>
      </c>
      <c r="U1326" s="87"/>
      <c r="V1326" s="87"/>
      <c r="W1326" s="87"/>
      <c r="X1326" s="87"/>
      <c r="Y1326" s="87"/>
      <c r="Z1326" s="87"/>
      <c r="AA1326" s="62"/>
      <c r="AB1326" s="62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</row>
    <row r="1327" spans="1:44" s="51" customFormat="1">
      <c r="A1327" s="48">
        <v>269</v>
      </c>
      <c r="B1327" s="237"/>
      <c r="C1327" s="65" t="s">
        <v>427</v>
      </c>
      <c r="D1327" s="62">
        <v>39.133795491675137</v>
      </c>
      <c r="E1327" s="62">
        <v>3.9612826750509518</v>
      </c>
      <c r="F1327" s="62">
        <v>10.489196370288777</v>
      </c>
      <c r="G1327" s="62">
        <v>12.571323273215903</v>
      </c>
      <c r="H1327" s="62">
        <v>0.31635010388960094</v>
      </c>
      <c r="I1327" s="62">
        <v>14.811604254173968</v>
      </c>
      <c r="J1327" s="62">
        <v>13.148483854804386</v>
      </c>
      <c r="K1327" s="62">
        <v>3.3583095885966432</v>
      </c>
      <c r="L1327" s="62">
        <v>1.2789172323462068</v>
      </c>
      <c r="M1327" s="62">
        <v>0.92529722049213414</v>
      </c>
      <c r="N1327" s="62">
        <v>7.025094691216322E-3</v>
      </c>
      <c r="O1327" s="62">
        <v>100</v>
      </c>
      <c r="P1327" s="62">
        <v>2.0337547956575577</v>
      </c>
      <c r="Q1327" s="125">
        <f t="shared" si="212"/>
        <v>97.966245204342442</v>
      </c>
      <c r="R1327" s="61"/>
      <c r="S1327" s="55">
        <v>41374.441226851901</v>
      </c>
      <c r="U1327" s="87"/>
      <c r="V1327" s="87"/>
      <c r="W1327" s="87"/>
      <c r="X1327" s="87"/>
      <c r="Y1327" s="87"/>
      <c r="Z1327" s="87"/>
      <c r="AA1327" s="62"/>
      <c r="AB1327" s="62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</row>
    <row r="1328" spans="1:44" s="51" customFormat="1">
      <c r="A1328" s="48">
        <v>270</v>
      </c>
      <c r="B1328" s="237"/>
      <c r="C1328" s="65" t="s">
        <v>427</v>
      </c>
      <c r="D1328" s="62">
        <v>39.184543334119113</v>
      </c>
      <c r="E1328" s="62">
        <v>3.9190158819447518</v>
      </c>
      <c r="F1328" s="62">
        <v>10.635190655892783</v>
      </c>
      <c r="G1328" s="62">
        <v>12.588836029953615</v>
      </c>
      <c r="H1328" s="62">
        <v>0.24187118685656167</v>
      </c>
      <c r="I1328" s="62">
        <v>14.681953439343717</v>
      </c>
      <c r="J1328" s="62">
        <v>13.036290519677113</v>
      </c>
      <c r="K1328" s="62">
        <v>3.4889835115058339</v>
      </c>
      <c r="L1328" s="62">
        <v>1.2398830317575011</v>
      </c>
      <c r="M1328" s="62">
        <v>0.97574190756845347</v>
      </c>
      <c r="N1328" s="62">
        <v>9.9314598043105228E-3</v>
      </c>
      <c r="O1328" s="62">
        <v>100.00000000000001</v>
      </c>
      <c r="P1328" s="62">
        <v>1.5356401222181972</v>
      </c>
      <c r="Q1328" s="125">
        <f t="shared" si="212"/>
        <v>98.464359877781803</v>
      </c>
      <c r="R1328" s="61"/>
      <c r="S1328" s="55">
        <v>41374.443865740701</v>
      </c>
      <c r="U1328" s="87"/>
      <c r="V1328" s="87"/>
      <c r="W1328" s="87"/>
      <c r="X1328" s="87"/>
      <c r="Y1328" s="87"/>
      <c r="Z1328" s="87"/>
      <c r="AA1328" s="62"/>
      <c r="AB1328" s="62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</row>
    <row r="1329" spans="1:44" s="51" customFormat="1">
      <c r="A1329" s="48">
        <v>289</v>
      </c>
      <c r="B1329" s="237"/>
      <c r="C1329" s="65" t="s">
        <v>427</v>
      </c>
      <c r="D1329" s="62">
        <v>38.825646460789351</v>
      </c>
      <c r="E1329" s="62">
        <v>4.0618295822785075</v>
      </c>
      <c r="F1329" s="62">
        <v>10.421747644977282</v>
      </c>
      <c r="G1329" s="62">
        <v>12.628589051955943</v>
      </c>
      <c r="H1329" s="62">
        <v>0.26622945990355712</v>
      </c>
      <c r="I1329" s="62">
        <v>14.935275195772277</v>
      </c>
      <c r="J1329" s="62">
        <v>13.083453668461983</v>
      </c>
      <c r="K1329" s="62">
        <v>3.6036449437542326</v>
      </c>
      <c r="L1329" s="62">
        <v>1.3007909335779613</v>
      </c>
      <c r="M1329" s="62">
        <v>0.87402695363359961</v>
      </c>
      <c r="N1329" s="62">
        <v>-1.593443525804436E-3</v>
      </c>
      <c r="O1329" s="62">
        <v>99.999999999999986</v>
      </c>
      <c r="P1329" s="62">
        <v>0.54609303179250901</v>
      </c>
      <c r="Q1329" s="125">
        <f t="shared" si="212"/>
        <v>99.453906968207491</v>
      </c>
      <c r="R1329" s="61"/>
      <c r="S1329" s="55">
        <v>41374.540243055599</v>
      </c>
      <c r="U1329" s="87"/>
      <c r="V1329" s="87"/>
      <c r="W1329" s="87"/>
      <c r="X1329" s="87"/>
      <c r="Y1329" s="87"/>
      <c r="Z1329" s="87"/>
      <c r="AA1329" s="62"/>
      <c r="AB1329" s="62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</row>
    <row r="1330" spans="1:44" s="51" customFormat="1">
      <c r="A1330" s="48">
        <v>290</v>
      </c>
      <c r="B1330" s="237"/>
      <c r="C1330" s="65" t="s">
        <v>427</v>
      </c>
      <c r="D1330" s="62">
        <v>39.033517041304862</v>
      </c>
      <c r="E1330" s="62">
        <v>3.8877004982464989</v>
      </c>
      <c r="F1330" s="62">
        <v>10.552376406677491</v>
      </c>
      <c r="G1330" s="62">
        <v>12.663916687720919</v>
      </c>
      <c r="H1330" s="62">
        <v>0.22556561977340661</v>
      </c>
      <c r="I1330" s="62">
        <v>15.017384933688477</v>
      </c>
      <c r="J1330" s="62">
        <v>12.828324578322251</v>
      </c>
      <c r="K1330" s="62">
        <v>3.6529373824152986</v>
      </c>
      <c r="L1330" s="62">
        <v>1.2306593991023196</v>
      </c>
      <c r="M1330" s="62">
        <v>0.90067699163989401</v>
      </c>
      <c r="N1330" s="62">
        <v>8.9628630322272813E-3</v>
      </c>
      <c r="O1330" s="62">
        <v>100.00000000000001</v>
      </c>
      <c r="P1330" s="62">
        <v>0.75433543472637155</v>
      </c>
      <c r="Q1330" s="125">
        <f t="shared" si="212"/>
        <v>99.245664565273628</v>
      </c>
      <c r="R1330" s="61"/>
      <c r="S1330" s="55">
        <v>41374.542731481502</v>
      </c>
      <c r="U1330" s="87"/>
      <c r="V1330" s="87"/>
      <c r="W1330" s="87"/>
      <c r="X1330" s="87"/>
      <c r="Y1330" s="87"/>
      <c r="Z1330" s="87"/>
      <c r="AA1330" s="62"/>
      <c r="AB1330" s="62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</row>
    <row r="1331" spans="1:44" s="51" customFormat="1">
      <c r="A1331" s="48">
        <v>291</v>
      </c>
      <c r="B1331" s="237"/>
      <c r="C1331" s="65" t="s">
        <v>427</v>
      </c>
      <c r="D1331" s="62">
        <v>38.993146169048856</v>
      </c>
      <c r="E1331" s="62">
        <v>4.0158178922196894</v>
      </c>
      <c r="F1331" s="62">
        <v>10.528901336927971</v>
      </c>
      <c r="G1331" s="62">
        <v>12.523878653335535</v>
      </c>
      <c r="H1331" s="62">
        <v>0.18501085128988112</v>
      </c>
      <c r="I1331" s="62">
        <v>15.027098549023091</v>
      </c>
      <c r="J1331" s="62">
        <v>13.126871360926135</v>
      </c>
      <c r="K1331" s="62">
        <v>3.4473498324678116</v>
      </c>
      <c r="L1331" s="62">
        <v>1.2363597190241409</v>
      </c>
      <c r="M1331" s="62">
        <v>0.90638750327923567</v>
      </c>
      <c r="N1331" s="62">
        <v>1.1852576193780497E-2</v>
      </c>
      <c r="O1331" s="62">
        <v>99.999999999999957</v>
      </c>
      <c r="P1331" s="62">
        <v>1.4399914028453935</v>
      </c>
      <c r="Q1331" s="125">
        <f t="shared" si="212"/>
        <v>98.560008597154606</v>
      </c>
      <c r="R1331" s="61"/>
      <c r="S1331" s="55">
        <v>41374.545219907399</v>
      </c>
      <c r="U1331" s="87"/>
      <c r="V1331" s="87"/>
      <c r="W1331" s="87"/>
      <c r="X1331" s="87"/>
      <c r="Y1331" s="87"/>
      <c r="Z1331" s="87"/>
      <c r="AA1331" s="62"/>
      <c r="AB1331" s="62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</row>
    <row r="1332" spans="1:44" s="51" customFormat="1">
      <c r="A1332" s="48">
        <v>292</v>
      </c>
      <c r="B1332" s="237"/>
      <c r="C1332" s="65" t="s">
        <v>427</v>
      </c>
      <c r="D1332" s="62">
        <v>38.98518137882413</v>
      </c>
      <c r="E1332" s="62">
        <v>3.9570455325384306</v>
      </c>
      <c r="F1332" s="62">
        <v>10.550151669031758</v>
      </c>
      <c r="G1332" s="62">
        <v>12.638600674878811</v>
      </c>
      <c r="H1332" s="62">
        <v>0.22211323344178882</v>
      </c>
      <c r="I1332" s="62">
        <v>14.818386968537933</v>
      </c>
      <c r="J1332" s="62">
        <v>13.195866899251548</v>
      </c>
      <c r="K1332" s="62">
        <v>3.467546682235819</v>
      </c>
      <c r="L1332" s="62">
        <v>1.2436393975350351</v>
      </c>
      <c r="M1332" s="62">
        <v>0.92269151123702953</v>
      </c>
      <c r="N1332" s="62">
        <v>-1.580597274401897E-3</v>
      </c>
      <c r="O1332" s="62">
        <v>100.00000000000001</v>
      </c>
      <c r="P1332" s="62">
        <v>1.0274952340343901</v>
      </c>
      <c r="Q1332" s="125">
        <f t="shared" si="212"/>
        <v>98.97250476596561</v>
      </c>
      <c r="R1332" s="61"/>
      <c r="S1332" s="55">
        <v>41374.547708333303</v>
      </c>
      <c r="U1332" s="87"/>
      <c r="V1332" s="87"/>
      <c r="W1332" s="87"/>
      <c r="X1332" s="87"/>
      <c r="Y1332" s="87"/>
      <c r="Z1332" s="87"/>
      <c r="AA1332" s="62"/>
      <c r="AB1332" s="62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</row>
    <row r="1333" spans="1:44" s="51" customFormat="1">
      <c r="A1333" s="48">
        <v>333</v>
      </c>
      <c r="B1333" s="237"/>
      <c r="C1333" s="65" t="s">
        <v>427</v>
      </c>
      <c r="D1333" s="62">
        <v>39.151814609396688</v>
      </c>
      <c r="E1333" s="62">
        <v>3.9381094884578909</v>
      </c>
      <c r="F1333" s="62">
        <v>10.702068116114411</v>
      </c>
      <c r="G1333" s="62">
        <v>12.316871619545568</v>
      </c>
      <c r="H1333" s="62">
        <v>0.22820201393473782</v>
      </c>
      <c r="I1333" s="62">
        <v>14.834533193736037</v>
      </c>
      <c r="J1333" s="62">
        <v>13.137086741420628</v>
      </c>
      <c r="K1333" s="62">
        <v>3.5126186944264877</v>
      </c>
      <c r="L1333" s="62">
        <v>1.2837095784203598</v>
      </c>
      <c r="M1333" s="62">
        <v>0.88384774649195919</v>
      </c>
      <c r="N1333" s="62">
        <v>1.4383791225543768E-2</v>
      </c>
      <c r="O1333" s="62">
        <v>100.00000000000001</v>
      </c>
      <c r="P1333" s="62">
        <v>0.8355154869446153</v>
      </c>
      <c r="Q1333" s="125">
        <f t="shared" si="212"/>
        <v>99.164484513055385</v>
      </c>
      <c r="R1333" s="61"/>
      <c r="S1333" s="55">
        <v>41375.385347222204</v>
      </c>
      <c r="U1333" s="87"/>
      <c r="V1333" s="87"/>
      <c r="W1333" s="87"/>
      <c r="X1333" s="87"/>
      <c r="Y1333" s="87"/>
      <c r="Z1333" s="87"/>
      <c r="AA1333" s="62"/>
      <c r="AB1333" s="62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</row>
    <row r="1334" spans="1:44" s="51" customFormat="1">
      <c r="A1334" s="48">
        <v>334</v>
      </c>
      <c r="B1334" s="237"/>
      <c r="C1334" s="65" t="s">
        <v>427</v>
      </c>
      <c r="D1334" s="62">
        <v>39.072846722252336</v>
      </c>
      <c r="E1334" s="62">
        <v>4.0698651941048727</v>
      </c>
      <c r="F1334" s="62">
        <v>10.442243382483227</v>
      </c>
      <c r="G1334" s="62">
        <v>12.421293046556425</v>
      </c>
      <c r="H1334" s="62">
        <v>0.22222462858935152</v>
      </c>
      <c r="I1334" s="62">
        <v>14.921459252492786</v>
      </c>
      <c r="J1334" s="62">
        <v>13.173553720863696</v>
      </c>
      <c r="K1334" s="62">
        <v>3.4033929477725002</v>
      </c>
      <c r="L1334" s="62">
        <v>1.2752345098458202</v>
      </c>
      <c r="M1334" s="62">
        <v>0.98825725371982154</v>
      </c>
      <c r="N1334" s="62">
        <v>1.2435264168151342E-2</v>
      </c>
      <c r="O1334" s="62">
        <v>99.999999999999957</v>
      </c>
      <c r="P1334" s="62">
        <v>1.4840111326858647</v>
      </c>
      <c r="Q1334" s="125">
        <f t="shared" si="212"/>
        <v>98.515988867314135</v>
      </c>
      <c r="R1334" s="61"/>
      <c r="S1334" s="55">
        <v>41375.387835648202</v>
      </c>
      <c r="U1334" s="87"/>
      <c r="V1334" s="87"/>
      <c r="W1334" s="87"/>
      <c r="X1334" s="87"/>
      <c r="Y1334" s="87"/>
      <c r="Z1334" s="87"/>
      <c r="AA1334" s="62"/>
      <c r="AB1334" s="62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</row>
    <row r="1335" spans="1:44" s="51" customFormat="1">
      <c r="A1335" s="48">
        <v>335</v>
      </c>
      <c r="B1335" s="237"/>
      <c r="C1335" s="65" t="s">
        <v>427</v>
      </c>
      <c r="D1335" s="62">
        <v>38.948642870924729</v>
      </c>
      <c r="E1335" s="62">
        <v>3.9493832035257088</v>
      </c>
      <c r="F1335" s="62">
        <v>10.553653322998494</v>
      </c>
      <c r="G1335" s="62">
        <v>12.130880575220836</v>
      </c>
      <c r="H1335" s="62">
        <v>0.23889015120138607</v>
      </c>
      <c r="I1335" s="62">
        <v>14.882970339495607</v>
      </c>
      <c r="J1335" s="62">
        <v>13.518159926092963</v>
      </c>
      <c r="K1335" s="62">
        <v>3.6114920527481083</v>
      </c>
      <c r="L1335" s="62">
        <v>1.2598252383715374</v>
      </c>
      <c r="M1335" s="62">
        <v>0.9108202684871487</v>
      </c>
      <c r="N1335" s="62">
        <v>-6.0927264939263518E-3</v>
      </c>
      <c r="O1335" s="62">
        <v>99.999999999999986</v>
      </c>
      <c r="P1335" s="62">
        <v>0.87295532505228834</v>
      </c>
      <c r="Q1335" s="125">
        <f t="shared" si="212"/>
        <v>99.127044674947712</v>
      </c>
      <c r="R1335" s="61"/>
      <c r="S1335" s="55">
        <v>41375.390324074098</v>
      </c>
      <c r="U1335" s="87"/>
      <c r="V1335" s="87"/>
      <c r="W1335" s="87"/>
      <c r="X1335" s="87"/>
      <c r="Y1335" s="87"/>
      <c r="Z1335" s="87"/>
      <c r="AA1335" s="62"/>
      <c r="AB1335" s="62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</row>
    <row r="1336" spans="1:44" s="51" customFormat="1">
      <c r="A1336" s="48">
        <v>336</v>
      </c>
      <c r="B1336" s="237"/>
      <c r="C1336" s="65" t="s">
        <v>427</v>
      </c>
      <c r="D1336" s="62">
        <v>39.17913828204945</v>
      </c>
      <c r="E1336" s="62">
        <v>3.8703679067705985</v>
      </c>
      <c r="F1336" s="62">
        <v>10.619643202504776</v>
      </c>
      <c r="G1336" s="62">
        <v>12.472658152037411</v>
      </c>
      <c r="H1336" s="62">
        <v>0.17662872340692681</v>
      </c>
      <c r="I1336" s="62">
        <v>14.835870543471938</v>
      </c>
      <c r="J1336" s="62">
        <v>13.117979971460676</v>
      </c>
      <c r="K1336" s="62">
        <v>3.4616621970401815</v>
      </c>
      <c r="L1336" s="62">
        <v>1.271917131307184</v>
      </c>
      <c r="M1336" s="62">
        <v>0.9928244349857549</v>
      </c>
      <c r="N1336" s="62">
        <v>1.6910210021290105E-3</v>
      </c>
      <c r="O1336" s="62">
        <v>100</v>
      </c>
      <c r="P1336" s="62">
        <v>0.51727259189145514</v>
      </c>
      <c r="Q1336" s="125">
        <f t="shared" si="212"/>
        <v>99.482727408108545</v>
      </c>
      <c r="R1336" s="61"/>
      <c r="S1336" s="55">
        <v>41375.392812500002</v>
      </c>
      <c r="U1336" s="87"/>
      <c r="V1336" s="87"/>
      <c r="W1336" s="87"/>
      <c r="X1336" s="87"/>
      <c r="Y1336" s="87"/>
      <c r="Z1336" s="87"/>
      <c r="AA1336" s="62"/>
      <c r="AB1336" s="62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</row>
    <row r="1337" spans="1:44" s="51" customFormat="1">
      <c r="A1337" s="48">
        <v>337</v>
      </c>
      <c r="B1337" s="237"/>
      <c r="C1337" s="65" t="s">
        <v>427</v>
      </c>
      <c r="D1337" s="62">
        <v>39.170072917534313</v>
      </c>
      <c r="E1337" s="62">
        <v>4.0007354011437402</v>
      </c>
      <c r="F1337" s="62">
        <v>10.621013203673098</v>
      </c>
      <c r="G1337" s="62">
        <v>12.564713310252969</v>
      </c>
      <c r="H1337" s="62">
        <v>0.25979693668795112</v>
      </c>
      <c r="I1337" s="62">
        <v>14.624422653289667</v>
      </c>
      <c r="J1337" s="62">
        <v>13.030157077046345</v>
      </c>
      <c r="K1337" s="62">
        <v>3.5574989699977988</v>
      </c>
      <c r="L1337" s="62">
        <v>1.2370322261034465</v>
      </c>
      <c r="M1337" s="62">
        <v>0.93328958730032396</v>
      </c>
      <c r="N1337" s="62">
        <v>1.6371208470223615E-3</v>
      </c>
      <c r="O1337" s="62">
        <v>100</v>
      </c>
      <c r="P1337" s="62">
        <v>1.0662824289370718</v>
      </c>
      <c r="Q1337" s="125">
        <f t="shared" si="212"/>
        <v>98.933717571062928</v>
      </c>
      <c r="R1337" s="61"/>
      <c r="S1337" s="55">
        <v>41375.395289351902</v>
      </c>
      <c r="U1337" s="87"/>
      <c r="V1337" s="87"/>
      <c r="W1337" s="87"/>
      <c r="X1337" s="87"/>
      <c r="Y1337" s="87"/>
      <c r="Z1337" s="87"/>
      <c r="AA1337" s="62"/>
      <c r="AB1337" s="62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</row>
    <row r="1338" spans="1:44" s="51" customFormat="1">
      <c r="A1338" s="48">
        <v>206</v>
      </c>
      <c r="B1338" s="237"/>
      <c r="C1338" s="65" t="s">
        <v>427</v>
      </c>
      <c r="D1338" s="62">
        <v>39.25999336464136</v>
      </c>
      <c r="E1338" s="62">
        <v>3.9171065126913462</v>
      </c>
      <c r="F1338" s="62">
        <v>10.764301044014738</v>
      </c>
      <c r="G1338" s="62">
        <v>12.628639956760319</v>
      </c>
      <c r="H1338" s="62">
        <v>0.23289712413892397</v>
      </c>
      <c r="I1338" s="62">
        <v>14.381362371949022</v>
      </c>
      <c r="J1338" s="62">
        <v>13.109942390555625</v>
      </c>
      <c r="K1338" s="62">
        <v>3.4957705210963996</v>
      </c>
      <c r="L1338" s="62">
        <v>1.2647672651180033</v>
      </c>
      <c r="M1338" s="62">
        <v>0.93984072532194218</v>
      </c>
      <c r="N1338" s="62">
        <v>6.9460462593668414E-3</v>
      </c>
      <c r="O1338" s="62">
        <v>100.00000000000001</v>
      </c>
      <c r="P1338" s="62">
        <v>0.26173225661679567</v>
      </c>
      <c r="Q1338" s="125">
        <f t="shared" si="212"/>
        <v>99.738267743383204</v>
      </c>
      <c r="R1338" s="61"/>
      <c r="S1338" s="55">
        <v>41389.546261574098</v>
      </c>
      <c r="U1338" s="87"/>
      <c r="V1338" s="87"/>
      <c r="W1338" s="87"/>
      <c r="X1338" s="87"/>
      <c r="Y1338" s="87"/>
      <c r="Z1338" s="87"/>
      <c r="AA1338" s="62"/>
      <c r="AB1338" s="62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</row>
    <row r="1339" spans="1:44" s="51" customFormat="1">
      <c r="A1339" s="48">
        <v>207</v>
      </c>
      <c r="B1339" s="237"/>
      <c r="C1339" s="65" t="s">
        <v>427</v>
      </c>
      <c r="D1339" s="62">
        <v>38.665893509508869</v>
      </c>
      <c r="E1339" s="62">
        <v>4.0063751575372937</v>
      </c>
      <c r="F1339" s="62">
        <v>10.545293166377652</v>
      </c>
      <c r="G1339" s="62">
        <v>12.831698589925766</v>
      </c>
      <c r="H1339" s="62">
        <v>0.19890204961779237</v>
      </c>
      <c r="I1339" s="62">
        <v>14.55398121716642</v>
      </c>
      <c r="J1339" s="62">
        <v>13.326767254053031</v>
      </c>
      <c r="K1339" s="62">
        <v>3.6207916613137345</v>
      </c>
      <c r="L1339" s="62">
        <v>1.3155378823576696</v>
      </c>
      <c r="M1339" s="62">
        <v>0.9316138852004292</v>
      </c>
      <c r="N1339" s="62">
        <v>4.0622406760238211E-3</v>
      </c>
      <c r="O1339" s="62">
        <v>100</v>
      </c>
      <c r="P1339" s="62">
        <v>1.7894899076750477</v>
      </c>
      <c r="Q1339" s="125">
        <f t="shared" si="212"/>
        <v>98.210510092324952</v>
      </c>
      <c r="R1339" s="61"/>
      <c r="S1339" s="55">
        <v>41389.548738425903</v>
      </c>
      <c r="U1339" s="87"/>
      <c r="V1339" s="87"/>
      <c r="W1339" s="87"/>
      <c r="X1339" s="87"/>
      <c r="Y1339" s="87"/>
      <c r="Z1339" s="87"/>
      <c r="AA1339" s="62"/>
      <c r="AB1339" s="62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</row>
    <row r="1340" spans="1:44" s="51" customFormat="1">
      <c r="A1340" s="48">
        <v>208</v>
      </c>
      <c r="B1340" s="237"/>
      <c r="C1340" s="65" t="s">
        <v>427</v>
      </c>
      <c r="D1340" s="62">
        <v>38.973475834852977</v>
      </c>
      <c r="E1340" s="62">
        <v>3.9600803882130822</v>
      </c>
      <c r="F1340" s="62">
        <v>10.343493799639194</v>
      </c>
      <c r="G1340" s="62">
        <v>12.372161724576717</v>
      </c>
      <c r="H1340" s="62">
        <v>0.16282883913333684</v>
      </c>
      <c r="I1340" s="62">
        <v>14.549746105815659</v>
      </c>
      <c r="J1340" s="62">
        <v>13.374078475695816</v>
      </c>
      <c r="K1340" s="62">
        <v>3.9004874685201343</v>
      </c>
      <c r="L1340" s="62">
        <v>1.2750725385063257</v>
      </c>
      <c r="M1340" s="62">
        <v>1.0772462942882195</v>
      </c>
      <c r="N1340" s="62">
        <v>1.46295855501312E-2</v>
      </c>
      <c r="O1340" s="62">
        <v>100.00000000000001</v>
      </c>
      <c r="P1340" s="62">
        <v>1.6182790683606214</v>
      </c>
      <c r="Q1340" s="125">
        <f t="shared" ref="Q1340:Q1403" si="213">100-P1340</f>
        <v>98.381720931639379</v>
      </c>
      <c r="R1340" s="61"/>
      <c r="S1340" s="55">
        <v>41389.551215277803</v>
      </c>
      <c r="U1340" s="87"/>
      <c r="V1340" s="87"/>
      <c r="W1340" s="87"/>
      <c r="X1340" s="87"/>
      <c r="Y1340" s="87"/>
      <c r="Z1340" s="87"/>
      <c r="AA1340" s="62"/>
      <c r="AB1340" s="62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</row>
    <row r="1341" spans="1:44" s="51" customFormat="1">
      <c r="A1341" s="48">
        <v>209</v>
      </c>
      <c r="B1341" s="237"/>
      <c r="C1341" s="65" t="s">
        <v>427</v>
      </c>
      <c r="D1341" s="62">
        <v>39.751612536953509</v>
      </c>
      <c r="E1341" s="62">
        <v>3.7506717590512495</v>
      </c>
      <c r="F1341" s="62">
        <v>10.59107278710631</v>
      </c>
      <c r="G1341" s="62">
        <v>11.33371511287841</v>
      </c>
      <c r="H1341" s="62">
        <v>0.30214600010141207</v>
      </c>
      <c r="I1341" s="62">
        <v>14.242943762698641</v>
      </c>
      <c r="J1341" s="62">
        <v>13.657294284918919</v>
      </c>
      <c r="K1341" s="62">
        <v>3.8190421747159484</v>
      </c>
      <c r="L1341" s="62">
        <v>1.4459679498221678</v>
      </c>
      <c r="M1341" s="62">
        <v>1.0954492111361906</v>
      </c>
      <c r="N1341" s="62">
        <v>1.3022950397330495E-2</v>
      </c>
      <c r="O1341" s="62">
        <v>99.999999999999986</v>
      </c>
      <c r="P1341" s="62">
        <v>1.5255093717255477</v>
      </c>
      <c r="Q1341" s="125">
        <f t="shared" si="213"/>
        <v>98.474490628274452</v>
      </c>
      <c r="R1341" s="61"/>
      <c r="S1341" s="55">
        <v>41389.553692129601</v>
      </c>
      <c r="U1341" s="87"/>
      <c r="V1341" s="87"/>
      <c r="W1341" s="87"/>
      <c r="X1341" s="87"/>
      <c r="Y1341" s="87"/>
      <c r="Z1341" s="87"/>
      <c r="AA1341" s="62"/>
      <c r="AB1341" s="62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</row>
    <row r="1342" spans="1:44" s="51" customFormat="1">
      <c r="A1342" s="48">
        <v>233</v>
      </c>
      <c r="B1342" s="237"/>
      <c r="C1342" s="65" t="s">
        <v>427</v>
      </c>
      <c r="D1342" s="62">
        <v>38.843182289242201</v>
      </c>
      <c r="E1342" s="62">
        <v>3.9481997682681991</v>
      </c>
      <c r="F1342" s="62">
        <v>10.586433637978354</v>
      </c>
      <c r="G1342" s="62">
        <v>12.424489051198826</v>
      </c>
      <c r="H1342" s="62">
        <v>0.25950778052461665</v>
      </c>
      <c r="I1342" s="62">
        <v>14.925702299870988</v>
      </c>
      <c r="J1342" s="62">
        <v>13.189135813256311</v>
      </c>
      <c r="K1342" s="62">
        <v>3.6518496820143618</v>
      </c>
      <c r="L1342" s="62">
        <v>1.2375422020465385</v>
      </c>
      <c r="M1342" s="62">
        <v>0.92570718983631606</v>
      </c>
      <c r="N1342" s="62">
        <v>1.0654361448911319E-2</v>
      </c>
      <c r="O1342" s="62">
        <v>100</v>
      </c>
      <c r="P1342" s="62">
        <v>0.63996631633416712</v>
      </c>
      <c r="Q1342" s="125">
        <f t="shared" si="213"/>
        <v>99.360033683665833</v>
      </c>
      <c r="R1342" s="61"/>
      <c r="S1342" s="55">
        <v>41389.666909722197</v>
      </c>
      <c r="U1342" s="87"/>
      <c r="V1342" s="87"/>
      <c r="W1342" s="87"/>
      <c r="X1342" s="87"/>
      <c r="Y1342" s="87"/>
      <c r="Z1342" s="87"/>
      <c r="AA1342" s="62"/>
      <c r="AB1342" s="62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</row>
    <row r="1343" spans="1:44" s="51" customFormat="1">
      <c r="A1343" s="48">
        <v>234</v>
      </c>
      <c r="B1343" s="237"/>
      <c r="C1343" s="65" t="s">
        <v>427</v>
      </c>
      <c r="D1343" s="62">
        <v>38.228544065450293</v>
      </c>
      <c r="E1343" s="62">
        <v>4.0295000283694486</v>
      </c>
      <c r="F1343" s="62">
        <v>10.312313790201044</v>
      </c>
      <c r="G1343" s="62">
        <v>12.518458424183724</v>
      </c>
      <c r="H1343" s="62">
        <v>0.22360649191818832</v>
      </c>
      <c r="I1343" s="62">
        <v>15.025817112188014</v>
      </c>
      <c r="J1343" s="62">
        <v>13.467567219294788</v>
      </c>
      <c r="K1343" s="62">
        <v>3.949949401074405</v>
      </c>
      <c r="L1343" s="62">
        <v>1.2263318455332588</v>
      </c>
      <c r="M1343" s="62">
        <v>1.0068066799092048</v>
      </c>
      <c r="N1343" s="62">
        <v>1.4340844429899743E-2</v>
      </c>
      <c r="O1343" s="62">
        <v>99.999999999999986</v>
      </c>
      <c r="P1343" s="62">
        <v>1.0994777612340414</v>
      </c>
      <c r="Q1343" s="125">
        <f t="shared" si="213"/>
        <v>98.900522238765959</v>
      </c>
      <c r="R1343" s="61"/>
      <c r="S1343" s="55">
        <v>41389.669398148202</v>
      </c>
      <c r="U1343" s="87"/>
      <c r="V1343" s="87"/>
      <c r="W1343" s="87"/>
      <c r="X1343" s="87"/>
      <c r="Y1343" s="87"/>
      <c r="Z1343" s="87"/>
      <c r="AA1343" s="62"/>
      <c r="AB1343" s="62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</row>
    <row r="1344" spans="1:44" s="51" customFormat="1">
      <c r="A1344" s="48">
        <v>235</v>
      </c>
      <c r="B1344" s="237"/>
      <c r="C1344" s="65" t="s">
        <v>427</v>
      </c>
      <c r="D1344" s="62">
        <v>38.901389063573014</v>
      </c>
      <c r="E1344" s="62">
        <v>3.9740886982241852</v>
      </c>
      <c r="F1344" s="62">
        <v>10.409525808070551</v>
      </c>
      <c r="G1344" s="62">
        <v>12.300610585959571</v>
      </c>
      <c r="H1344" s="62">
        <v>0.18130001313540092</v>
      </c>
      <c r="I1344" s="62">
        <v>14.979259008745668</v>
      </c>
      <c r="J1344" s="62">
        <v>13.487889736801655</v>
      </c>
      <c r="K1344" s="62">
        <v>3.6429681850215347</v>
      </c>
      <c r="L1344" s="62">
        <v>1.2166171311350056</v>
      </c>
      <c r="M1344" s="62">
        <v>0.90101580540474269</v>
      </c>
      <c r="N1344" s="62">
        <v>6.8908265732638193E-3</v>
      </c>
      <c r="O1344" s="62">
        <v>100.00000000000001</v>
      </c>
      <c r="P1344" s="62">
        <v>0.28056657505997862</v>
      </c>
      <c r="Q1344" s="125">
        <f t="shared" si="213"/>
        <v>99.719433424940021</v>
      </c>
      <c r="R1344" s="61"/>
      <c r="S1344" s="55">
        <v>41389.671875</v>
      </c>
      <c r="U1344" s="87"/>
      <c r="V1344" s="87"/>
      <c r="W1344" s="87"/>
      <c r="X1344" s="87"/>
      <c r="Y1344" s="87"/>
      <c r="Z1344" s="87"/>
      <c r="AA1344" s="62"/>
      <c r="AB1344" s="62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</row>
    <row r="1345" spans="1:44" s="51" customFormat="1">
      <c r="A1345" s="48">
        <v>236</v>
      </c>
      <c r="B1345" s="237"/>
      <c r="C1345" s="65" t="s">
        <v>427</v>
      </c>
      <c r="D1345" s="62">
        <v>39.69509019601162</v>
      </c>
      <c r="E1345" s="62">
        <v>3.8345403206159605</v>
      </c>
      <c r="F1345" s="62">
        <v>10.45866942389344</v>
      </c>
      <c r="G1345" s="62">
        <v>11.222069184670566</v>
      </c>
      <c r="H1345" s="62">
        <v>0.1991445968674295</v>
      </c>
      <c r="I1345" s="62">
        <v>14.416418161379788</v>
      </c>
      <c r="J1345" s="62">
        <v>13.864205216276718</v>
      </c>
      <c r="K1345" s="62">
        <v>4.0865226624796245</v>
      </c>
      <c r="L1345" s="62">
        <v>1.2523348547315925</v>
      </c>
      <c r="M1345" s="62">
        <v>0.95589866394695377</v>
      </c>
      <c r="N1345" s="62">
        <v>1.9508711637029233E-2</v>
      </c>
      <c r="O1345" s="62">
        <v>100</v>
      </c>
      <c r="P1345" s="62">
        <v>1.0938740292188101</v>
      </c>
      <c r="Q1345" s="125">
        <f t="shared" si="213"/>
        <v>98.90612597078119</v>
      </c>
      <c r="R1345" s="61"/>
      <c r="S1345" s="55">
        <v>41389.674363425896</v>
      </c>
      <c r="U1345" s="87"/>
      <c r="V1345" s="87"/>
      <c r="W1345" s="87"/>
      <c r="X1345" s="87"/>
      <c r="Y1345" s="87"/>
      <c r="Z1345" s="87"/>
      <c r="AA1345" s="62"/>
      <c r="AB1345" s="62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</row>
    <row r="1346" spans="1:44" s="51" customFormat="1">
      <c r="A1346" s="48">
        <v>237</v>
      </c>
      <c r="B1346" s="237"/>
      <c r="C1346" s="65" t="s">
        <v>427</v>
      </c>
      <c r="D1346" s="62">
        <v>40.524604487469325</v>
      </c>
      <c r="E1346" s="62">
        <v>3.5953075693565975</v>
      </c>
      <c r="F1346" s="62">
        <v>10.384797685626918</v>
      </c>
      <c r="G1346" s="62">
        <v>12.415976242118619</v>
      </c>
      <c r="H1346" s="62">
        <v>0.15905874865333725</v>
      </c>
      <c r="I1346" s="62">
        <v>15.391271924361286</v>
      </c>
      <c r="J1346" s="62">
        <v>12.497359712962428</v>
      </c>
      <c r="K1346" s="62">
        <v>2.6080951624354678</v>
      </c>
      <c r="L1346" s="62">
        <v>1.4514672551020724</v>
      </c>
      <c r="M1346" s="62">
        <v>0.97017874824974237</v>
      </c>
      <c r="N1346" s="62">
        <v>2.431000436639155E-3</v>
      </c>
      <c r="O1346" s="62">
        <v>100.00000000000001</v>
      </c>
      <c r="P1346" s="62">
        <v>-1.297033522004952</v>
      </c>
      <c r="Q1346" s="125">
        <f t="shared" si="213"/>
        <v>101.29703352200495</v>
      </c>
      <c r="R1346" s="61"/>
      <c r="S1346" s="55">
        <v>41389.676840277803</v>
      </c>
      <c r="U1346" s="87"/>
      <c r="V1346" s="87"/>
      <c r="W1346" s="87"/>
      <c r="X1346" s="87"/>
      <c r="Y1346" s="87"/>
      <c r="Z1346" s="87"/>
      <c r="AA1346" s="62"/>
      <c r="AB1346" s="62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</row>
    <row r="1347" spans="1:44" s="51" customFormat="1">
      <c r="A1347" s="48">
        <v>583</v>
      </c>
      <c r="B1347" s="237"/>
      <c r="C1347" s="65" t="s">
        <v>427</v>
      </c>
      <c r="D1347" s="62">
        <v>38.939781477110394</v>
      </c>
      <c r="E1347" s="62">
        <v>3.9101402617631584</v>
      </c>
      <c r="F1347" s="62">
        <v>10.066027204841218</v>
      </c>
      <c r="G1347" s="62">
        <v>12.859727299488528</v>
      </c>
      <c r="H1347" s="62">
        <v>0.2135242405513878</v>
      </c>
      <c r="I1347" s="62">
        <v>15.023475673395955</v>
      </c>
      <c r="J1347" s="62">
        <v>13.19968735894034</v>
      </c>
      <c r="K1347" s="62">
        <v>3.5150348910326361</v>
      </c>
      <c r="L1347" s="62">
        <v>1.2635013378933588</v>
      </c>
      <c r="M1347" s="62">
        <v>1.0177245109623094</v>
      </c>
      <c r="N1347" s="62">
        <v>-1.1137303975639541E-2</v>
      </c>
      <c r="O1347" s="62">
        <v>99.999999999999986</v>
      </c>
      <c r="P1347" s="62">
        <v>0.9429799062953208</v>
      </c>
      <c r="Q1347" s="125">
        <f t="shared" si="213"/>
        <v>99.057020093704679</v>
      </c>
      <c r="R1347" s="61"/>
      <c r="S1347" s="55">
        <v>41396.704861111102</v>
      </c>
      <c r="U1347" s="87"/>
      <c r="V1347" s="87"/>
      <c r="W1347" s="87"/>
      <c r="X1347" s="87"/>
      <c r="Y1347" s="87"/>
      <c r="Z1347" s="87"/>
      <c r="AA1347" s="62"/>
      <c r="AB1347" s="62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</row>
    <row r="1348" spans="1:44" s="51" customFormat="1">
      <c r="A1348" s="48">
        <v>584</v>
      </c>
      <c r="B1348" s="237"/>
      <c r="C1348" s="65" t="s">
        <v>427</v>
      </c>
      <c r="D1348" s="62">
        <v>39.056330038664072</v>
      </c>
      <c r="E1348" s="62">
        <v>3.9041350904202625</v>
      </c>
      <c r="F1348" s="62">
        <v>10.332382777758262</v>
      </c>
      <c r="G1348" s="62">
        <v>12.832273649814416</v>
      </c>
      <c r="H1348" s="62">
        <v>0.22268101892663855</v>
      </c>
      <c r="I1348" s="62">
        <v>14.946008529530703</v>
      </c>
      <c r="J1348" s="62">
        <v>13.14530124740523</v>
      </c>
      <c r="K1348" s="62">
        <v>3.3437815422952979</v>
      </c>
      <c r="L1348" s="62">
        <v>1.2436977809670253</v>
      </c>
      <c r="M1348" s="62">
        <v>0.96543170588525051</v>
      </c>
      <c r="N1348" s="62">
        <v>1.0300949239423433E-2</v>
      </c>
      <c r="O1348" s="62">
        <v>100</v>
      </c>
      <c r="P1348" s="62">
        <v>0.5956258201342024</v>
      </c>
      <c r="Q1348" s="125">
        <f t="shared" si="213"/>
        <v>99.404374179865798</v>
      </c>
      <c r="R1348" s="61"/>
      <c r="S1348" s="55">
        <v>41396.707349536999</v>
      </c>
      <c r="U1348" s="87"/>
      <c r="V1348" s="87"/>
      <c r="W1348" s="87"/>
      <c r="X1348" s="87"/>
      <c r="Y1348" s="87"/>
      <c r="Z1348" s="87"/>
      <c r="AA1348" s="62"/>
      <c r="AB1348" s="62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</row>
    <row r="1349" spans="1:44" s="51" customFormat="1">
      <c r="A1349" s="48">
        <v>585</v>
      </c>
      <c r="B1349" s="237"/>
      <c r="C1349" s="65" t="s">
        <v>427</v>
      </c>
      <c r="D1349" s="62">
        <v>38.938649682661634</v>
      </c>
      <c r="E1349" s="62">
        <v>3.8393831233937914</v>
      </c>
      <c r="F1349" s="62">
        <v>10.344893073560449</v>
      </c>
      <c r="G1349" s="62">
        <v>12.804582495528358</v>
      </c>
      <c r="H1349" s="62">
        <v>0.20938607382195365</v>
      </c>
      <c r="I1349" s="62">
        <v>14.9929008320183</v>
      </c>
      <c r="J1349" s="62">
        <v>13.258627857625314</v>
      </c>
      <c r="K1349" s="62">
        <v>3.4336294925403124</v>
      </c>
      <c r="L1349" s="62">
        <v>1.2738545909558348</v>
      </c>
      <c r="M1349" s="62">
        <v>0.8960720056686482</v>
      </c>
      <c r="N1349" s="62">
        <v>1.0357969268090572E-2</v>
      </c>
      <c r="O1349" s="62">
        <v>100</v>
      </c>
      <c r="P1349" s="62">
        <v>1.2919317502016696</v>
      </c>
      <c r="Q1349" s="125">
        <f t="shared" si="213"/>
        <v>98.70806824979833</v>
      </c>
      <c r="R1349" s="61"/>
      <c r="S1349" s="55">
        <v>41396.709837962997</v>
      </c>
      <c r="U1349" s="87"/>
      <c r="V1349" s="87"/>
      <c r="W1349" s="87"/>
      <c r="X1349" s="87"/>
      <c r="Y1349" s="87"/>
      <c r="Z1349" s="87"/>
      <c r="AA1349" s="62"/>
      <c r="AB1349" s="62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</row>
    <row r="1350" spans="1:44" s="51" customFormat="1">
      <c r="A1350" s="48">
        <v>586</v>
      </c>
      <c r="B1350" s="237"/>
      <c r="C1350" s="65" t="s">
        <v>427</v>
      </c>
      <c r="D1350" s="62">
        <v>39.112583657294913</v>
      </c>
      <c r="E1350" s="62">
        <v>3.9442028836469065</v>
      </c>
      <c r="F1350" s="62">
        <v>10.259569356982288</v>
      </c>
      <c r="G1350" s="62">
        <v>12.638193589604379</v>
      </c>
      <c r="H1350" s="62">
        <v>0.25470713916056859</v>
      </c>
      <c r="I1350" s="62">
        <v>14.952006504961062</v>
      </c>
      <c r="J1350" s="62">
        <v>13.170315003467813</v>
      </c>
      <c r="K1350" s="62">
        <v>3.4978913184924756</v>
      </c>
      <c r="L1350" s="62">
        <v>1.2598621050726602</v>
      </c>
      <c r="M1350" s="62">
        <v>0.90014274480940992</v>
      </c>
      <c r="N1350" s="62">
        <v>1.3592811001987816E-2</v>
      </c>
      <c r="O1350" s="62">
        <v>100.00000000000001</v>
      </c>
      <c r="P1350" s="62">
        <v>2.1288823890505739</v>
      </c>
      <c r="Q1350" s="125">
        <f t="shared" si="213"/>
        <v>97.871117610949426</v>
      </c>
      <c r="R1350" s="61"/>
      <c r="S1350" s="55">
        <v>41396.712326388901</v>
      </c>
      <c r="U1350" s="87"/>
      <c r="V1350" s="87"/>
      <c r="W1350" s="87"/>
      <c r="X1350" s="87"/>
      <c r="Y1350" s="87"/>
      <c r="Z1350" s="87"/>
      <c r="AA1350" s="62"/>
      <c r="AB1350" s="62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</row>
    <row r="1351" spans="1:44" s="51" customFormat="1">
      <c r="A1351" s="48">
        <v>258</v>
      </c>
      <c r="B1351" s="237"/>
      <c r="C1351" s="65" t="s">
        <v>427</v>
      </c>
      <c r="D1351" s="62">
        <v>38.987518917424588</v>
      </c>
      <c r="E1351" s="62">
        <v>3.9479559676840843</v>
      </c>
      <c r="F1351" s="62">
        <v>10.184864990190876</v>
      </c>
      <c r="G1351" s="62">
        <v>12.409697307347766</v>
      </c>
      <c r="H1351" s="62">
        <v>0.2208989882604307</v>
      </c>
      <c r="I1351" s="62">
        <v>14.891600460337608</v>
      </c>
      <c r="J1351" s="62">
        <v>13.368688868420833</v>
      </c>
      <c r="K1351" s="62">
        <v>3.7735962828932408</v>
      </c>
      <c r="L1351" s="62">
        <v>1.2814379894086361</v>
      </c>
      <c r="M1351" s="62">
        <v>0.9265251994183763</v>
      </c>
      <c r="N1351" s="62">
        <v>9.3174375916991372E-3</v>
      </c>
      <c r="O1351" s="62">
        <v>100</v>
      </c>
      <c r="P1351" s="62">
        <v>0.3981615737467763</v>
      </c>
      <c r="Q1351" s="125">
        <f t="shared" si="213"/>
        <v>99.601838426253224</v>
      </c>
      <c r="R1351" s="61"/>
      <c r="S1351" s="55">
        <v>41487.404027777797</v>
      </c>
      <c r="U1351" s="87"/>
      <c r="V1351" s="87"/>
      <c r="W1351" s="87"/>
      <c r="X1351" s="87"/>
      <c r="Y1351" s="87"/>
      <c r="Z1351" s="87"/>
      <c r="AA1351" s="62"/>
      <c r="AB1351" s="62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</row>
    <row r="1352" spans="1:44" s="51" customFormat="1">
      <c r="A1352" s="48">
        <v>259</v>
      </c>
      <c r="B1352" s="237"/>
      <c r="C1352" s="65" t="s">
        <v>427</v>
      </c>
      <c r="D1352" s="62">
        <v>38.966085594724383</v>
      </c>
      <c r="E1352" s="62">
        <v>3.9679247308425301</v>
      </c>
      <c r="F1352" s="62">
        <v>10.197742744838878</v>
      </c>
      <c r="G1352" s="62">
        <v>12.479530418483401</v>
      </c>
      <c r="H1352" s="62">
        <v>0.21767782280309</v>
      </c>
      <c r="I1352" s="62">
        <v>14.889917815582731</v>
      </c>
      <c r="J1352" s="62">
        <v>13.25198089736601</v>
      </c>
      <c r="K1352" s="62">
        <v>3.7000189244821811</v>
      </c>
      <c r="L1352" s="62">
        <v>1.2448030353816575</v>
      </c>
      <c r="M1352" s="62">
        <v>1.0819668455704772</v>
      </c>
      <c r="N1352" s="62">
        <v>3.0362844298973284E-3</v>
      </c>
      <c r="O1352" s="62">
        <v>100.00000000000001</v>
      </c>
      <c r="P1352" s="62">
        <v>0.66251811378644732</v>
      </c>
      <c r="Q1352" s="125">
        <f t="shared" si="213"/>
        <v>99.337481886213553</v>
      </c>
      <c r="R1352" s="61"/>
      <c r="S1352" s="55">
        <v>41487.406585648103</v>
      </c>
      <c r="U1352" s="87"/>
      <c r="V1352" s="87"/>
      <c r="W1352" s="87"/>
      <c r="X1352" s="87"/>
      <c r="Y1352" s="87"/>
      <c r="Z1352" s="87"/>
      <c r="AA1352" s="62"/>
      <c r="AB1352" s="62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</row>
    <row r="1353" spans="1:44" s="51" customFormat="1">
      <c r="A1353" s="48">
        <v>260</v>
      </c>
      <c r="B1353" s="237"/>
      <c r="C1353" s="65" t="s">
        <v>427</v>
      </c>
      <c r="D1353" s="62">
        <v>39.163118155638877</v>
      </c>
      <c r="E1353" s="62">
        <v>3.9892217528910012</v>
      </c>
      <c r="F1353" s="62">
        <v>10.213263729555205</v>
      </c>
      <c r="G1353" s="62">
        <v>12.35376070837418</v>
      </c>
      <c r="H1353" s="62">
        <v>0.21001727511122784</v>
      </c>
      <c r="I1353" s="62">
        <v>15.058387708461151</v>
      </c>
      <c r="J1353" s="62">
        <v>13.431766360019912</v>
      </c>
      <c r="K1353" s="62">
        <v>3.387536080065416</v>
      </c>
      <c r="L1353" s="62">
        <v>1.2467409876980808</v>
      </c>
      <c r="M1353" s="62">
        <v>0.93487896336344745</v>
      </c>
      <c r="N1353" s="62">
        <v>1.4603432339974111E-2</v>
      </c>
      <c r="O1353" s="62">
        <v>99.999999999999986</v>
      </c>
      <c r="P1353" s="62">
        <v>0.56716499138431686</v>
      </c>
      <c r="Q1353" s="125">
        <f t="shared" si="213"/>
        <v>99.432835008615683</v>
      </c>
      <c r="R1353" s="61"/>
      <c r="S1353" s="55">
        <v>41487.409131944398</v>
      </c>
      <c r="U1353" s="87"/>
      <c r="V1353" s="87"/>
      <c r="W1353" s="87"/>
      <c r="X1353" s="87"/>
      <c r="Y1353" s="87"/>
      <c r="Z1353" s="87"/>
      <c r="AA1353" s="62"/>
      <c r="AB1353" s="62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</row>
    <row r="1354" spans="1:44" s="51" customFormat="1">
      <c r="A1354" s="48">
        <v>261</v>
      </c>
      <c r="B1354" s="237"/>
      <c r="C1354" s="65" t="s">
        <v>427</v>
      </c>
      <c r="D1354" s="62">
        <v>39.347621213836099</v>
      </c>
      <c r="E1354" s="62">
        <v>3.9442773944929939</v>
      </c>
      <c r="F1354" s="62">
        <v>10.25071799986728</v>
      </c>
      <c r="G1354" s="62">
        <v>12.305526348889957</v>
      </c>
      <c r="H1354" s="62">
        <v>0.20613878389968396</v>
      </c>
      <c r="I1354" s="62">
        <v>14.991923233112935</v>
      </c>
      <c r="J1354" s="62">
        <v>13.197360079975983</v>
      </c>
      <c r="K1354" s="62">
        <v>3.5095821457732552</v>
      </c>
      <c r="L1354" s="62">
        <v>1.2579056321856517</v>
      </c>
      <c r="M1354" s="62">
        <v>0.98411001366928885</v>
      </c>
      <c r="N1354" s="62">
        <v>6.2466672963782796E-3</v>
      </c>
      <c r="O1354" s="62">
        <v>100.00000000000001</v>
      </c>
      <c r="P1354" s="62">
        <v>0.27342669715247325</v>
      </c>
      <c r="Q1354" s="125">
        <f t="shared" si="213"/>
        <v>99.726573302847527</v>
      </c>
      <c r="R1354" s="61"/>
      <c r="S1354" s="55">
        <v>41487.4116782407</v>
      </c>
      <c r="U1354" s="87"/>
      <c r="V1354" s="87"/>
      <c r="W1354" s="87"/>
      <c r="X1354" s="87"/>
      <c r="Y1354" s="87"/>
      <c r="Z1354" s="87"/>
      <c r="AA1354" s="62"/>
      <c r="AB1354" s="62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</row>
    <row r="1355" spans="1:44" s="51" customFormat="1">
      <c r="A1355" s="48">
        <v>381</v>
      </c>
      <c r="B1355" s="237"/>
      <c r="C1355" s="65" t="s">
        <v>427</v>
      </c>
      <c r="D1355" s="62">
        <v>39.014723081799012</v>
      </c>
      <c r="E1355" s="62">
        <v>3.9848894065567726</v>
      </c>
      <c r="F1355" s="62">
        <v>10.098890971563558</v>
      </c>
      <c r="G1355" s="62">
        <v>12.461499947361816</v>
      </c>
      <c r="H1355" s="62">
        <v>0.28348759839971471</v>
      </c>
      <c r="I1355" s="62">
        <v>15.276005833772698</v>
      </c>
      <c r="J1355" s="62">
        <v>13.254901535650493</v>
      </c>
      <c r="K1355" s="62">
        <v>3.4474261634748036</v>
      </c>
      <c r="L1355" s="62">
        <v>1.2714732478963549</v>
      </c>
      <c r="M1355" s="62">
        <v>0.89825966535436086</v>
      </c>
      <c r="N1355" s="62">
        <v>1.0902647779533604E-2</v>
      </c>
      <c r="O1355" s="62">
        <v>100</v>
      </c>
      <c r="P1355" s="62">
        <v>1.0901937414571563</v>
      </c>
      <c r="Q1355" s="125">
        <f t="shared" si="213"/>
        <v>98.909806258542844</v>
      </c>
      <c r="R1355" s="61"/>
      <c r="S1355" s="55">
        <v>41488.436446759297</v>
      </c>
      <c r="U1355" s="87"/>
      <c r="V1355" s="87"/>
      <c r="W1355" s="87"/>
      <c r="X1355" s="87"/>
      <c r="Y1355" s="87"/>
      <c r="Z1355" s="87"/>
      <c r="AA1355" s="62"/>
      <c r="AB1355" s="62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</row>
    <row r="1356" spans="1:44" s="51" customFormat="1">
      <c r="A1356" s="48">
        <v>382</v>
      </c>
      <c r="B1356" s="237"/>
      <c r="C1356" s="65" t="s">
        <v>427</v>
      </c>
      <c r="D1356" s="62">
        <v>38.889683099586442</v>
      </c>
      <c r="E1356" s="62">
        <v>3.9639162783553008</v>
      </c>
      <c r="F1356" s="62">
        <v>10.272296131177546</v>
      </c>
      <c r="G1356" s="62">
        <v>12.53863747024741</v>
      </c>
      <c r="H1356" s="62">
        <v>0.21005142800307647</v>
      </c>
      <c r="I1356" s="62">
        <v>15.112532507084254</v>
      </c>
      <c r="J1356" s="62">
        <v>13.332428394569721</v>
      </c>
      <c r="K1356" s="62">
        <v>3.547192408760806</v>
      </c>
      <c r="L1356" s="62">
        <v>1.1869704161178714</v>
      </c>
      <c r="M1356" s="62">
        <v>0.94227687883391731</v>
      </c>
      <c r="N1356" s="62">
        <v>5.1849265282388722E-3</v>
      </c>
      <c r="O1356" s="62">
        <v>99.999999999999986</v>
      </c>
      <c r="P1356" s="62">
        <v>0.5476355566863873</v>
      </c>
      <c r="Q1356" s="125">
        <f t="shared" si="213"/>
        <v>99.452364443313613</v>
      </c>
      <c r="R1356" s="61"/>
      <c r="S1356" s="55">
        <v>41488.439004629603</v>
      </c>
      <c r="U1356" s="87"/>
      <c r="V1356" s="87"/>
      <c r="W1356" s="87"/>
      <c r="X1356" s="87"/>
      <c r="Y1356" s="87"/>
      <c r="Z1356" s="87"/>
      <c r="AA1356" s="62"/>
      <c r="AB1356" s="62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</row>
    <row r="1357" spans="1:44" s="51" customFormat="1">
      <c r="A1357" s="48">
        <v>383</v>
      </c>
      <c r="B1357" s="237"/>
      <c r="C1357" s="65" t="s">
        <v>427</v>
      </c>
      <c r="D1357" s="62">
        <v>38.938094265258691</v>
      </c>
      <c r="E1357" s="62">
        <v>4.0222363049103054</v>
      </c>
      <c r="F1357" s="62">
        <v>10.246631355818639</v>
      </c>
      <c r="G1357" s="62">
        <v>12.619057416503948</v>
      </c>
      <c r="H1357" s="62">
        <v>0.20795476010271735</v>
      </c>
      <c r="I1357" s="62">
        <v>15.022421024707356</v>
      </c>
      <c r="J1357" s="62">
        <v>13.229313375007665</v>
      </c>
      <c r="K1357" s="62">
        <v>3.5596377147127725</v>
      </c>
      <c r="L1357" s="62">
        <v>1.2557188942561666</v>
      </c>
      <c r="M1357" s="62">
        <v>0.89664708888278744</v>
      </c>
      <c r="N1357" s="62">
        <v>2.9544487435107874E-3</v>
      </c>
      <c r="O1357" s="62">
        <v>100.00000000000001</v>
      </c>
      <c r="P1357" s="62">
        <v>1.3060862880293911</v>
      </c>
      <c r="Q1357" s="125">
        <f t="shared" si="213"/>
        <v>98.693913711970609</v>
      </c>
      <c r="R1357" s="61"/>
      <c r="S1357" s="55">
        <v>41488.441562499997</v>
      </c>
      <c r="U1357" s="87"/>
      <c r="V1357" s="87"/>
      <c r="W1357" s="87"/>
      <c r="X1357" s="87"/>
      <c r="Y1357" s="87"/>
      <c r="Z1357" s="87"/>
      <c r="AA1357" s="62"/>
      <c r="AB1357" s="62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</row>
    <row r="1358" spans="1:44" s="51" customFormat="1">
      <c r="A1358" s="48">
        <v>384</v>
      </c>
      <c r="B1358" s="237"/>
      <c r="C1358" s="65" t="s">
        <v>427</v>
      </c>
      <c r="D1358" s="62">
        <v>39.09655205737787</v>
      </c>
      <c r="E1358" s="62">
        <v>3.8777645573467496</v>
      </c>
      <c r="F1358" s="62">
        <v>10.258894846859842</v>
      </c>
      <c r="G1358" s="62">
        <v>12.466341700032327</v>
      </c>
      <c r="H1358" s="62">
        <v>0.18705910779157259</v>
      </c>
      <c r="I1358" s="62">
        <v>15.083811204991026</v>
      </c>
      <c r="J1358" s="62">
        <v>13.298485532078333</v>
      </c>
      <c r="K1358" s="62">
        <v>3.6060499180493437</v>
      </c>
      <c r="L1358" s="62">
        <v>1.2144151617394519</v>
      </c>
      <c r="M1358" s="62">
        <v>0.90107533561198261</v>
      </c>
      <c r="N1358" s="62">
        <v>1.2333549924474409E-2</v>
      </c>
      <c r="O1358" s="62">
        <v>99.999999999999986</v>
      </c>
      <c r="P1358" s="62">
        <v>0.8852654145862715</v>
      </c>
      <c r="Q1358" s="125">
        <f t="shared" si="213"/>
        <v>99.114734585413728</v>
      </c>
      <c r="R1358" s="61"/>
      <c r="S1358" s="55">
        <v>41488.444120370397</v>
      </c>
      <c r="U1358" s="87"/>
      <c r="V1358" s="87"/>
      <c r="W1358" s="87"/>
      <c r="X1358" s="87"/>
      <c r="Y1358" s="87"/>
      <c r="Z1358" s="87"/>
      <c r="AA1358" s="62"/>
      <c r="AB1358" s="62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</row>
    <row r="1359" spans="1:44" s="51" customFormat="1">
      <c r="A1359" s="48">
        <v>385</v>
      </c>
      <c r="B1359" s="237"/>
      <c r="C1359" s="65" t="s">
        <v>427</v>
      </c>
      <c r="D1359" s="62">
        <v>38.830479104201828</v>
      </c>
      <c r="E1359" s="62">
        <v>3.893034922681915</v>
      </c>
      <c r="F1359" s="62">
        <v>10.191286437162551</v>
      </c>
      <c r="G1359" s="62">
        <v>12.504355702397799</v>
      </c>
      <c r="H1359" s="62">
        <v>0.2425158108044948</v>
      </c>
      <c r="I1359" s="62">
        <v>15.22031290973082</v>
      </c>
      <c r="J1359" s="62">
        <v>13.49142715718167</v>
      </c>
      <c r="K1359" s="62">
        <v>3.5303171470872972</v>
      </c>
      <c r="L1359" s="62">
        <v>1.2178016478934748</v>
      </c>
      <c r="M1359" s="62">
        <v>0.88501690275548484</v>
      </c>
      <c r="N1359" s="62">
        <v>-8.4557081839249301E-3</v>
      </c>
      <c r="O1359" s="62">
        <v>100.00000000000003</v>
      </c>
      <c r="P1359" s="62">
        <v>1.2633639128673906</v>
      </c>
      <c r="Q1359" s="125">
        <f t="shared" si="213"/>
        <v>98.736636087132609</v>
      </c>
      <c r="R1359" s="61"/>
      <c r="S1359" s="55">
        <v>41488.446678240703</v>
      </c>
      <c r="U1359" s="87"/>
      <c r="V1359" s="87"/>
      <c r="W1359" s="87"/>
      <c r="X1359" s="87"/>
      <c r="Y1359" s="87"/>
      <c r="Z1359" s="87"/>
      <c r="AA1359" s="62"/>
      <c r="AB1359" s="62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</row>
    <row r="1360" spans="1:44" s="51" customFormat="1">
      <c r="A1360" s="48">
        <v>457</v>
      </c>
      <c r="B1360" s="237"/>
      <c r="C1360" s="65" t="s">
        <v>427</v>
      </c>
      <c r="D1360" s="62">
        <v>38.842457870057224</v>
      </c>
      <c r="E1360" s="62">
        <v>3.8938268700985592</v>
      </c>
      <c r="F1360" s="62">
        <v>10.078071229565564</v>
      </c>
      <c r="G1360" s="62">
        <v>12.64381842647726</v>
      </c>
      <c r="H1360" s="62">
        <v>0.16356124074844008</v>
      </c>
      <c r="I1360" s="62">
        <v>14.98909157945279</v>
      </c>
      <c r="J1360" s="62">
        <v>13.645538799252385</v>
      </c>
      <c r="K1360" s="62">
        <v>3.47429871064011</v>
      </c>
      <c r="L1360" s="62">
        <v>1.2401618157311722</v>
      </c>
      <c r="M1360" s="62">
        <v>1.0358544344080933</v>
      </c>
      <c r="N1360" s="62">
        <v>-8.6277663315553355E-3</v>
      </c>
      <c r="O1360" s="62">
        <v>99.999999999999972</v>
      </c>
      <c r="P1360" s="62">
        <v>0.50491525676612525</v>
      </c>
      <c r="Q1360" s="125">
        <f t="shared" si="213"/>
        <v>99.495084743233875</v>
      </c>
      <c r="R1360" s="61"/>
      <c r="S1360" s="55">
        <v>41488.820636574099</v>
      </c>
      <c r="U1360" s="87"/>
      <c r="V1360" s="87"/>
      <c r="W1360" s="87"/>
      <c r="X1360" s="87"/>
      <c r="Y1360" s="87"/>
      <c r="Z1360" s="87"/>
      <c r="AA1360" s="62"/>
      <c r="AB1360" s="62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</row>
    <row r="1361" spans="1:44" s="51" customFormat="1">
      <c r="A1361" s="48">
        <v>458</v>
      </c>
      <c r="B1361" s="237"/>
      <c r="C1361" s="65" t="s">
        <v>427</v>
      </c>
      <c r="D1361" s="62">
        <v>39.006170332607518</v>
      </c>
      <c r="E1361" s="62">
        <v>3.9524582610495003</v>
      </c>
      <c r="F1361" s="62">
        <v>10.397908520565192</v>
      </c>
      <c r="G1361" s="62">
        <v>12.325584477666538</v>
      </c>
      <c r="H1361" s="62">
        <v>0.18759847718187539</v>
      </c>
      <c r="I1361" s="62">
        <v>15.161200528437654</v>
      </c>
      <c r="J1361" s="62">
        <v>13.352819118001023</v>
      </c>
      <c r="K1361" s="62">
        <v>3.5781458688669909</v>
      </c>
      <c r="L1361" s="62">
        <v>1.2221751024098657</v>
      </c>
      <c r="M1361" s="62">
        <v>0.81465587639742765</v>
      </c>
      <c r="N1361" s="62">
        <v>1.6574213465388107E-3</v>
      </c>
      <c r="O1361" s="62">
        <v>100</v>
      </c>
      <c r="P1361" s="62">
        <v>1.1626700357822983E-3</v>
      </c>
      <c r="Q1361" s="125">
        <f t="shared" si="213"/>
        <v>99.998837329964218</v>
      </c>
      <c r="R1361" s="61"/>
      <c r="S1361" s="55">
        <v>41488.823206018496</v>
      </c>
      <c r="U1361" s="87"/>
      <c r="V1361" s="87"/>
      <c r="W1361" s="87"/>
      <c r="X1361" s="87"/>
      <c r="Y1361" s="87"/>
      <c r="Z1361" s="87"/>
      <c r="AA1361" s="62"/>
      <c r="AB1361" s="62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</row>
    <row r="1362" spans="1:44" s="51" customFormat="1">
      <c r="A1362" s="48">
        <v>459</v>
      </c>
      <c r="B1362" s="237"/>
      <c r="C1362" s="65" t="s">
        <v>427</v>
      </c>
      <c r="D1362" s="62">
        <v>39.523213269921563</v>
      </c>
      <c r="E1362" s="62">
        <v>3.9559187749241254</v>
      </c>
      <c r="F1362" s="62">
        <v>10.445506793373271</v>
      </c>
      <c r="G1362" s="62">
        <v>12.446619685384672</v>
      </c>
      <c r="H1362" s="62">
        <v>0.16817318994913347</v>
      </c>
      <c r="I1362" s="62">
        <v>15.078644208190939</v>
      </c>
      <c r="J1362" s="62">
        <v>12.785760752346414</v>
      </c>
      <c r="K1362" s="62">
        <v>3.5182694281729892</v>
      </c>
      <c r="L1362" s="62">
        <v>1.2207447912725153</v>
      </c>
      <c r="M1362" s="62">
        <v>0.85493893936123178</v>
      </c>
      <c r="N1362" s="62">
        <v>2.8541943703417655E-3</v>
      </c>
      <c r="O1362" s="62">
        <v>99.999999999999972</v>
      </c>
      <c r="P1362" s="62">
        <v>1.4241152750566641</v>
      </c>
      <c r="Q1362" s="125">
        <f t="shared" si="213"/>
        <v>98.575884724943336</v>
      </c>
      <c r="R1362" s="61"/>
      <c r="S1362" s="55">
        <v>41488.825752314799</v>
      </c>
      <c r="U1362" s="87"/>
      <c r="V1362" s="87"/>
      <c r="W1362" s="87"/>
      <c r="X1362" s="87"/>
      <c r="Y1362" s="87"/>
      <c r="Z1362" s="87"/>
      <c r="AA1362" s="62"/>
      <c r="AB1362" s="62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</row>
    <row r="1363" spans="1:44" s="51" customFormat="1">
      <c r="A1363" s="48">
        <v>174</v>
      </c>
      <c r="B1363" s="237"/>
      <c r="C1363" s="65" t="s">
        <v>427</v>
      </c>
      <c r="D1363" s="62">
        <v>39.436080123020325</v>
      </c>
      <c r="E1363" s="62">
        <v>3.9563554237786978</v>
      </c>
      <c r="F1363" s="62">
        <v>10.217607573861784</v>
      </c>
      <c r="G1363" s="62">
        <v>12.381530355575258</v>
      </c>
      <c r="H1363" s="62">
        <v>0.19683196384440493</v>
      </c>
      <c r="I1363" s="62">
        <v>14.894765033205115</v>
      </c>
      <c r="J1363" s="62">
        <v>13.168379748430519</v>
      </c>
      <c r="K1363" s="62">
        <v>3.4252594366750682</v>
      </c>
      <c r="L1363" s="62">
        <v>1.3660741793325324</v>
      </c>
      <c r="M1363" s="62">
        <v>0.94851315908485845</v>
      </c>
      <c r="N1363" s="62">
        <v>1.1109858273704455E-2</v>
      </c>
      <c r="O1363" s="62">
        <v>99.999999999999957</v>
      </c>
      <c r="P1363" s="62">
        <v>0.95152527725829827</v>
      </c>
      <c r="Q1363" s="125">
        <f t="shared" si="213"/>
        <v>99.048474722741702</v>
      </c>
      <c r="R1363" s="61"/>
      <c r="S1363" s="55">
        <v>41520.0227662037</v>
      </c>
      <c r="U1363" s="87"/>
      <c r="V1363" s="87"/>
      <c r="W1363" s="87"/>
      <c r="X1363" s="87"/>
      <c r="Y1363" s="87"/>
      <c r="Z1363" s="87"/>
      <c r="AA1363" s="62"/>
      <c r="AB1363" s="62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</row>
    <row r="1364" spans="1:44" s="51" customFormat="1">
      <c r="A1364" s="48">
        <v>175</v>
      </c>
      <c r="B1364" s="237"/>
      <c r="C1364" s="65" t="s">
        <v>427</v>
      </c>
      <c r="D1364" s="62">
        <v>38.986097474781964</v>
      </c>
      <c r="E1364" s="62">
        <v>3.8724846714239174</v>
      </c>
      <c r="F1364" s="62">
        <v>10.314406950015053</v>
      </c>
      <c r="G1364" s="62">
        <v>12.59923334089047</v>
      </c>
      <c r="H1364" s="62">
        <v>0.19744952451711978</v>
      </c>
      <c r="I1364" s="62">
        <v>14.897327084788939</v>
      </c>
      <c r="J1364" s="62">
        <v>13.421503037768234</v>
      </c>
      <c r="K1364" s="62">
        <v>3.5386249431224823</v>
      </c>
      <c r="L1364" s="62">
        <v>1.2352360367850523</v>
      </c>
      <c r="M1364" s="62">
        <v>0.92915757232256369</v>
      </c>
      <c r="N1364" s="62">
        <v>1.0950190947922574E-2</v>
      </c>
      <c r="O1364" s="62">
        <v>100.00000000000001</v>
      </c>
      <c r="P1364" s="62">
        <v>0.60330407395191799</v>
      </c>
      <c r="Q1364" s="125">
        <f t="shared" si="213"/>
        <v>99.396695926048082</v>
      </c>
      <c r="R1364" s="61"/>
      <c r="S1364" s="55">
        <v>41520.0253240741</v>
      </c>
      <c r="U1364" s="87"/>
      <c r="V1364" s="87"/>
      <c r="W1364" s="87"/>
      <c r="X1364" s="87"/>
      <c r="Y1364" s="87"/>
      <c r="Z1364" s="87"/>
      <c r="AA1364" s="62"/>
      <c r="AB1364" s="62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</row>
    <row r="1365" spans="1:44" s="51" customFormat="1">
      <c r="A1365" s="48">
        <v>176</v>
      </c>
      <c r="B1365" s="237"/>
      <c r="C1365" s="65" t="s">
        <v>427</v>
      </c>
      <c r="D1365" s="62">
        <v>39.154978567135643</v>
      </c>
      <c r="E1365" s="62">
        <v>3.9572514954536326</v>
      </c>
      <c r="F1365" s="62">
        <v>10.119518625293935</v>
      </c>
      <c r="G1365" s="62">
        <v>12.476594719373137</v>
      </c>
      <c r="H1365" s="62">
        <v>0.22949440758685707</v>
      </c>
      <c r="I1365" s="62">
        <v>14.958979896622376</v>
      </c>
      <c r="J1365" s="62">
        <v>13.325557477064127</v>
      </c>
      <c r="K1365" s="62">
        <v>3.4804923049548777</v>
      </c>
      <c r="L1365" s="62">
        <v>1.2324856996101621</v>
      </c>
      <c r="M1365" s="62">
        <v>1.0591626077448957</v>
      </c>
      <c r="N1365" s="62">
        <v>7.0822565167851584E-3</v>
      </c>
      <c r="O1365" s="62">
        <v>100.00000000000001</v>
      </c>
      <c r="P1365" s="62">
        <v>1.19789811056296</v>
      </c>
      <c r="Q1365" s="125">
        <f t="shared" si="213"/>
        <v>98.80210188943704</v>
      </c>
      <c r="R1365" s="61"/>
      <c r="S1365" s="55">
        <v>41520.027881944399</v>
      </c>
      <c r="U1365" s="87"/>
      <c r="V1365" s="87"/>
      <c r="W1365" s="87"/>
      <c r="X1365" s="87"/>
      <c r="Y1365" s="87"/>
      <c r="Z1365" s="87"/>
      <c r="AA1365" s="62"/>
      <c r="AB1365" s="62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</row>
    <row r="1366" spans="1:44" s="51" customFormat="1">
      <c r="A1366" s="48">
        <v>177</v>
      </c>
      <c r="B1366" s="237"/>
      <c r="C1366" s="65" t="s">
        <v>427</v>
      </c>
      <c r="D1366" s="62">
        <v>39.062628378091013</v>
      </c>
      <c r="E1366" s="62">
        <v>3.9880175460757901</v>
      </c>
      <c r="F1366" s="62">
        <v>10.075567796767533</v>
      </c>
      <c r="G1366" s="62">
        <v>12.403250418194542</v>
      </c>
      <c r="H1366" s="62">
        <v>0.24955891832527094</v>
      </c>
      <c r="I1366" s="62">
        <v>15.037899477591132</v>
      </c>
      <c r="J1366" s="62">
        <v>13.340313161545826</v>
      </c>
      <c r="K1366" s="62">
        <v>3.5417454117085274</v>
      </c>
      <c r="L1366" s="62">
        <v>1.2748687675134474</v>
      </c>
      <c r="M1366" s="62">
        <v>1.0106709583338827</v>
      </c>
      <c r="N1366" s="62">
        <v>1.9989686740277356E-2</v>
      </c>
      <c r="O1366" s="62">
        <v>99.999999999999972</v>
      </c>
      <c r="P1366" s="62">
        <v>1.0245214462016747</v>
      </c>
      <c r="Q1366" s="125">
        <f t="shared" si="213"/>
        <v>98.975478553798325</v>
      </c>
      <c r="R1366" s="61"/>
      <c r="S1366" s="55">
        <v>41520.030428240701</v>
      </c>
      <c r="U1366" s="87"/>
      <c r="V1366" s="87"/>
      <c r="W1366" s="87"/>
      <c r="X1366" s="87"/>
      <c r="Y1366" s="87"/>
      <c r="Z1366" s="87"/>
      <c r="AA1366" s="62"/>
      <c r="AB1366" s="62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</row>
    <row r="1367" spans="1:44" s="51" customFormat="1">
      <c r="A1367" s="48">
        <v>178</v>
      </c>
      <c r="B1367" s="237"/>
      <c r="C1367" s="65" t="s">
        <v>427</v>
      </c>
      <c r="D1367" s="62">
        <v>39.465001805530171</v>
      </c>
      <c r="E1367" s="62">
        <v>3.9542956489613466</v>
      </c>
      <c r="F1367" s="62">
        <v>10.061994091254228</v>
      </c>
      <c r="G1367" s="62">
        <v>12.541209975532366</v>
      </c>
      <c r="H1367" s="62">
        <v>0.22333410208400825</v>
      </c>
      <c r="I1367" s="62">
        <v>14.97314059680923</v>
      </c>
      <c r="J1367" s="62">
        <v>13.191879681889437</v>
      </c>
      <c r="K1367" s="62">
        <v>3.3855274293090134</v>
      </c>
      <c r="L1367" s="62">
        <v>1.2590973795313631</v>
      </c>
      <c r="M1367" s="62">
        <v>0.94443435870880854</v>
      </c>
      <c r="N1367" s="62">
        <v>1.0967851289139169E-4</v>
      </c>
      <c r="O1367" s="62">
        <v>100</v>
      </c>
      <c r="P1367" s="62">
        <v>1.3225853674188102</v>
      </c>
      <c r="Q1367" s="125">
        <f t="shared" si="213"/>
        <v>98.67741463258119</v>
      </c>
      <c r="R1367" s="61"/>
      <c r="S1367" s="55">
        <v>41520.032974537004</v>
      </c>
      <c r="U1367" s="87"/>
      <c r="V1367" s="87"/>
      <c r="W1367" s="87"/>
      <c r="X1367" s="87"/>
      <c r="Y1367" s="87"/>
      <c r="Z1367" s="87"/>
      <c r="AA1367" s="62"/>
      <c r="AB1367" s="62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</row>
    <row r="1368" spans="1:44" s="51" customFormat="1">
      <c r="A1368" s="48">
        <v>179</v>
      </c>
      <c r="B1368" s="237"/>
      <c r="C1368" s="65" t="s">
        <v>427</v>
      </c>
      <c r="D1368" s="62">
        <v>39.029549465424452</v>
      </c>
      <c r="E1368" s="62">
        <v>3.9145950533129685</v>
      </c>
      <c r="F1368" s="62">
        <v>10.164647281277</v>
      </c>
      <c r="G1368" s="62">
        <v>12.439428076266898</v>
      </c>
      <c r="H1368" s="62">
        <v>0.21723760690592572</v>
      </c>
      <c r="I1368" s="62">
        <v>14.973683630758453</v>
      </c>
      <c r="J1368" s="62">
        <v>13.253493731093416</v>
      </c>
      <c r="K1368" s="62">
        <v>3.8311882513061004</v>
      </c>
      <c r="L1368" s="62">
        <v>1.2517406481345601</v>
      </c>
      <c r="M1368" s="62">
        <v>0.91812729822937122</v>
      </c>
      <c r="N1368" s="62">
        <v>8.14734340982687E-3</v>
      </c>
      <c r="O1368" s="62">
        <v>100</v>
      </c>
      <c r="P1368" s="62">
        <v>1.4355215242675428</v>
      </c>
      <c r="Q1368" s="125">
        <f t="shared" si="213"/>
        <v>98.564478475732457</v>
      </c>
      <c r="R1368" s="61"/>
      <c r="S1368" s="55">
        <v>41520.035520833299</v>
      </c>
      <c r="U1368" s="87"/>
      <c r="V1368" s="87"/>
      <c r="W1368" s="87"/>
      <c r="X1368" s="87"/>
      <c r="Y1368" s="87"/>
      <c r="Z1368" s="87"/>
      <c r="AA1368" s="62"/>
      <c r="AB1368" s="62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</row>
    <row r="1369" spans="1:44" s="51" customFormat="1">
      <c r="A1369" s="48">
        <v>180</v>
      </c>
      <c r="B1369" s="237"/>
      <c r="C1369" s="65" t="s">
        <v>427</v>
      </c>
      <c r="D1369" s="62">
        <v>38.95759077621225</v>
      </c>
      <c r="E1369" s="62">
        <v>4.0466059774718772</v>
      </c>
      <c r="F1369" s="62">
        <v>10.236314161215395</v>
      </c>
      <c r="G1369" s="62">
        <v>12.390572767232712</v>
      </c>
      <c r="H1369" s="62">
        <v>0.27840133872036965</v>
      </c>
      <c r="I1369" s="62">
        <v>15.157981401636839</v>
      </c>
      <c r="J1369" s="62">
        <v>13.318443153317405</v>
      </c>
      <c r="K1369" s="62">
        <v>3.4583072809944757</v>
      </c>
      <c r="L1369" s="62">
        <v>1.2343497053199439</v>
      </c>
      <c r="M1369" s="62">
        <v>0.92442634193577455</v>
      </c>
      <c r="N1369" s="62">
        <v>-3.8650154092153381E-3</v>
      </c>
      <c r="O1369" s="62">
        <v>100.00000000000001</v>
      </c>
      <c r="P1369" s="62">
        <v>0.88533815181490638</v>
      </c>
      <c r="Q1369" s="125">
        <f t="shared" si="213"/>
        <v>99.114661848185094</v>
      </c>
      <c r="R1369" s="61"/>
      <c r="S1369" s="55">
        <v>41520.038067129601</v>
      </c>
      <c r="U1369" s="87"/>
      <c r="V1369" s="87"/>
      <c r="W1369" s="87"/>
      <c r="X1369" s="87"/>
      <c r="Y1369" s="87"/>
      <c r="Z1369" s="87"/>
      <c r="AA1369" s="62"/>
      <c r="AB1369" s="62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</row>
    <row r="1370" spans="1:44" s="51" customFormat="1">
      <c r="A1370" s="48">
        <v>181</v>
      </c>
      <c r="B1370" s="237"/>
      <c r="C1370" s="65" t="s">
        <v>427</v>
      </c>
      <c r="D1370" s="62">
        <v>39.10544507155403</v>
      </c>
      <c r="E1370" s="62">
        <v>3.9128946669443381</v>
      </c>
      <c r="F1370" s="62">
        <v>10.311228533275232</v>
      </c>
      <c r="G1370" s="62">
        <v>12.415416505083163</v>
      </c>
      <c r="H1370" s="62">
        <v>0.25754682374693655</v>
      </c>
      <c r="I1370" s="62">
        <v>14.930938371643817</v>
      </c>
      <c r="J1370" s="62">
        <v>13.406043394276629</v>
      </c>
      <c r="K1370" s="62">
        <v>3.4750805893162844</v>
      </c>
      <c r="L1370" s="62">
        <v>1.2751564562935924</v>
      </c>
      <c r="M1370" s="62">
        <v>0.90634093964246276</v>
      </c>
      <c r="N1370" s="62">
        <v>5.0476010340418627E-3</v>
      </c>
      <c r="O1370" s="62">
        <v>99.999999999999986</v>
      </c>
      <c r="P1370" s="62">
        <v>0.59341157130457134</v>
      </c>
      <c r="Q1370" s="125">
        <f t="shared" si="213"/>
        <v>99.406588428695429</v>
      </c>
      <c r="R1370" s="61"/>
      <c r="S1370" s="55">
        <v>41520.040625000001</v>
      </c>
      <c r="U1370" s="87"/>
      <c r="V1370" s="87"/>
      <c r="W1370" s="87"/>
      <c r="X1370" s="87"/>
      <c r="Y1370" s="87"/>
      <c r="Z1370" s="87"/>
      <c r="AA1370" s="62"/>
      <c r="AB1370" s="62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</row>
    <row r="1371" spans="1:44" s="51" customFormat="1">
      <c r="A1371" s="48">
        <v>182</v>
      </c>
      <c r="B1371" s="237"/>
      <c r="C1371" s="65" t="s">
        <v>427</v>
      </c>
      <c r="D1371" s="62">
        <v>38.980600161715984</v>
      </c>
      <c r="E1371" s="62">
        <v>3.9677838435746509</v>
      </c>
      <c r="F1371" s="62">
        <v>10.158743955723201</v>
      </c>
      <c r="G1371" s="62">
        <v>12.590152819388523</v>
      </c>
      <c r="H1371" s="62">
        <v>0.21252154543995422</v>
      </c>
      <c r="I1371" s="62">
        <v>15.031276924000631</v>
      </c>
      <c r="J1371" s="62">
        <v>13.516684960820079</v>
      </c>
      <c r="K1371" s="62">
        <v>3.3548894377469614</v>
      </c>
      <c r="L1371" s="62">
        <v>1.2653327240726995</v>
      </c>
      <c r="M1371" s="62">
        <v>0.91664199347297415</v>
      </c>
      <c r="N1371" s="62">
        <v>6.9368907116531837E-3</v>
      </c>
      <c r="O1371" s="62">
        <v>100.00000000000004</v>
      </c>
      <c r="P1371" s="62">
        <v>0.93151985992550124</v>
      </c>
      <c r="Q1371" s="125">
        <f t="shared" si="213"/>
        <v>99.068480140074499</v>
      </c>
      <c r="R1371" s="61"/>
      <c r="S1371" s="55">
        <v>41520.043171296304</v>
      </c>
      <c r="U1371" s="87"/>
      <c r="V1371" s="87"/>
      <c r="W1371" s="87"/>
      <c r="X1371" s="87"/>
      <c r="Y1371" s="87"/>
      <c r="Z1371" s="87"/>
      <c r="AA1371" s="62"/>
      <c r="AB1371" s="62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</row>
    <row r="1372" spans="1:44" s="51" customFormat="1">
      <c r="A1372" s="48">
        <v>183</v>
      </c>
      <c r="B1372" s="237"/>
      <c r="C1372" s="65" t="s">
        <v>427</v>
      </c>
      <c r="D1372" s="62">
        <v>38.915426956982451</v>
      </c>
      <c r="E1372" s="62">
        <v>3.9026783148816948</v>
      </c>
      <c r="F1372" s="62">
        <v>10.034583397162072</v>
      </c>
      <c r="G1372" s="62">
        <v>12.591749948422942</v>
      </c>
      <c r="H1372" s="62">
        <v>0.25763842151286198</v>
      </c>
      <c r="I1372" s="62">
        <v>15.154533600813794</v>
      </c>
      <c r="J1372" s="62">
        <v>13.424953298111777</v>
      </c>
      <c r="K1372" s="62">
        <v>3.5285178939757729</v>
      </c>
      <c r="L1372" s="62">
        <v>1.2524399601294776</v>
      </c>
      <c r="M1372" s="62">
        <v>0.93206326601580924</v>
      </c>
      <c r="N1372" s="62">
        <v>6.9928182921185997E-3</v>
      </c>
      <c r="O1372" s="62">
        <v>100</v>
      </c>
      <c r="P1372" s="62">
        <v>1.3131191873704751</v>
      </c>
      <c r="Q1372" s="125">
        <f t="shared" si="213"/>
        <v>98.686880812629525</v>
      </c>
      <c r="R1372" s="61"/>
      <c r="S1372" s="55">
        <v>41520.045729166697</v>
      </c>
      <c r="U1372" s="87"/>
      <c r="V1372" s="87"/>
      <c r="W1372" s="87"/>
      <c r="X1372" s="87"/>
      <c r="Y1372" s="87"/>
      <c r="Z1372" s="87"/>
      <c r="AA1372" s="62"/>
      <c r="AB1372" s="62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</row>
    <row r="1373" spans="1:44" s="51" customFormat="1">
      <c r="A1373" s="48">
        <v>214</v>
      </c>
      <c r="B1373" s="237"/>
      <c r="C1373" s="65" t="s">
        <v>427</v>
      </c>
      <c r="D1373" s="62">
        <v>38.842724184416291</v>
      </c>
      <c r="E1373" s="62">
        <v>3.9105877100609483</v>
      </c>
      <c r="F1373" s="62">
        <v>10.027174537814515</v>
      </c>
      <c r="G1373" s="62">
        <v>12.686500170702111</v>
      </c>
      <c r="H1373" s="62">
        <v>0.24695095630124139</v>
      </c>
      <c r="I1373" s="62">
        <v>15.205047753524987</v>
      </c>
      <c r="J1373" s="62">
        <v>13.022466040172393</v>
      </c>
      <c r="K1373" s="62">
        <v>3.862118923534362</v>
      </c>
      <c r="L1373" s="62">
        <v>1.2961882541736378</v>
      </c>
      <c r="M1373" s="62">
        <v>0.89136183694875115</v>
      </c>
      <c r="N1373" s="62">
        <v>1.1467095239230856E-2</v>
      </c>
      <c r="O1373" s="62">
        <v>99.999999999999986</v>
      </c>
      <c r="P1373" s="62">
        <v>1.3194612550506548</v>
      </c>
      <c r="Q1373" s="125">
        <f t="shared" si="213"/>
        <v>98.680538744949345</v>
      </c>
      <c r="R1373" s="61"/>
      <c r="S1373" s="55">
        <v>41520.347175925897</v>
      </c>
      <c r="U1373" s="87"/>
      <c r="V1373" s="87"/>
      <c r="W1373" s="87"/>
      <c r="X1373" s="87"/>
      <c r="Y1373" s="87"/>
      <c r="Z1373" s="87"/>
      <c r="AA1373" s="62"/>
      <c r="AB1373" s="62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</row>
    <row r="1374" spans="1:44" s="51" customFormat="1">
      <c r="A1374" s="48">
        <v>215</v>
      </c>
      <c r="B1374" s="237"/>
      <c r="C1374" s="65" t="s">
        <v>427</v>
      </c>
      <c r="D1374" s="62">
        <v>39.081917818882118</v>
      </c>
      <c r="E1374" s="62">
        <v>3.9692542869168963</v>
      </c>
      <c r="F1374" s="62">
        <v>9.9750189004879104</v>
      </c>
      <c r="G1374" s="62">
        <v>12.508045589573987</v>
      </c>
      <c r="H1374" s="62">
        <v>0.20085655428249302</v>
      </c>
      <c r="I1374" s="62">
        <v>15.083889178300453</v>
      </c>
      <c r="J1374" s="62">
        <v>13.469336877164329</v>
      </c>
      <c r="K1374" s="62">
        <v>3.5164876430926686</v>
      </c>
      <c r="L1374" s="62">
        <v>1.2798930054162441</v>
      </c>
      <c r="M1374" s="62">
        <v>0.91099614850485722</v>
      </c>
      <c r="N1374" s="62">
        <v>5.5581521727335907E-3</v>
      </c>
      <c r="O1374" s="62">
        <v>99.999999999999986</v>
      </c>
      <c r="P1374" s="62">
        <v>1.2578051945109223</v>
      </c>
      <c r="Q1374" s="125">
        <f t="shared" si="213"/>
        <v>98.742194805489078</v>
      </c>
      <c r="R1374" s="61"/>
      <c r="S1374" s="55">
        <v>41520.349733796298</v>
      </c>
      <c r="U1374" s="87"/>
      <c r="V1374" s="87"/>
      <c r="W1374" s="87"/>
      <c r="X1374" s="87"/>
      <c r="Y1374" s="87"/>
      <c r="Z1374" s="87"/>
      <c r="AA1374" s="62"/>
      <c r="AB1374" s="62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</row>
    <row r="1375" spans="1:44" s="51" customFormat="1">
      <c r="A1375" s="48">
        <v>216</v>
      </c>
      <c r="B1375" s="237"/>
      <c r="C1375" s="65" t="s">
        <v>427</v>
      </c>
      <c r="D1375" s="62">
        <v>38.771172750630463</v>
      </c>
      <c r="E1375" s="62">
        <v>4.0533412937880886</v>
      </c>
      <c r="F1375" s="62">
        <v>10.130036331256512</v>
      </c>
      <c r="G1375" s="62">
        <v>12.595076150743637</v>
      </c>
      <c r="H1375" s="62">
        <v>0.22356021490989009</v>
      </c>
      <c r="I1375" s="62">
        <v>15.123484976490701</v>
      </c>
      <c r="J1375" s="62">
        <v>13.326338074276784</v>
      </c>
      <c r="K1375" s="62">
        <v>3.5684238930769983</v>
      </c>
      <c r="L1375" s="62">
        <v>1.256691525240446</v>
      </c>
      <c r="M1375" s="62">
        <v>0.94606468852532188</v>
      </c>
      <c r="N1375" s="62">
        <v>7.5031239567084681E-3</v>
      </c>
      <c r="O1375" s="62">
        <v>100</v>
      </c>
      <c r="P1375" s="62">
        <v>1.4933766801525508</v>
      </c>
      <c r="Q1375" s="125">
        <f t="shared" si="213"/>
        <v>98.506623319847449</v>
      </c>
      <c r="R1375" s="61"/>
      <c r="S1375" s="55">
        <v>41520.352291666699</v>
      </c>
      <c r="U1375" s="87"/>
      <c r="V1375" s="87"/>
      <c r="W1375" s="87"/>
      <c r="X1375" s="87"/>
      <c r="Y1375" s="87"/>
      <c r="Z1375" s="87"/>
      <c r="AA1375" s="62"/>
      <c r="AB1375" s="62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</row>
    <row r="1376" spans="1:44" s="51" customFormat="1">
      <c r="A1376" s="48">
        <v>217</v>
      </c>
      <c r="B1376" s="237"/>
      <c r="C1376" s="65" t="s">
        <v>427</v>
      </c>
      <c r="D1376" s="62">
        <v>39.269144246603858</v>
      </c>
      <c r="E1376" s="62">
        <v>3.9211372179329071</v>
      </c>
      <c r="F1376" s="62">
        <v>10.193457924778009</v>
      </c>
      <c r="G1376" s="62">
        <v>12.454363991289551</v>
      </c>
      <c r="H1376" s="62">
        <v>0.1732467557055028</v>
      </c>
      <c r="I1376" s="62">
        <v>14.952410530728969</v>
      </c>
      <c r="J1376" s="62">
        <v>13.4152550794951</v>
      </c>
      <c r="K1376" s="62">
        <v>3.3159138201795759</v>
      </c>
      <c r="L1376" s="62">
        <v>1.2804192851721825</v>
      </c>
      <c r="M1376" s="62">
        <v>1.02331460407516</v>
      </c>
      <c r="N1376" s="62">
        <v>1.7260036433371399E-3</v>
      </c>
      <c r="O1376" s="62">
        <v>100.00000000000001</v>
      </c>
      <c r="P1376" s="62">
        <v>1.7045898746850554</v>
      </c>
      <c r="Q1376" s="125">
        <f t="shared" si="213"/>
        <v>98.295410125314945</v>
      </c>
      <c r="R1376" s="61"/>
      <c r="S1376" s="55">
        <v>41520.354849536998</v>
      </c>
      <c r="U1376" s="87"/>
      <c r="V1376" s="87"/>
      <c r="W1376" s="87"/>
      <c r="X1376" s="87"/>
      <c r="Y1376" s="87"/>
      <c r="Z1376" s="87"/>
      <c r="AA1376" s="62"/>
      <c r="AB1376" s="62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</row>
    <row r="1377" spans="1:44" s="51" customFormat="1">
      <c r="A1377" s="48">
        <v>218</v>
      </c>
      <c r="B1377" s="237"/>
      <c r="C1377" s="65" t="s">
        <v>427</v>
      </c>
      <c r="D1377" s="62">
        <v>39.051146723255087</v>
      </c>
      <c r="E1377" s="62">
        <v>3.9524909483594244</v>
      </c>
      <c r="F1377" s="62">
        <v>10.166111144301738</v>
      </c>
      <c r="G1377" s="62">
        <v>12.511919398731081</v>
      </c>
      <c r="H1377" s="62">
        <v>0.26034566167520112</v>
      </c>
      <c r="I1377" s="62">
        <v>15.186605734051255</v>
      </c>
      <c r="J1377" s="62">
        <v>13.195850721685161</v>
      </c>
      <c r="K1377" s="62">
        <v>3.4574002106509099</v>
      </c>
      <c r="L1377" s="62">
        <v>1.2417861986588588</v>
      </c>
      <c r="M1377" s="62">
        <v>0.96974216507241429</v>
      </c>
      <c r="N1377" s="62">
        <v>8.5246061472774963E-3</v>
      </c>
      <c r="O1377" s="62">
        <v>100.00000000000003</v>
      </c>
      <c r="P1377" s="62">
        <v>0.86887900417235642</v>
      </c>
      <c r="Q1377" s="125">
        <f t="shared" si="213"/>
        <v>99.131120995827644</v>
      </c>
      <c r="R1377" s="61"/>
      <c r="S1377" s="55">
        <v>41520.357407407399</v>
      </c>
      <c r="U1377" s="87"/>
      <c r="V1377" s="87"/>
      <c r="W1377" s="87"/>
      <c r="X1377" s="87"/>
      <c r="Y1377" s="87"/>
      <c r="Z1377" s="87"/>
      <c r="AA1377" s="62"/>
      <c r="AB1377" s="62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</row>
    <row r="1378" spans="1:44" s="51" customFormat="1">
      <c r="A1378" s="48">
        <v>265</v>
      </c>
      <c r="B1378" s="237"/>
      <c r="C1378" s="65" t="s">
        <v>427</v>
      </c>
      <c r="D1378" s="62">
        <v>39.045020081480345</v>
      </c>
      <c r="E1378" s="62">
        <v>3.9064012536522705</v>
      </c>
      <c r="F1378" s="62">
        <v>10.359368990940657</v>
      </c>
      <c r="G1378" s="62">
        <v>12.571954460168373</v>
      </c>
      <c r="H1378" s="62">
        <v>0.26145719159743375</v>
      </c>
      <c r="I1378" s="62">
        <v>14.962363417894828</v>
      </c>
      <c r="J1378" s="62">
        <v>12.990251833990389</v>
      </c>
      <c r="K1378" s="62">
        <v>3.5865548055362115</v>
      </c>
      <c r="L1378" s="62">
        <v>1.2701544664438575</v>
      </c>
      <c r="M1378" s="62">
        <v>1.0397948709540397</v>
      </c>
      <c r="N1378" s="62">
        <v>8.6247327330931777E-3</v>
      </c>
      <c r="O1378" s="62">
        <v>99.999999999999986</v>
      </c>
      <c r="P1378" s="62">
        <v>0.40736625887778644</v>
      </c>
      <c r="Q1378" s="125">
        <f t="shared" si="213"/>
        <v>99.592633741122214</v>
      </c>
      <c r="R1378" s="61"/>
      <c r="S1378" s="55">
        <v>41520.691736111097</v>
      </c>
      <c r="U1378" s="87"/>
      <c r="V1378" s="87"/>
      <c r="W1378" s="87"/>
      <c r="X1378" s="87"/>
      <c r="Y1378" s="87"/>
      <c r="Z1378" s="87"/>
      <c r="AA1378" s="62"/>
      <c r="AB1378" s="62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</row>
    <row r="1379" spans="1:44" s="51" customFormat="1">
      <c r="A1379" s="48">
        <v>266</v>
      </c>
      <c r="B1379" s="237"/>
      <c r="C1379" s="65" t="s">
        <v>427</v>
      </c>
      <c r="D1379" s="62">
        <v>38.963869526389864</v>
      </c>
      <c r="E1379" s="62">
        <v>3.8970404007045842</v>
      </c>
      <c r="F1379" s="62">
        <v>10.408012552155236</v>
      </c>
      <c r="G1379" s="62">
        <v>12.312537359353517</v>
      </c>
      <c r="H1379" s="62">
        <v>0.24676507323757169</v>
      </c>
      <c r="I1379" s="62">
        <v>14.975456427708917</v>
      </c>
      <c r="J1379" s="62">
        <v>13.444946561289562</v>
      </c>
      <c r="K1379" s="62">
        <v>3.4992509245288841</v>
      </c>
      <c r="L1379" s="62">
        <v>1.2784878347646202</v>
      </c>
      <c r="M1379" s="62">
        <v>0.96848106832962411</v>
      </c>
      <c r="N1379" s="62">
        <v>6.6536075015973988E-3</v>
      </c>
      <c r="O1379" s="62">
        <v>99.999999999999986</v>
      </c>
      <c r="P1379" s="62">
        <v>-0.15252334644851828</v>
      </c>
      <c r="Q1379" s="125">
        <f t="shared" si="213"/>
        <v>100.15252334644852</v>
      </c>
      <c r="R1379" s="61"/>
      <c r="S1379" s="55">
        <v>41520.694282407399</v>
      </c>
      <c r="U1379" s="87"/>
      <c r="V1379" s="87"/>
      <c r="W1379" s="87"/>
      <c r="X1379" s="87"/>
      <c r="Y1379" s="87"/>
      <c r="Z1379" s="87"/>
      <c r="AA1379" s="62"/>
      <c r="AB1379" s="62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</row>
    <row r="1380" spans="1:44" s="51" customFormat="1">
      <c r="A1380" s="48">
        <v>267</v>
      </c>
      <c r="B1380" s="237"/>
      <c r="C1380" s="65" t="s">
        <v>427</v>
      </c>
      <c r="D1380" s="62">
        <v>39.199383848663309</v>
      </c>
      <c r="E1380" s="62">
        <v>3.8810439981254912</v>
      </c>
      <c r="F1380" s="62">
        <v>10.25363522050575</v>
      </c>
      <c r="G1380" s="62">
        <v>12.551896178703482</v>
      </c>
      <c r="H1380" s="62">
        <v>0.25482660491439124</v>
      </c>
      <c r="I1380" s="62">
        <v>14.992078269782629</v>
      </c>
      <c r="J1380" s="62">
        <v>13.064650876912474</v>
      </c>
      <c r="K1380" s="62">
        <v>3.3175974828445214</v>
      </c>
      <c r="L1380" s="62">
        <v>1.3066062736867745</v>
      </c>
      <c r="M1380" s="62">
        <v>1.1708128506072006</v>
      </c>
      <c r="N1380" s="62">
        <v>9.6446335026962749E-3</v>
      </c>
      <c r="O1380" s="62">
        <v>100.00000000000001</v>
      </c>
      <c r="P1380" s="62">
        <v>1.1366045535256006</v>
      </c>
      <c r="Q1380" s="125">
        <f t="shared" si="213"/>
        <v>98.863395446474399</v>
      </c>
      <c r="R1380" s="61"/>
      <c r="S1380" s="55">
        <v>41520.6968402778</v>
      </c>
      <c r="U1380" s="87"/>
      <c r="V1380" s="87"/>
      <c r="W1380" s="87"/>
      <c r="X1380" s="87"/>
      <c r="Y1380" s="87"/>
      <c r="Z1380" s="87"/>
      <c r="AA1380" s="62"/>
      <c r="AB1380" s="62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</row>
    <row r="1381" spans="1:44" s="51" customFormat="1">
      <c r="A1381" s="48">
        <v>268</v>
      </c>
      <c r="B1381" s="237"/>
      <c r="C1381" s="65" t="s">
        <v>427</v>
      </c>
      <c r="D1381" s="62">
        <v>38.677552183276944</v>
      </c>
      <c r="E1381" s="62">
        <v>3.9614734708026713</v>
      </c>
      <c r="F1381" s="62">
        <v>10.290846280242857</v>
      </c>
      <c r="G1381" s="62">
        <v>12.473762776182705</v>
      </c>
      <c r="H1381" s="62">
        <v>0.21587615941747854</v>
      </c>
      <c r="I1381" s="62">
        <v>14.994706854986045</v>
      </c>
      <c r="J1381" s="62">
        <v>13.338227394285235</v>
      </c>
      <c r="K1381" s="62">
        <v>3.8030614727539596</v>
      </c>
      <c r="L1381" s="62">
        <v>1.2721117074841821</v>
      </c>
      <c r="M1381" s="62">
        <v>0.96573949103059031</v>
      </c>
      <c r="N1381" s="62">
        <v>8.577703034861394E-3</v>
      </c>
      <c r="O1381" s="62">
        <v>100.00000000000001</v>
      </c>
      <c r="P1381" s="62">
        <v>0.44448310187752327</v>
      </c>
      <c r="Q1381" s="125">
        <f t="shared" si="213"/>
        <v>99.555516898122477</v>
      </c>
      <c r="R1381" s="61"/>
      <c r="S1381" s="55">
        <v>41520.699398148201</v>
      </c>
      <c r="U1381" s="87"/>
      <c r="V1381" s="87"/>
      <c r="W1381" s="87"/>
      <c r="X1381" s="87"/>
      <c r="Y1381" s="87"/>
      <c r="Z1381" s="87"/>
      <c r="AA1381" s="62"/>
      <c r="AB1381" s="62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</row>
    <row r="1382" spans="1:44" s="51" customFormat="1">
      <c r="A1382" s="48">
        <v>269</v>
      </c>
      <c r="B1382" s="237"/>
      <c r="C1382" s="65" t="s">
        <v>427</v>
      </c>
      <c r="D1382" s="62">
        <v>39.338033192530112</v>
      </c>
      <c r="E1382" s="62">
        <v>4.0084188977115049</v>
      </c>
      <c r="F1382" s="62">
        <v>10.267025674180404</v>
      </c>
      <c r="G1382" s="62">
        <v>12.35282866390224</v>
      </c>
      <c r="H1382" s="62">
        <v>0.29496025165004197</v>
      </c>
      <c r="I1382" s="62">
        <v>14.967663921823373</v>
      </c>
      <c r="J1382" s="62">
        <v>13.076677397182879</v>
      </c>
      <c r="K1382" s="62">
        <v>3.3741566058348647</v>
      </c>
      <c r="L1382" s="62">
        <v>1.2771283162607847</v>
      </c>
      <c r="M1382" s="62">
        <v>1.0438755370302577</v>
      </c>
      <c r="N1382" s="62">
        <v>-9.9238143496341432E-4</v>
      </c>
      <c r="O1382" s="62">
        <v>100</v>
      </c>
      <c r="P1382" s="62">
        <v>0.78504243892007253</v>
      </c>
      <c r="Q1382" s="125">
        <f t="shared" si="213"/>
        <v>99.214957561079927</v>
      </c>
      <c r="R1382" s="61"/>
      <c r="S1382" s="55">
        <v>41520.7019560185</v>
      </c>
      <c r="U1382" s="87"/>
      <c r="V1382" s="87"/>
      <c r="W1382" s="87"/>
      <c r="X1382" s="87"/>
      <c r="Y1382" s="87"/>
      <c r="Z1382" s="87"/>
      <c r="AA1382" s="62"/>
      <c r="AB1382" s="62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</row>
    <row r="1383" spans="1:44" s="51" customFormat="1">
      <c r="A1383" s="48">
        <v>305</v>
      </c>
      <c r="B1383" s="237"/>
      <c r="C1383" s="65" t="s">
        <v>427</v>
      </c>
      <c r="D1383" s="62">
        <v>39.335864826065134</v>
      </c>
      <c r="E1383" s="62">
        <v>4.0090440029731518</v>
      </c>
      <c r="F1383" s="62">
        <v>10.395507671012838</v>
      </c>
      <c r="G1383" s="62">
        <v>12.427222022634703</v>
      </c>
      <c r="H1383" s="62">
        <v>0.32382543100229044</v>
      </c>
      <c r="I1383" s="62">
        <v>14.780469036721714</v>
      </c>
      <c r="J1383" s="62">
        <v>13.145865800777251</v>
      </c>
      <c r="K1383" s="62">
        <v>3.3678945101636542</v>
      </c>
      <c r="L1383" s="62">
        <v>1.2897858129556325</v>
      </c>
      <c r="M1383" s="62">
        <v>0.91730644227092717</v>
      </c>
      <c r="N1383" s="62">
        <v>9.3166818803672394E-3</v>
      </c>
      <c r="O1383" s="62">
        <v>100.00000000000004</v>
      </c>
      <c r="P1383" s="62">
        <v>2.3162018548011787</v>
      </c>
      <c r="Q1383" s="125">
        <f t="shared" si="213"/>
        <v>97.683798145198821</v>
      </c>
      <c r="R1383" s="61"/>
      <c r="S1383" s="55">
        <v>41521.426469907397</v>
      </c>
      <c r="U1383" s="87"/>
      <c r="V1383" s="87"/>
      <c r="W1383" s="87"/>
      <c r="X1383" s="87"/>
      <c r="Y1383" s="87"/>
      <c r="Z1383" s="87"/>
      <c r="AA1383" s="62"/>
      <c r="AB1383" s="62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</row>
    <row r="1384" spans="1:44" s="51" customFormat="1">
      <c r="A1384" s="48">
        <v>306</v>
      </c>
      <c r="B1384" s="237"/>
      <c r="C1384" s="65" t="s">
        <v>427</v>
      </c>
      <c r="D1384" s="62">
        <v>38.845590299667869</v>
      </c>
      <c r="E1384" s="62">
        <v>3.9774225862700763</v>
      </c>
      <c r="F1384" s="62">
        <v>10.184815881622619</v>
      </c>
      <c r="G1384" s="62">
        <v>12.388136520923698</v>
      </c>
      <c r="H1384" s="62">
        <v>0.23607870705399667</v>
      </c>
      <c r="I1384" s="62">
        <v>15.067937113197068</v>
      </c>
      <c r="J1384" s="62">
        <v>13.517808006328458</v>
      </c>
      <c r="K1384" s="62">
        <v>3.7090698564563671</v>
      </c>
      <c r="L1384" s="62">
        <v>1.2462415646282341</v>
      </c>
      <c r="M1384" s="62">
        <v>0.83274531922560979</v>
      </c>
      <c r="N1384" s="62">
        <v>-7.5492968267649374E-3</v>
      </c>
      <c r="O1384" s="62">
        <v>100.00000000000001</v>
      </c>
      <c r="P1384" s="62">
        <v>2.1144176937923476</v>
      </c>
      <c r="Q1384" s="125">
        <f t="shared" si="213"/>
        <v>97.885582306207652</v>
      </c>
      <c r="R1384" s="61"/>
      <c r="S1384" s="55">
        <v>41521.429027777798</v>
      </c>
      <c r="U1384" s="87"/>
      <c r="V1384" s="87"/>
      <c r="W1384" s="87"/>
      <c r="X1384" s="87"/>
      <c r="Y1384" s="87"/>
      <c r="Z1384" s="87"/>
      <c r="AA1384" s="62"/>
      <c r="AB1384" s="62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</row>
    <row r="1385" spans="1:44" s="51" customFormat="1">
      <c r="A1385" s="48">
        <v>307</v>
      </c>
      <c r="B1385" s="237"/>
      <c r="C1385" s="65" t="s">
        <v>427</v>
      </c>
      <c r="D1385" s="62">
        <v>38.725193725671339</v>
      </c>
      <c r="E1385" s="62">
        <v>3.9068143530694086</v>
      </c>
      <c r="F1385" s="62">
        <v>10.055360919414035</v>
      </c>
      <c r="G1385" s="62">
        <v>12.677509748462743</v>
      </c>
      <c r="H1385" s="62">
        <v>0.20780273299380231</v>
      </c>
      <c r="I1385" s="62">
        <v>15.077891161484933</v>
      </c>
      <c r="J1385" s="62">
        <v>13.448766008801478</v>
      </c>
      <c r="K1385" s="62">
        <v>3.6617606947524162</v>
      </c>
      <c r="L1385" s="62">
        <v>1.2962878144523937</v>
      </c>
      <c r="M1385" s="62">
        <v>0.94392426979505883</v>
      </c>
      <c r="N1385" s="62">
        <v>-1.6935701247911179E-3</v>
      </c>
      <c r="O1385" s="62">
        <v>100</v>
      </c>
      <c r="P1385" s="62">
        <v>1.1219434275616749</v>
      </c>
      <c r="Q1385" s="125">
        <f t="shared" si="213"/>
        <v>98.878056572438325</v>
      </c>
      <c r="R1385" s="61"/>
      <c r="S1385" s="55">
        <v>41521.431597222203</v>
      </c>
      <c r="U1385" s="87"/>
      <c r="V1385" s="87"/>
      <c r="W1385" s="87"/>
      <c r="X1385" s="87"/>
      <c r="Y1385" s="87"/>
      <c r="Z1385" s="87"/>
      <c r="AA1385" s="62"/>
      <c r="AB1385" s="62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</row>
    <row r="1386" spans="1:44" s="51" customFormat="1">
      <c r="A1386" s="48">
        <v>308</v>
      </c>
      <c r="B1386" s="237"/>
      <c r="C1386" s="65" t="s">
        <v>427</v>
      </c>
      <c r="D1386" s="62">
        <v>39.055687494375022</v>
      </c>
      <c r="E1386" s="62">
        <v>4.0239646191751941</v>
      </c>
      <c r="F1386" s="62">
        <v>10.241547058754572</v>
      </c>
      <c r="G1386" s="62">
        <v>12.428648455159514</v>
      </c>
      <c r="H1386" s="62">
        <v>0.25476582112969404</v>
      </c>
      <c r="I1386" s="62">
        <v>15.117046290433588</v>
      </c>
      <c r="J1386" s="62">
        <v>13.31949573427605</v>
      </c>
      <c r="K1386" s="62">
        <v>3.3995166873354412</v>
      </c>
      <c r="L1386" s="62">
        <v>1.2719634695966575</v>
      </c>
      <c r="M1386" s="62">
        <v>0.89012568645351431</v>
      </c>
      <c r="N1386" s="62">
        <v>-3.5659450989348417E-3</v>
      </c>
      <c r="O1386" s="62">
        <v>99.999999999999972</v>
      </c>
      <c r="P1386" s="62">
        <v>1.514763609005584</v>
      </c>
      <c r="Q1386" s="125">
        <f t="shared" si="213"/>
        <v>98.485236390994416</v>
      </c>
      <c r="R1386" s="61"/>
      <c r="S1386" s="55">
        <v>41521.434166666702</v>
      </c>
      <c r="U1386" s="87"/>
      <c r="V1386" s="87"/>
      <c r="W1386" s="87"/>
      <c r="X1386" s="87"/>
      <c r="Y1386" s="87"/>
      <c r="Z1386" s="87"/>
      <c r="AA1386" s="62"/>
      <c r="AB1386" s="62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</row>
    <row r="1387" spans="1:44" s="51" customFormat="1">
      <c r="A1387" s="48">
        <v>309</v>
      </c>
      <c r="B1387" s="237"/>
      <c r="C1387" s="65" t="s">
        <v>427</v>
      </c>
      <c r="D1387" s="62">
        <v>39.440127681920515</v>
      </c>
      <c r="E1387" s="62">
        <v>4.0540901640287572</v>
      </c>
      <c r="F1387" s="62">
        <v>10.12615509024721</v>
      </c>
      <c r="G1387" s="62">
        <v>12.55804623217931</v>
      </c>
      <c r="H1387" s="62">
        <v>0.20376426748693705</v>
      </c>
      <c r="I1387" s="62">
        <v>14.804126170348898</v>
      </c>
      <c r="J1387" s="62">
        <v>13.130783816901955</v>
      </c>
      <c r="K1387" s="62">
        <v>3.5302444863659876</v>
      </c>
      <c r="L1387" s="62">
        <v>1.2645052968044901</v>
      </c>
      <c r="M1387" s="62">
        <v>0.87109984910347638</v>
      </c>
      <c r="N1387" s="62">
        <v>2.2027219217573096E-2</v>
      </c>
      <c r="O1387" s="62">
        <v>100</v>
      </c>
      <c r="P1387" s="62">
        <v>1.5338981190301411</v>
      </c>
      <c r="Q1387" s="125">
        <f t="shared" si="213"/>
        <v>98.466101880969859</v>
      </c>
      <c r="R1387" s="61"/>
      <c r="S1387" s="55">
        <v>41521.436712962997</v>
      </c>
      <c r="U1387" s="87"/>
      <c r="V1387" s="87"/>
      <c r="W1387" s="87"/>
      <c r="X1387" s="87"/>
      <c r="Y1387" s="87"/>
      <c r="Z1387" s="87"/>
      <c r="AA1387" s="62"/>
      <c r="AB1387" s="62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</row>
    <row r="1388" spans="1:44" s="51" customFormat="1">
      <c r="A1388" s="48">
        <v>337</v>
      </c>
      <c r="B1388" s="237"/>
      <c r="C1388" s="65" t="s">
        <v>427</v>
      </c>
      <c r="D1388" s="62">
        <v>38.921772428543242</v>
      </c>
      <c r="E1388" s="62">
        <v>3.9174441035688616</v>
      </c>
      <c r="F1388" s="62">
        <v>10.427799439862659</v>
      </c>
      <c r="G1388" s="62">
        <v>12.317848803337245</v>
      </c>
      <c r="H1388" s="62">
        <v>0.1622439219644766</v>
      </c>
      <c r="I1388" s="62">
        <v>14.850465997966603</v>
      </c>
      <c r="J1388" s="62">
        <v>13.591271027278506</v>
      </c>
      <c r="K1388" s="62">
        <v>3.473280316507168</v>
      </c>
      <c r="L1388" s="62">
        <v>1.2790706338449336</v>
      </c>
      <c r="M1388" s="62">
        <v>1.0503836703815401</v>
      </c>
      <c r="N1388" s="62">
        <v>1.0873085952216312E-2</v>
      </c>
      <c r="O1388" s="62">
        <v>100.00000000000001</v>
      </c>
      <c r="P1388" s="62">
        <v>0.98782206281698848</v>
      </c>
      <c r="Q1388" s="125">
        <f t="shared" si="213"/>
        <v>99.012177937183012</v>
      </c>
      <c r="R1388" s="61"/>
      <c r="S1388" s="55">
        <v>41521.6961689815</v>
      </c>
      <c r="U1388" s="87"/>
      <c r="V1388" s="87"/>
      <c r="W1388" s="87"/>
      <c r="X1388" s="87"/>
      <c r="Y1388" s="87"/>
      <c r="Z1388" s="87"/>
      <c r="AA1388" s="62"/>
      <c r="AB1388" s="62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</row>
    <row r="1389" spans="1:44" s="51" customFormat="1">
      <c r="A1389" s="48">
        <v>338</v>
      </c>
      <c r="B1389" s="237"/>
      <c r="C1389" s="65" t="s">
        <v>427</v>
      </c>
      <c r="D1389" s="62">
        <v>38.89997051718462</v>
      </c>
      <c r="E1389" s="62">
        <v>3.962283013466974</v>
      </c>
      <c r="F1389" s="62">
        <v>10.443470642925583</v>
      </c>
      <c r="G1389" s="62">
        <v>12.464179112075064</v>
      </c>
      <c r="H1389" s="62">
        <v>0.21398579659804171</v>
      </c>
      <c r="I1389" s="62">
        <v>15.159895089588998</v>
      </c>
      <c r="J1389" s="62">
        <v>13.255963638533894</v>
      </c>
      <c r="K1389" s="62">
        <v>3.5237881547804468</v>
      </c>
      <c r="L1389" s="62">
        <v>1.2365623029928647</v>
      </c>
      <c r="M1389" s="62">
        <v>0.83219267270994957</v>
      </c>
      <c r="N1389" s="62">
        <v>9.9554251698753954E-3</v>
      </c>
      <c r="O1389" s="62">
        <v>99.999999999999986</v>
      </c>
      <c r="P1389" s="62">
        <v>1.6295359560375005</v>
      </c>
      <c r="Q1389" s="125">
        <f t="shared" si="213"/>
        <v>98.3704640439625</v>
      </c>
      <c r="R1389" s="61"/>
      <c r="S1389" s="55">
        <v>41521.698726851901</v>
      </c>
      <c r="U1389" s="87"/>
      <c r="V1389" s="87"/>
      <c r="W1389" s="87"/>
      <c r="X1389" s="87"/>
      <c r="Y1389" s="87"/>
      <c r="Z1389" s="87"/>
      <c r="AA1389" s="62"/>
      <c r="AB1389" s="62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</row>
    <row r="1390" spans="1:44" s="51" customFormat="1">
      <c r="A1390" s="48">
        <v>339</v>
      </c>
      <c r="B1390" s="237"/>
      <c r="C1390" s="65" t="s">
        <v>427</v>
      </c>
      <c r="D1390" s="62">
        <v>39.552737689740823</v>
      </c>
      <c r="E1390" s="62">
        <v>3.9987408548561358</v>
      </c>
      <c r="F1390" s="62">
        <v>10.31601372375437</v>
      </c>
      <c r="G1390" s="62">
        <v>12.438740158907827</v>
      </c>
      <c r="H1390" s="62">
        <v>0.19300513757705196</v>
      </c>
      <c r="I1390" s="62">
        <v>14.751328779188851</v>
      </c>
      <c r="J1390" s="62">
        <v>12.995577361953032</v>
      </c>
      <c r="K1390" s="62">
        <v>3.5346068189444675</v>
      </c>
      <c r="L1390" s="62">
        <v>1.2601253972558661</v>
      </c>
      <c r="M1390" s="62">
        <v>0.95368463867931741</v>
      </c>
      <c r="N1390" s="62">
        <v>7.0244537418427538E-3</v>
      </c>
      <c r="O1390" s="62">
        <v>100.00000000000001</v>
      </c>
      <c r="P1390" s="62">
        <v>1.2498146926567557</v>
      </c>
      <c r="Q1390" s="125">
        <f t="shared" si="213"/>
        <v>98.750185307343244</v>
      </c>
      <c r="R1390" s="61"/>
      <c r="S1390" s="55">
        <v>41521.701307870397</v>
      </c>
      <c r="U1390" s="87"/>
      <c r="V1390" s="87"/>
      <c r="W1390" s="87"/>
      <c r="X1390" s="87"/>
      <c r="Y1390" s="87"/>
      <c r="Z1390" s="87"/>
      <c r="AA1390" s="62"/>
      <c r="AB1390" s="62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</row>
    <row r="1391" spans="1:44" s="51" customFormat="1">
      <c r="A1391" s="48">
        <v>340</v>
      </c>
      <c r="B1391" s="237"/>
      <c r="C1391" s="65" t="s">
        <v>427</v>
      </c>
      <c r="D1391" s="62">
        <v>39.130874248186416</v>
      </c>
      <c r="E1391" s="62">
        <v>4.0448236942794766</v>
      </c>
      <c r="F1391" s="62">
        <v>10.232378139531665</v>
      </c>
      <c r="G1391" s="62">
        <v>12.578269691416786</v>
      </c>
      <c r="H1391" s="62">
        <v>0.22168296130855372</v>
      </c>
      <c r="I1391" s="62">
        <v>14.855572143673443</v>
      </c>
      <c r="J1391" s="62">
        <v>13.225011853695296</v>
      </c>
      <c r="K1391" s="62">
        <v>3.5383149604467041</v>
      </c>
      <c r="L1391" s="62">
        <v>1.2228097895231773</v>
      </c>
      <c r="M1391" s="62">
        <v>0.94339175271392195</v>
      </c>
      <c r="N1391" s="62">
        <v>8.8728582540494767E-3</v>
      </c>
      <c r="O1391" s="62">
        <v>99.999999999999986</v>
      </c>
      <c r="P1391" s="62">
        <v>1.4914671483152233</v>
      </c>
      <c r="Q1391" s="125">
        <f t="shared" si="213"/>
        <v>98.508532851684777</v>
      </c>
      <c r="R1391" s="61"/>
      <c r="S1391" s="55">
        <v>41521.703877314802</v>
      </c>
      <c r="U1391" s="87"/>
      <c r="V1391" s="87"/>
      <c r="W1391" s="87"/>
      <c r="X1391" s="87"/>
      <c r="Y1391" s="87"/>
      <c r="Z1391" s="87"/>
      <c r="AA1391" s="62"/>
      <c r="AB1391" s="62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</row>
    <row r="1392" spans="1:44" s="51" customFormat="1">
      <c r="A1392" s="48">
        <v>198</v>
      </c>
      <c r="B1392" s="237"/>
      <c r="C1392" s="65" t="s">
        <v>427</v>
      </c>
      <c r="D1392" s="62">
        <v>39.089642873087215</v>
      </c>
      <c r="E1392" s="62">
        <v>3.8980179445300163</v>
      </c>
      <c r="F1392" s="62">
        <v>10.02605789241194</v>
      </c>
      <c r="G1392" s="62">
        <v>12.406844517787922</v>
      </c>
      <c r="H1392" s="62">
        <v>0.23210697310772793</v>
      </c>
      <c r="I1392" s="62">
        <v>15.350646830011133</v>
      </c>
      <c r="J1392" s="62">
        <v>13.435726377093046</v>
      </c>
      <c r="K1392" s="62">
        <v>3.3582615055777794</v>
      </c>
      <c r="L1392" s="62">
        <v>1.2524488760007046</v>
      </c>
      <c r="M1392" s="62">
        <v>0.94979639002219529</v>
      </c>
      <c r="N1392" s="62">
        <v>5.8089488650274815E-4</v>
      </c>
      <c r="O1392" s="62">
        <v>99.999999999999957</v>
      </c>
      <c r="P1392" s="62">
        <v>1.3230040024983083</v>
      </c>
      <c r="Q1392" s="125">
        <f t="shared" si="213"/>
        <v>98.676995997501692</v>
      </c>
      <c r="R1392" s="61"/>
      <c r="S1392" s="55">
        <v>41528.4324305556</v>
      </c>
      <c r="U1392" s="87"/>
      <c r="V1392" s="87"/>
      <c r="W1392" s="87"/>
      <c r="X1392" s="87"/>
      <c r="Y1392" s="87"/>
      <c r="Z1392" s="87"/>
      <c r="AA1392" s="62"/>
      <c r="AB1392" s="62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</row>
    <row r="1393" spans="1:44" s="51" customFormat="1">
      <c r="A1393" s="48">
        <v>199</v>
      </c>
      <c r="B1393" s="237"/>
      <c r="C1393" s="65" t="s">
        <v>427</v>
      </c>
      <c r="D1393" s="62">
        <v>39.094583318131335</v>
      </c>
      <c r="E1393" s="62">
        <v>3.910373471166452</v>
      </c>
      <c r="F1393" s="62">
        <v>10.278813750677251</v>
      </c>
      <c r="G1393" s="62">
        <v>12.421886921997578</v>
      </c>
      <c r="H1393" s="62">
        <v>0.210319796287638</v>
      </c>
      <c r="I1393" s="62">
        <v>15.125790931630956</v>
      </c>
      <c r="J1393" s="62">
        <v>13.158356315995508</v>
      </c>
      <c r="K1393" s="62">
        <v>3.5929544199741632</v>
      </c>
      <c r="L1393" s="62">
        <v>1.2537186785177341</v>
      </c>
      <c r="M1393" s="62">
        <v>0.94680607218653645</v>
      </c>
      <c r="N1393" s="62">
        <v>8.2601674383545667E-3</v>
      </c>
      <c r="O1393" s="62">
        <v>99.999999999999986</v>
      </c>
      <c r="P1393" s="62">
        <v>0.57945848317649506</v>
      </c>
      <c r="Q1393" s="125">
        <f t="shared" si="213"/>
        <v>99.420541516823505</v>
      </c>
      <c r="R1393" s="61"/>
      <c r="S1393" s="55">
        <v>41528.435011574104</v>
      </c>
      <c r="U1393" s="87"/>
      <c r="V1393" s="87"/>
      <c r="W1393" s="87"/>
      <c r="X1393" s="87"/>
      <c r="Y1393" s="87"/>
      <c r="Z1393" s="87"/>
      <c r="AA1393" s="62"/>
      <c r="AB1393" s="62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</row>
    <row r="1394" spans="1:44" s="51" customFormat="1">
      <c r="A1394" s="48">
        <v>200</v>
      </c>
      <c r="B1394" s="237"/>
      <c r="C1394" s="65" t="s">
        <v>427</v>
      </c>
      <c r="D1394" s="62">
        <v>38.70240351259914</v>
      </c>
      <c r="E1394" s="62">
        <v>4.0207549620617229</v>
      </c>
      <c r="F1394" s="62">
        <v>10.038464610653488</v>
      </c>
      <c r="G1394" s="62">
        <v>12.624392142063654</v>
      </c>
      <c r="H1394" s="62">
        <v>0.20433609749624745</v>
      </c>
      <c r="I1394" s="62">
        <v>15.276122746485003</v>
      </c>
      <c r="J1394" s="62">
        <v>13.514731475702984</v>
      </c>
      <c r="K1394" s="62">
        <v>3.4464879312069345</v>
      </c>
      <c r="L1394" s="62">
        <v>1.2823619004328051</v>
      </c>
      <c r="M1394" s="62">
        <v>0.88143267266456071</v>
      </c>
      <c r="N1394" s="62">
        <v>1.0992271053099224E-2</v>
      </c>
      <c r="O1394" s="62">
        <v>100</v>
      </c>
      <c r="P1394" s="62">
        <v>1.4412866319055695</v>
      </c>
      <c r="Q1394" s="125">
        <f t="shared" si="213"/>
        <v>98.558713368094431</v>
      </c>
      <c r="R1394" s="61"/>
      <c r="S1394" s="55">
        <v>41528.4375925926</v>
      </c>
      <c r="U1394" s="87"/>
      <c r="V1394" s="87"/>
      <c r="W1394" s="87"/>
      <c r="X1394" s="87"/>
      <c r="Y1394" s="87"/>
      <c r="Z1394" s="87"/>
      <c r="AA1394" s="62"/>
      <c r="AB1394" s="62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</row>
    <row r="1395" spans="1:44" s="51" customFormat="1">
      <c r="A1395" s="48">
        <v>201</v>
      </c>
      <c r="B1395" s="237"/>
      <c r="C1395" s="65" t="s">
        <v>427</v>
      </c>
      <c r="D1395" s="62">
        <v>39.089463135861386</v>
      </c>
      <c r="E1395" s="62">
        <v>3.8413735372511781</v>
      </c>
      <c r="F1395" s="62">
        <v>10.150380577878089</v>
      </c>
      <c r="G1395" s="62">
        <v>12.424382066393152</v>
      </c>
      <c r="H1395" s="62">
        <v>0.19939473966258453</v>
      </c>
      <c r="I1395" s="62">
        <v>15.112613644269789</v>
      </c>
      <c r="J1395" s="62">
        <v>13.671024715964924</v>
      </c>
      <c r="K1395" s="62">
        <v>3.4140736663336098</v>
      </c>
      <c r="L1395" s="62">
        <v>1.2052477189758937</v>
      </c>
      <c r="M1395" s="62">
        <v>0.89230888815201892</v>
      </c>
      <c r="N1395" s="62">
        <v>-3.3923699149499925E-4</v>
      </c>
      <c r="O1395" s="62">
        <v>99.999999999999986</v>
      </c>
      <c r="P1395" s="62">
        <v>1.2514955919806852</v>
      </c>
      <c r="Q1395" s="125">
        <f t="shared" si="213"/>
        <v>98.748504408019315</v>
      </c>
      <c r="R1395" s="61"/>
      <c r="S1395" s="55">
        <v>41528.440150463</v>
      </c>
      <c r="U1395" s="87"/>
      <c r="V1395" s="87"/>
      <c r="W1395" s="87"/>
      <c r="X1395" s="87"/>
      <c r="Y1395" s="87"/>
      <c r="Z1395" s="87"/>
      <c r="AA1395" s="62"/>
      <c r="AB1395" s="62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</row>
    <row r="1396" spans="1:44" s="51" customFormat="1">
      <c r="A1396" s="48">
        <v>245</v>
      </c>
      <c r="B1396" s="237"/>
      <c r="C1396" s="65" t="s">
        <v>427</v>
      </c>
      <c r="D1396" s="62">
        <v>39.491095812964296</v>
      </c>
      <c r="E1396" s="62">
        <v>3.9170908552770984</v>
      </c>
      <c r="F1396" s="62">
        <v>10.233658216718734</v>
      </c>
      <c r="G1396" s="62">
        <v>12.484669040145016</v>
      </c>
      <c r="H1396" s="62">
        <v>0.22506893503466915</v>
      </c>
      <c r="I1396" s="62">
        <v>14.992639405534112</v>
      </c>
      <c r="J1396" s="62">
        <v>13.086556441176036</v>
      </c>
      <c r="K1396" s="62">
        <v>3.456371102907811</v>
      </c>
      <c r="L1396" s="62">
        <v>1.2201225450596609</v>
      </c>
      <c r="M1396" s="62">
        <v>0.89716156591075746</v>
      </c>
      <c r="N1396" s="62">
        <v>-5.7259342802687893E-3</v>
      </c>
      <c r="O1396" s="62">
        <v>100.00000000000001</v>
      </c>
      <c r="P1396" s="62">
        <v>1.1210472094891344</v>
      </c>
      <c r="Q1396" s="125">
        <f t="shared" si="213"/>
        <v>98.878952790510866</v>
      </c>
      <c r="R1396" s="61"/>
      <c r="S1396" s="55">
        <v>41528.686354166697</v>
      </c>
      <c r="U1396" s="87"/>
      <c r="V1396" s="87"/>
      <c r="W1396" s="87"/>
      <c r="X1396" s="87"/>
      <c r="Y1396" s="87"/>
      <c r="Z1396" s="87"/>
      <c r="AA1396" s="62"/>
      <c r="AB1396" s="62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</row>
    <row r="1397" spans="1:44" s="51" customFormat="1">
      <c r="A1397" s="48">
        <v>246</v>
      </c>
      <c r="B1397" s="237"/>
      <c r="C1397" s="65" t="s">
        <v>427</v>
      </c>
      <c r="D1397" s="62">
        <v>38.651607540640804</v>
      </c>
      <c r="E1397" s="62">
        <v>3.8950175973644399</v>
      </c>
      <c r="F1397" s="62">
        <v>10.14608472819425</v>
      </c>
      <c r="G1397" s="62">
        <v>12.815436638394074</v>
      </c>
      <c r="H1397" s="62">
        <v>0.23124988323699694</v>
      </c>
      <c r="I1397" s="62">
        <v>15.218478632610296</v>
      </c>
      <c r="J1397" s="62">
        <v>13.315427981972819</v>
      </c>
      <c r="K1397" s="62">
        <v>3.4553818622938111</v>
      </c>
      <c r="L1397" s="62">
        <v>1.2063639616597917</v>
      </c>
      <c r="M1397" s="62">
        <v>1.0621569031851843</v>
      </c>
      <c r="N1397" s="62">
        <v>3.6085013523301751E-3</v>
      </c>
      <c r="O1397" s="62">
        <v>99.999999999999986</v>
      </c>
      <c r="P1397" s="62">
        <v>1.2573452666302956</v>
      </c>
      <c r="Q1397" s="125">
        <f t="shared" si="213"/>
        <v>98.742654733369704</v>
      </c>
      <c r="R1397" s="61"/>
      <c r="S1397" s="55">
        <v>41528.688935185201</v>
      </c>
      <c r="U1397" s="87"/>
      <c r="V1397" s="87"/>
      <c r="W1397" s="87"/>
      <c r="X1397" s="87"/>
      <c r="Y1397" s="87"/>
      <c r="Z1397" s="87"/>
      <c r="AA1397" s="62"/>
      <c r="AB1397" s="62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</row>
    <row r="1398" spans="1:44" s="51" customFormat="1">
      <c r="A1398" s="48">
        <v>247</v>
      </c>
      <c r="B1398" s="237"/>
      <c r="C1398" s="65" t="s">
        <v>427</v>
      </c>
      <c r="D1398" s="62">
        <v>39.313366144128693</v>
      </c>
      <c r="E1398" s="62">
        <v>3.9532363629954261</v>
      </c>
      <c r="F1398" s="62">
        <v>10.11661128638724</v>
      </c>
      <c r="G1398" s="62">
        <v>12.190729620503433</v>
      </c>
      <c r="H1398" s="62">
        <v>0.2368552115317146</v>
      </c>
      <c r="I1398" s="62">
        <v>15.224635608429566</v>
      </c>
      <c r="J1398" s="62">
        <v>13.423422806448269</v>
      </c>
      <c r="K1398" s="62">
        <v>3.4350851505615112</v>
      </c>
      <c r="L1398" s="62">
        <v>1.1961457532748327</v>
      </c>
      <c r="M1398" s="62">
        <v>0.9004037236870851</v>
      </c>
      <c r="N1398" s="62">
        <v>1.2278993645498891E-2</v>
      </c>
      <c r="O1398" s="62">
        <v>100.00000000000001</v>
      </c>
      <c r="P1398" s="62">
        <v>0.98222854489779365</v>
      </c>
      <c r="Q1398" s="125">
        <f t="shared" si="213"/>
        <v>99.017771455102206</v>
      </c>
      <c r="R1398" s="61"/>
      <c r="S1398" s="55">
        <v>41528.691504629598</v>
      </c>
      <c r="U1398" s="87"/>
      <c r="V1398" s="87"/>
      <c r="W1398" s="87"/>
      <c r="X1398" s="87"/>
      <c r="Y1398" s="87"/>
      <c r="Z1398" s="87"/>
      <c r="AA1398" s="62"/>
      <c r="AB1398" s="62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</row>
    <row r="1399" spans="1:44" s="51" customFormat="1">
      <c r="A1399" s="48">
        <v>248</v>
      </c>
      <c r="B1399" s="237"/>
      <c r="C1399" s="65" t="s">
        <v>427</v>
      </c>
      <c r="D1399" s="62">
        <v>39.022590074226429</v>
      </c>
      <c r="E1399" s="62">
        <v>3.9235076719076898</v>
      </c>
      <c r="F1399" s="62">
        <v>10.039516158703814</v>
      </c>
      <c r="G1399" s="62">
        <v>12.475923204791226</v>
      </c>
      <c r="H1399" s="62">
        <v>0.1763706787242301</v>
      </c>
      <c r="I1399" s="62">
        <v>15.358567840450416</v>
      </c>
      <c r="J1399" s="62">
        <v>13.500688249929993</v>
      </c>
      <c r="K1399" s="62">
        <v>3.4412212193240386</v>
      </c>
      <c r="L1399" s="62">
        <v>1.2230691088213235</v>
      </c>
      <c r="M1399" s="62">
        <v>0.82099399122412664</v>
      </c>
      <c r="N1399" s="62">
        <v>2.2666274460398546E-2</v>
      </c>
      <c r="O1399" s="62">
        <v>99.999999999999986</v>
      </c>
      <c r="P1399" s="62">
        <v>1.7076429539105504</v>
      </c>
      <c r="Q1399" s="125">
        <f t="shared" si="213"/>
        <v>98.29235704608945</v>
      </c>
      <c r="R1399" s="61"/>
      <c r="S1399" s="55">
        <v>41528.694074074097</v>
      </c>
      <c r="U1399" s="87"/>
      <c r="V1399" s="87"/>
      <c r="W1399" s="87"/>
      <c r="X1399" s="87"/>
      <c r="Y1399" s="87"/>
      <c r="Z1399" s="87"/>
      <c r="AA1399" s="62"/>
      <c r="AB1399" s="62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</row>
    <row r="1400" spans="1:44" s="51" customFormat="1">
      <c r="A1400" s="48">
        <v>249</v>
      </c>
      <c r="B1400" s="237"/>
      <c r="C1400" s="65" t="s">
        <v>427</v>
      </c>
      <c r="D1400" s="62">
        <v>38.60455812945969</v>
      </c>
      <c r="E1400" s="62">
        <v>3.9018406086281314</v>
      </c>
      <c r="F1400" s="62">
        <v>10.117999706902946</v>
      </c>
      <c r="G1400" s="62">
        <v>12.399385545689164</v>
      </c>
      <c r="H1400" s="62">
        <v>0.15797298543632421</v>
      </c>
      <c r="I1400" s="62">
        <v>15.323292553185114</v>
      </c>
      <c r="J1400" s="62">
        <v>13.905911253079969</v>
      </c>
      <c r="K1400" s="62">
        <v>3.4836523619409969</v>
      </c>
      <c r="L1400" s="62">
        <v>1.1973195091227227</v>
      </c>
      <c r="M1400" s="62">
        <v>0.90598282430951893</v>
      </c>
      <c r="N1400" s="62">
        <v>2.6919374780657855E-3</v>
      </c>
      <c r="O1400" s="62">
        <v>99.999999999999986</v>
      </c>
      <c r="P1400" s="62">
        <v>0.99571478898553778</v>
      </c>
      <c r="Q1400" s="125">
        <f t="shared" si="213"/>
        <v>99.004285211014462</v>
      </c>
      <c r="R1400" s="61"/>
      <c r="S1400" s="55">
        <v>41528.696631944404</v>
      </c>
      <c r="U1400" s="87"/>
      <c r="V1400" s="87"/>
      <c r="W1400" s="87"/>
      <c r="X1400" s="87"/>
      <c r="Y1400" s="87"/>
      <c r="Z1400" s="87"/>
      <c r="AA1400" s="62"/>
      <c r="AB1400" s="62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</row>
    <row r="1401" spans="1:44" s="51" customFormat="1">
      <c r="A1401" s="48">
        <v>58</v>
      </c>
      <c r="B1401" s="237"/>
      <c r="C1401" s="65" t="s">
        <v>427</v>
      </c>
      <c r="D1401" s="62">
        <v>38.887972140948918</v>
      </c>
      <c r="E1401" s="62">
        <v>3.9992994694680104</v>
      </c>
      <c r="F1401" s="62">
        <v>10.288551309558249</v>
      </c>
      <c r="G1401" s="62">
        <v>12.346859325195673</v>
      </c>
      <c r="H1401" s="62">
        <v>0.21553327560782867</v>
      </c>
      <c r="I1401" s="62">
        <v>14.806102645101566</v>
      </c>
      <c r="J1401" s="62">
        <v>13.318562780742155</v>
      </c>
      <c r="K1401" s="62">
        <v>3.7925965590745085</v>
      </c>
      <c r="L1401" s="62">
        <v>1.26838410579453</v>
      </c>
      <c r="M1401" s="62">
        <v>1.0633794303984538</v>
      </c>
      <c r="N1401" s="62">
        <v>1.6476829447788662E-2</v>
      </c>
      <c r="O1401" s="62">
        <v>100.00000000000003</v>
      </c>
      <c r="P1401" s="62">
        <v>1.8011303924460549</v>
      </c>
      <c r="Q1401" s="125">
        <f t="shared" si="213"/>
        <v>98.198869607553945</v>
      </c>
      <c r="R1401" s="61"/>
      <c r="S1401" s="55">
        <v>41682.4224189815</v>
      </c>
      <c r="U1401" s="87"/>
      <c r="V1401" s="87"/>
      <c r="W1401" s="87"/>
      <c r="X1401" s="87"/>
      <c r="Y1401" s="87"/>
      <c r="Z1401" s="87"/>
      <c r="AA1401" s="62"/>
      <c r="AB1401" s="62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</row>
    <row r="1402" spans="1:44" s="51" customFormat="1">
      <c r="A1402" s="48">
        <v>59</v>
      </c>
      <c r="B1402" s="237"/>
      <c r="C1402" s="65" t="s">
        <v>427</v>
      </c>
      <c r="D1402" s="62">
        <v>39.305625055984514</v>
      </c>
      <c r="E1402" s="62">
        <v>4.1236647315322559</v>
      </c>
      <c r="F1402" s="62">
        <v>10.334363852627849</v>
      </c>
      <c r="G1402" s="62">
        <v>12.464136753802618</v>
      </c>
      <c r="H1402" s="62">
        <v>0.20401561813445226</v>
      </c>
      <c r="I1402" s="62">
        <v>14.850007050748673</v>
      </c>
      <c r="J1402" s="62">
        <v>13.216955460137903</v>
      </c>
      <c r="K1402" s="62">
        <v>3.2867765855966837</v>
      </c>
      <c r="L1402" s="62">
        <v>1.2287275226044596</v>
      </c>
      <c r="M1402" s="62">
        <v>0.98980135913961498</v>
      </c>
      <c r="N1402" s="62">
        <v>-5.2611226492176094E-3</v>
      </c>
      <c r="O1402" s="62">
        <v>100.00000000000001</v>
      </c>
      <c r="P1402" s="62">
        <v>1.1412605918060734</v>
      </c>
      <c r="Q1402" s="125">
        <f t="shared" si="213"/>
        <v>98.858739408193927</v>
      </c>
      <c r="R1402" s="61"/>
      <c r="S1402" s="55">
        <v>41682.424861111103</v>
      </c>
      <c r="U1402" s="87"/>
      <c r="V1402" s="87"/>
      <c r="W1402" s="87"/>
      <c r="X1402" s="87"/>
      <c r="Y1402" s="87"/>
      <c r="Z1402" s="87"/>
      <c r="AA1402" s="62"/>
      <c r="AB1402" s="62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</row>
    <row r="1403" spans="1:44" s="51" customFormat="1">
      <c r="A1403" s="48">
        <v>60</v>
      </c>
      <c r="B1403" s="237"/>
      <c r="C1403" s="65" t="s">
        <v>427</v>
      </c>
      <c r="D1403" s="62">
        <v>39.061359182326363</v>
      </c>
      <c r="E1403" s="62">
        <v>4.0373261678957562</v>
      </c>
      <c r="F1403" s="62">
        <v>10.394919665519806</v>
      </c>
      <c r="G1403" s="62">
        <v>12.560986751353042</v>
      </c>
      <c r="H1403" s="62">
        <v>0.26136873610492772</v>
      </c>
      <c r="I1403" s="62">
        <v>14.994339736495938</v>
      </c>
      <c r="J1403" s="62">
        <v>13.058411926138607</v>
      </c>
      <c r="K1403" s="62">
        <v>3.4125509098426181</v>
      </c>
      <c r="L1403" s="62">
        <v>1.285782928618084</v>
      </c>
      <c r="M1403" s="62">
        <v>0.92324499517071645</v>
      </c>
      <c r="N1403" s="62">
        <v>1.2538135522424448E-2</v>
      </c>
      <c r="O1403" s="62">
        <v>100.00000000000003</v>
      </c>
      <c r="P1403" s="62">
        <v>2.3147516506327293</v>
      </c>
      <c r="Q1403" s="125">
        <f t="shared" si="213"/>
        <v>97.685248349367271</v>
      </c>
      <c r="R1403" s="61"/>
      <c r="S1403" s="55">
        <v>41682.4273958333</v>
      </c>
      <c r="U1403" s="87"/>
      <c r="V1403" s="87"/>
      <c r="W1403" s="87"/>
      <c r="X1403" s="87"/>
      <c r="Y1403" s="87"/>
      <c r="Z1403" s="87"/>
      <c r="AA1403" s="62"/>
      <c r="AB1403" s="62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</row>
    <row r="1404" spans="1:44" s="51" customFormat="1">
      <c r="A1404" s="48">
        <v>61</v>
      </c>
      <c r="B1404" s="237"/>
      <c r="C1404" s="65" t="s">
        <v>427</v>
      </c>
      <c r="D1404" s="62">
        <v>39.60249267308226</v>
      </c>
      <c r="E1404" s="62">
        <v>4.0881543608130393</v>
      </c>
      <c r="F1404" s="62">
        <v>10.332403212894118</v>
      </c>
      <c r="G1404" s="62">
        <v>12.437324159903854</v>
      </c>
      <c r="H1404" s="62">
        <v>0.23665939794417554</v>
      </c>
      <c r="I1404" s="62">
        <v>14.925167551753315</v>
      </c>
      <c r="J1404" s="62">
        <v>12.752841051896086</v>
      </c>
      <c r="K1404" s="62">
        <v>3.4578225675658172</v>
      </c>
      <c r="L1404" s="62">
        <v>1.2815708778081794</v>
      </c>
      <c r="M1404" s="62">
        <v>0.8781146049734776</v>
      </c>
      <c r="N1404" s="62">
        <v>9.6202857229192029E-3</v>
      </c>
      <c r="O1404" s="62">
        <v>99.999999999999986</v>
      </c>
      <c r="P1404" s="62">
        <v>1.5242764718015849</v>
      </c>
      <c r="Q1404" s="125">
        <f t="shared" ref="Q1404:Q1415" si="214">100-P1404</f>
        <v>98.475723528198415</v>
      </c>
      <c r="R1404" s="61"/>
      <c r="S1404" s="55">
        <v>41682.429849537002</v>
      </c>
      <c r="U1404" s="87"/>
      <c r="V1404" s="87"/>
      <c r="W1404" s="87"/>
      <c r="X1404" s="87"/>
      <c r="Y1404" s="87"/>
      <c r="Z1404" s="87"/>
      <c r="AA1404" s="62"/>
      <c r="AB1404" s="62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</row>
    <row r="1405" spans="1:44" s="51" customFormat="1">
      <c r="A1405" s="48">
        <v>62</v>
      </c>
      <c r="B1405" s="237"/>
      <c r="C1405" s="65" t="s">
        <v>427</v>
      </c>
      <c r="D1405" s="62">
        <v>39.215419229380664</v>
      </c>
      <c r="E1405" s="62">
        <v>3.9770168648985562</v>
      </c>
      <c r="F1405" s="62">
        <v>10.54496493693421</v>
      </c>
      <c r="G1405" s="62">
        <v>12.411124373608786</v>
      </c>
      <c r="H1405" s="62">
        <v>0.22749093104296861</v>
      </c>
      <c r="I1405" s="62">
        <v>14.814127407508536</v>
      </c>
      <c r="J1405" s="62">
        <v>13.060175328619788</v>
      </c>
      <c r="K1405" s="62">
        <v>3.5608416946064736</v>
      </c>
      <c r="L1405" s="62">
        <v>1.3147930818533184</v>
      </c>
      <c r="M1405" s="62">
        <v>0.85971231515548852</v>
      </c>
      <c r="N1405" s="62">
        <v>1.851061626752985E-2</v>
      </c>
      <c r="O1405" s="62">
        <v>100</v>
      </c>
      <c r="P1405" s="62">
        <v>1.9260323699449913</v>
      </c>
      <c r="Q1405" s="125">
        <f t="shared" si="214"/>
        <v>98.073967630055009</v>
      </c>
      <c r="R1405" s="61"/>
      <c r="S1405" s="55">
        <v>41682.4323842593</v>
      </c>
      <c r="U1405" s="87"/>
      <c r="V1405" s="87"/>
      <c r="W1405" s="87"/>
      <c r="X1405" s="87"/>
      <c r="Y1405" s="87"/>
      <c r="Z1405" s="87"/>
      <c r="AA1405" s="62"/>
      <c r="AB1405" s="62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</row>
    <row r="1406" spans="1:44" s="51" customFormat="1">
      <c r="A1406" s="48">
        <v>79</v>
      </c>
      <c r="B1406" s="237"/>
      <c r="C1406" s="65" t="s">
        <v>427</v>
      </c>
      <c r="D1406" s="62">
        <v>39.170558100354292</v>
      </c>
      <c r="E1406" s="62">
        <v>4.1078637467910166</v>
      </c>
      <c r="F1406" s="62">
        <v>10.367976543963673</v>
      </c>
      <c r="G1406" s="62">
        <v>12.319335365776208</v>
      </c>
      <c r="H1406" s="62">
        <v>0.19512150587745969</v>
      </c>
      <c r="I1406" s="62">
        <v>14.728031640303154</v>
      </c>
      <c r="J1406" s="62">
        <v>13.368350537587027</v>
      </c>
      <c r="K1406" s="62">
        <v>3.4045336870827025</v>
      </c>
      <c r="L1406" s="62">
        <v>1.2882992976991117</v>
      </c>
      <c r="M1406" s="62">
        <v>1.050768274262857</v>
      </c>
      <c r="N1406" s="62">
        <v>-1.0830909353757973E-3</v>
      </c>
      <c r="O1406" s="62">
        <v>99.999999999999972</v>
      </c>
      <c r="P1406" s="62">
        <v>1.0344209342819113</v>
      </c>
      <c r="Q1406" s="125">
        <f t="shared" si="214"/>
        <v>98.965579065718089</v>
      </c>
      <c r="R1406" s="61"/>
      <c r="S1406" s="55">
        <v>41690.3984837963</v>
      </c>
      <c r="U1406" s="87"/>
      <c r="V1406" s="87"/>
      <c r="W1406" s="87"/>
      <c r="X1406" s="87"/>
      <c r="Y1406" s="87"/>
      <c r="Z1406" s="87"/>
      <c r="AA1406" s="62"/>
      <c r="AB1406" s="62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</row>
    <row r="1407" spans="1:44" s="51" customFormat="1">
      <c r="A1407" s="48">
        <v>80</v>
      </c>
      <c r="B1407" s="237"/>
      <c r="C1407" s="65" t="s">
        <v>427</v>
      </c>
      <c r="D1407" s="62">
        <v>39.552941802807538</v>
      </c>
      <c r="E1407" s="62">
        <v>3.9111776549595891</v>
      </c>
      <c r="F1407" s="62">
        <v>10.592017739499783</v>
      </c>
      <c r="G1407" s="62">
        <v>12.337058383066063</v>
      </c>
      <c r="H1407" s="62">
        <v>0.2412245312327746</v>
      </c>
      <c r="I1407" s="62">
        <v>14.650656887291827</v>
      </c>
      <c r="J1407" s="62">
        <v>13.188244590245462</v>
      </c>
      <c r="K1407" s="62">
        <v>3.2584164141744427</v>
      </c>
      <c r="L1407" s="62">
        <v>1.3118627787275643</v>
      </c>
      <c r="M1407" s="62">
        <v>0.94060319456537811</v>
      </c>
      <c r="N1407" s="62">
        <v>2.0398874403052814E-2</v>
      </c>
      <c r="O1407" s="62">
        <v>100.00000000000003</v>
      </c>
      <c r="P1407" s="62">
        <v>1.4709168203103786</v>
      </c>
      <c r="Q1407" s="125">
        <f t="shared" si="214"/>
        <v>98.529083179689621</v>
      </c>
      <c r="R1407" s="61"/>
      <c r="S1407" s="55">
        <v>41690.401018518503</v>
      </c>
      <c r="U1407" s="87"/>
      <c r="V1407" s="87"/>
      <c r="W1407" s="87"/>
      <c r="X1407" s="87"/>
      <c r="Y1407" s="87"/>
      <c r="Z1407" s="87"/>
      <c r="AA1407" s="62"/>
      <c r="AB1407" s="62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</row>
    <row r="1408" spans="1:44" s="51" customFormat="1">
      <c r="A1408" s="48">
        <v>81</v>
      </c>
      <c r="B1408" s="237"/>
      <c r="C1408" s="65" t="s">
        <v>427</v>
      </c>
      <c r="D1408" s="62">
        <v>39.339768306089681</v>
      </c>
      <c r="E1408" s="62">
        <v>4.0140242248014681</v>
      </c>
      <c r="F1408" s="62">
        <v>10.493264215554266</v>
      </c>
      <c r="G1408" s="62">
        <v>12.331133322274457</v>
      </c>
      <c r="H1408" s="62">
        <v>0.22756619752155702</v>
      </c>
      <c r="I1408" s="62">
        <v>14.698987577737213</v>
      </c>
      <c r="J1408" s="62">
        <v>13.254491613618896</v>
      </c>
      <c r="K1408" s="62">
        <v>3.3903774577222268</v>
      </c>
      <c r="L1408" s="62">
        <v>1.3207229234925963</v>
      </c>
      <c r="M1408" s="62">
        <v>0.92292262530436231</v>
      </c>
      <c r="N1408" s="62">
        <v>8.705972384722838E-3</v>
      </c>
      <c r="O1408" s="62">
        <v>99.999999999999986</v>
      </c>
      <c r="P1408" s="62">
        <v>1.8775432843678033</v>
      </c>
      <c r="Q1408" s="125">
        <f t="shared" si="214"/>
        <v>98.122456715632197</v>
      </c>
      <c r="R1408" s="61"/>
      <c r="S1408" s="55">
        <v>41690.4035532407</v>
      </c>
      <c r="U1408" s="87"/>
      <c r="V1408" s="87"/>
      <c r="W1408" s="87"/>
      <c r="X1408" s="87"/>
      <c r="Y1408" s="87"/>
      <c r="Z1408" s="87"/>
      <c r="AA1408" s="62"/>
      <c r="AB1408" s="62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</row>
    <row r="1409" spans="1:44" s="51" customFormat="1">
      <c r="A1409" s="48">
        <v>82</v>
      </c>
      <c r="B1409" s="237"/>
      <c r="C1409" s="65" t="s">
        <v>427</v>
      </c>
      <c r="D1409" s="62">
        <v>39.011110992710897</v>
      </c>
      <c r="E1409" s="62">
        <v>3.9176423270050562</v>
      </c>
      <c r="F1409" s="62">
        <v>10.461465810623645</v>
      </c>
      <c r="G1409" s="62">
        <v>12.395522889515021</v>
      </c>
      <c r="H1409" s="62">
        <v>0.19556959691919076</v>
      </c>
      <c r="I1409" s="62">
        <v>14.714580153267654</v>
      </c>
      <c r="J1409" s="62">
        <v>13.414250440537337</v>
      </c>
      <c r="K1409" s="62">
        <v>3.647541510344543</v>
      </c>
      <c r="L1409" s="62">
        <v>1.323454147555692</v>
      </c>
      <c r="M1409" s="62">
        <v>0.92048068626233848</v>
      </c>
      <c r="N1409" s="62">
        <v>-2.0901902957289093E-3</v>
      </c>
      <c r="O1409" s="62">
        <v>99.999999999999972</v>
      </c>
      <c r="P1409" s="62">
        <v>1.2830389625410561</v>
      </c>
      <c r="Q1409" s="125">
        <f t="shared" si="214"/>
        <v>98.716961037458944</v>
      </c>
      <c r="R1409" s="61"/>
      <c r="S1409" s="55">
        <v>41690.406099537002</v>
      </c>
      <c r="U1409" s="87"/>
      <c r="V1409" s="87"/>
      <c r="W1409" s="87"/>
      <c r="X1409" s="87"/>
      <c r="Y1409" s="87"/>
      <c r="Z1409" s="87"/>
      <c r="AA1409" s="62"/>
      <c r="AB1409" s="62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</row>
    <row r="1410" spans="1:44" s="51" customFormat="1">
      <c r="A1410" s="48">
        <v>83</v>
      </c>
      <c r="B1410" s="237"/>
      <c r="C1410" s="65" t="s">
        <v>427</v>
      </c>
      <c r="D1410" s="62">
        <v>38.998867718729649</v>
      </c>
      <c r="E1410" s="62">
        <v>4.0011883852217824</v>
      </c>
      <c r="F1410" s="62">
        <v>10.448827308179403</v>
      </c>
      <c r="G1410" s="62">
        <v>12.423728717803268</v>
      </c>
      <c r="H1410" s="62">
        <v>0.24522559955015119</v>
      </c>
      <c r="I1410" s="62">
        <v>14.762062549068444</v>
      </c>
      <c r="J1410" s="62">
        <v>13.327544378066994</v>
      </c>
      <c r="K1410" s="62">
        <v>3.604475928355765</v>
      </c>
      <c r="L1410" s="62">
        <v>1.2707373603069851</v>
      </c>
      <c r="M1410" s="62">
        <v>0.92122809711519471</v>
      </c>
      <c r="N1410" s="62">
        <v>-5.0184080282975945E-3</v>
      </c>
      <c r="O1410" s="62">
        <v>100</v>
      </c>
      <c r="P1410" s="62">
        <v>0.61085752721518816</v>
      </c>
      <c r="Q1410" s="125">
        <f t="shared" si="214"/>
        <v>99.389142472784812</v>
      </c>
      <c r="R1410" s="61"/>
      <c r="S1410" s="55">
        <v>41690.4086342593</v>
      </c>
      <c r="U1410" s="87"/>
      <c r="V1410" s="87"/>
      <c r="W1410" s="87"/>
      <c r="X1410" s="87"/>
      <c r="Y1410" s="87"/>
      <c r="Z1410" s="87"/>
      <c r="AA1410" s="62"/>
      <c r="AB1410" s="62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</row>
    <row r="1411" spans="1:44" s="51" customFormat="1">
      <c r="A1411" s="48">
        <v>129</v>
      </c>
      <c r="B1411" s="237"/>
      <c r="C1411" s="65" t="s">
        <v>427</v>
      </c>
      <c r="D1411" s="62">
        <v>38.996194960682509</v>
      </c>
      <c r="E1411" s="62">
        <v>4.0156649129281066</v>
      </c>
      <c r="F1411" s="62">
        <v>10.328356545779448</v>
      </c>
      <c r="G1411" s="62">
        <v>12.331350338389958</v>
      </c>
      <c r="H1411" s="62">
        <v>0.27858801702347624</v>
      </c>
      <c r="I1411" s="62">
        <v>14.778599457258961</v>
      </c>
      <c r="J1411" s="62">
        <v>13.512013145245733</v>
      </c>
      <c r="K1411" s="62">
        <v>3.4198021240538354</v>
      </c>
      <c r="L1411" s="62">
        <v>1.3239474000374849</v>
      </c>
      <c r="M1411" s="62">
        <v>0.96962901055498252</v>
      </c>
      <c r="N1411" s="62">
        <v>5.9215649247151989E-2</v>
      </c>
      <c r="O1411" s="62">
        <v>99.999999999999986</v>
      </c>
      <c r="P1411" s="62">
        <v>1.7254958336369555</v>
      </c>
      <c r="Q1411" s="125">
        <f t="shared" si="214"/>
        <v>98.274504166363045</v>
      </c>
      <c r="R1411" s="61"/>
      <c r="S1411" s="55">
        <v>41690.6694907407</v>
      </c>
      <c r="U1411" s="87"/>
      <c r="V1411" s="87"/>
      <c r="W1411" s="87"/>
      <c r="X1411" s="87"/>
      <c r="Y1411" s="87"/>
      <c r="Z1411" s="87"/>
      <c r="AA1411" s="62"/>
      <c r="AB1411" s="62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</row>
    <row r="1412" spans="1:44" s="51" customFormat="1">
      <c r="A1412" s="48">
        <v>130</v>
      </c>
      <c r="B1412" s="237"/>
      <c r="C1412" s="65" t="s">
        <v>427</v>
      </c>
      <c r="D1412" s="62">
        <v>39.443497212677265</v>
      </c>
      <c r="E1412" s="62">
        <v>3.9644598049047972</v>
      </c>
      <c r="F1412" s="62">
        <v>10.602505618486042</v>
      </c>
      <c r="G1412" s="62">
        <v>12.373373070249995</v>
      </c>
      <c r="H1412" s="62">
        <v>0.24125264786160308</v>
      </c>
      <c r="I1412" s="62">
        <v>14.85890119662001</v>
      </c>
      <c r="J1412" s="62">
        <v>12.906562167661987</v>
      </c>
      <c r="K1412" s="62">
        <v>3.3915117059837954</v>
      </c>
      <c r="L1412" s="62">
        <v>1.2976873036959107</v>
      </c>
      <c r="M1412" s="62">
        <v>0.91202905163794667</v>
      </c>
      <c r="N1412" s="62">
        <v>1.0615535017018616E-2</v>
      </c>
      <c r="O1412" s="62">
        <v>99.999999999999986</v>
      </c>
      <c r="P1412" s="62">
        <v>1.3671783015214913</v>
      </c>
      <c r="Q1412" s="125">
        <f t="shared" si="214"/>
        <v>98.632821698478509</v>
      </c>
      <c r="R1412" s="61"/>
      <c r="S1412" s="55">
        <v>41690.672037037002</v>
      </c>
      <c r="U1412" s="87"/>
      <c r="V1412" s="87"/>
      <c r="W1412" s="87"/>
      <c r="X1412" s="87"/>
      <c r="Y1412" s="87"/>
      <c r="Z1412" s="87"/>
      <c r="AA1412" s="62"/>
      <c r="AB1412" s="62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</row>
    <row r="1413" spans="1:44" s="51" customFormat="1">
      <c r="A1413" s="48">
        <v>131</v>
      </c>
      <c r="B1413" s="237"/>
      <c r="C1413" s="65" t="s">
        <v>427</v>
      </c>
      <c r="D1413" s="62">
        <v>39.14677881940969</v>
      </c>
      <c r="E1413" s="62">
        <v>3.9625505097542084</v>
      </c>
      <c r="F1413" s="62">
        <v>10.489103259256762</v>
      </c>
      <c r="G1413" s="62">
        <v>12.480494978771098</v>
      </c>
      <c r="H1413" s="62">
        <v>0.26376424030037515</v>
      </c>
      <c r="I1413" s="62">
        <v>14.847826574523774</v>
      </c>
      <c r="J1413" s="62">
        <v>13.213178403064148</v>
      </c>
      <c r="K1413" s="62">
        <v>3.5417965569271912</v>
      </c>
      <c r="L1413" s="62">
        <v>1.2772609154963821</v>
      </c>
      <c r="M1413" s="62">
        <v>0.76769367154350898</v>
      </c>
      <c r="N1413" s="62">
        <v>1.2335477756478714E-2</v>
      </c>
      <c r="O1413" s="62">
        <v>100.00000000000001</v>
      </c>
      <c r="P1413" s="62">
        <v>0.95219913518948829</v>
      </c>
      <c r="Q1413" s="125">
        <f t="shared" si="214"/>
        <v>99.047800864810512</v>
      </c>
      <c r="R1413" s="61"/>
      <c r="S1413" s="55">
        <v>41690.6745717593</v>
      </c>
      <c r="U1413" s="87"/>
      <c r="V1413" s="87"/>
      <c r="W1413" s="87"/>
      <c r="X1413" s="87"/>
      <c r="Y1413" s="87"/>
      <c r="Z1413" s="87"/>
      <c r="AA1413" s="62"/>
      <c r="AB1413" s="62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</row>
    <row r="1414" spans="1:44" s="51" customFormat="1">
      <c r="A1414" s="48">
        <v>132</v>
      </c>
      <c r="B1414" s="237"/>
      <c r="C1414" s="65" t="s">
        <v>427</v>
      </c>
      <c r="D1414" s="62">
        <v>39.237302413250546</v>
      </c>
      <c r="E1414" s="62">
        <v>4.0907243796414878</v>
      </c>
      <c r="F1414" s="62">
        <v>10.412689438731675</v>
      </c>
      <c r="G1414" s="62">
        <v>12.399365319879081</v>
      </c>
      <c r="H1414" s="62">
        <v>0.22141164252210227</v>
      </c>
      <c r="I1414" s="62">
        <v>14.589611507772901</v>
      </c>
      <c r="J1414" s="62">
        <v>13.423027163744914</v>
      </c>
      <c r="K1414" s="62">
        <v>3.4589776794812144</v>
      </c>
      <c r="L1414" s="62">
        <v>1.2155817474934354</v>
      </c>
      <c r="M1414" s="62">
        <v>0.95602549891908795</v>
      </c>
      <c r="N1414" s="62">
        <v>-6.0912315385138376E-3</v>
      </c>
      <c r="O1414" s="62">
        <v>99.999999999999986</v>
      </c>
      <c r="P1414" s="62">
        <v>1.3453552913246796</v>
      </c>
      <c r="Q1414" s="125">
        <f t="shared" si="214"/>
        <v>98.65464470867532</v>
      </c>
      <c r="R1414" s="61"/>
      <c r="S1414" s="55">
        <v>41690.677141203698</v>
      </c>
      <c r="U1414" s="87"/>
      <c r="V1414" s="87"/>
      <c r="W1414" s="87"/>
      <c r="X1414" s="87"/>
      <c r="Y1414" s="87"/>
      <c r="Z1414" s="87"/>
      <c r="AA1414" s="62"/>
      <c r="AB1414" s="62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</row>
    <row r="1415" spans="1:44" s="51" customFormat="1">
      <c r="A1415" s="48">
        <v>133</v>
      </c>
      <c r="B1415" s="237"/>
      <c r="C1415" s="65" t="s">
        <v>427</v>
      </c>
      <c r="D1415" s="62">
        <v>39.463032535962355</v>
      </c>
      <c r="E1415" s="62">
        <v>3.9130926150616299</v>
      </c>
      <c r="F1415" s="62">
        <v>10.447449979437774</v>
      </c>
      <c r="G1415" s="62">
        <v>12.209199438939642</v>
      </c>
      <c r="H1415" s="62">
        <v>0.21595223499941357</v>
      </c>
      <c r="I1415" s="62">
        <v>14.482123947231687</v>
      </c>
      <c r="J1415" s="62">
        <v>13.493801134012307</v>
      </c>
      <c r="K1415" s="62">
        <v>3.4900418294687858</v>
      </c>
      <c r="L1415" s="62">
        <v>1.309456426289898</v>
      </c>
      <c r="M1415" s="62">
        <v>0.97973042605608451</v>
      </c>
      <c r="N1415" s="62">
        <v>-5.011337731516209E-3</v>
      </c>
      <c r="O1415" s="62">
        <v>99.999999999999972</v>
      </c>
      <c r="P1415" s="62">
        <v>0.87032707122045849</v>
      </c>
      <c r="Q1415" s="125">
        <f t="shared" si="214"/>
        <v>99.129672928779542</v>
      </c>
      <c r="R1415" s="61"/>
      <c r="S1415" s="55">
        <v>41690.679675925901</v>
      </c>
      <c r="U1415" s="87"/>
      <c r="V1415" s="87"/>
      <c r="W1415" s="87"/>
      <c r="X1415" s="87"/>
      <c r="Y1415" s="87"/>
      <c r="Z1415" s="87"/>
      <c r="AA1415" s="62"/>
      <c r="AB1415" s="62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</row>
    <row r="1416" spans="1:44" s="51" customFormat="1">
      <c r="A1416" s="48"/>
      <c r="B1416" s="237"/>
      <c r="C1416" s="65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1"/>
      <c r="S1416" s="55"/>
      <c r="U1416" s="87"/>
      <c r="V1416" s="87"/>
      <c r="W1416" s="87"/>
      <c r="X1416" s="87"/>
      <c r="Y1416" s="87"/>
      <c r="Z1416" s="87"/>
      <c r="AA1416" s="62"/>
      <c r="AB1416" s="62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</row>
    <row r="1417" spans="1:44" s="51" customFormat="1">
      <c r="A1417" s="48"/>
      <c r="B1417" s="237"/>
      <c r="C1417" s="57" t="s">
        <v>234</v>
      </c>
      <c r="D1417" s="58">
        <f>AVERAGE(D1276:D1415)</f>
        <v>38.991150511036295</v>
      </c>
      <c r="E1417" s="58">
        <f t="shared" ref="E1417:P1417" si="215">AVERAGE(E1276:E1415)</f>
        <v>3.9627852517319875</v>
      </c>
      <c r="F1417" s="58">
        <f t="shared" si="215"/>
        <v>10.393321503207606</v>
      </c>
      <c r="G1417" s="58">
        <f t="shared" si="215"/>
        <v>12.513447206357267</v>
      </c>
      <c r="H1417" s="231">
        <f t="shared" si="215"/>
        <v>0.21800265783661707</v>
      </c>
      <c r="I1417" s="58">
        <f t="shared" si="215"/>
        <v>14.919089142150181</v>
      </c>
      <c r="J1417" s="58">
        <f t="shared" si="215"/>
        <v>13.304004285419268</v>
      </c>
      <c r="K1417" s="58">
        <f t="shared" si="215"/>
        <v>3.5239484850448988</v>
      </c>
      <c r="L1417" s="58">
        <f t="shared" si="215"/>
        <v>1.2571396584090175</v>
      </c>
      <c r="M1417" s="58">
        <f t="shared" si="215"/>
        <v>0.91289883777021374</v>
      </c>
      <c r="N1417" s="231">
        <f t="shared" si="215"/>
        <v>5.4399427803992883E-3</v>
      </c>
      <c r="O1417" s="58">
        <f t="shared" si="215"/>
        <v>100</v>
      </c>
      <c r="P1417" s="58">
        <f t="shared" si="215"/>
        <v>0.97617035228678695</v>
      </c>
      <c r="Q1417" s="58">
        <f t="shared" ref="Q1417" si="216">AVERAGE(Q1276:Q1415)</f>
        <v>99.023829647713185</v>
      </c>
      <c r="R1417" s="60">
        <f>COUNT(D1276:D1415)</f>
        <v>140</v>
      </c>
      <c r="S1417" s="59"/>
      <c r="U1417" s="52"/>
      <c r="V1417" s="52"/>
      <c r="W1417" s="52"/>
      <c r="X1417" s="52"/>
      <c r="Y1417" s="87"/>
      <c r="Z1417" s="87"/>
      <c r="AA1417" s="62"/>
      <c r="AB1417" s="62"/>
      <c r="AC1417" s="87"/>
      <c r="AD1417" s="52"/>
      <c r="AE1417" s="52"/>
      <c r="AF1417" s="52"/>
      <c r="AG1417" s="52"/>
      <c r="AH1417" s="52"/>
      <c r="AI1417" s="52"/>
      <c r="AJ1417" s="52"/>
      <c r="AK1417" s="52"/>
      <c r="AL1417" s="44"/>
      <c r="AM1417" s="52"/>
      <c r="AN1417" s="44"/>
      <c r="AO1417" s="44"/>
      <c r="AP1417" s="44"/>
      <c r="AQ1417" s="44"/>
      <c r="AR1417" s="52"/>
    </row>
    <row r="1418" spans="1:44" s="51" customFormat="1">
      <c r="A1418" s="48"/>
      <c r="B1418" s="237"/>
      <c r="C1418" s="57" t="s">
        <v>69</v>
      </c>
      <c r="D1418" s="54">
        <f>STDEV(D1276:D1415)</f>
        <v>0.31509602601686459</v>
      </c>
      <c r="E1418" s="54">
        <f t="shared" ref="E1418:P1418" si="217">STDEV(E1276:E1415)</f>
        <v>9.1233480073748943E-2</v>
      </c>
      <c r="F1418" s="54">
        <f t="shared" si="217"/>
        <v>0.19884948221000809</v>
      </c>
      <c r="G1418" s="54">
        <f t="shared" si="217"/>
        <v>0.22813465036030631</v>
      </c>
      <c r="H1418" s="232">
        <f t="shared" si="217"/>
        <v>4.613789021358191E-2</v>
      </c>
      <c r="I1418" s="54">
        <f t="shared" si="217"/>
        <v>0.3569756500155038</v>
      </c>
      <c r="J1418" s="54">
        <f t="shared" si="217"/>
        <v>0.22435943601120803</v>
      </c>
      <c r="K1418" s="54">
        <f t="shared" si="217"/>
        <v>0.17249132222921237</v>
      </c>
      <c r="L1418" s="54">
        <f t="shared" si="217"/>
        <v>4.6591456660507229E-2</v>
      </c>
      <c r="M1418" s="54">
        <f t="shared" si="217"/>
        <v>8.1020906206039883E-2</v>
      </c>
      <c r="N1418" s="232">
        <f t="shared" si="217"/>
        <v>8.5793311385065421E-3</v>
      </c>
      <c r="O1418" s="54">
        <f t="shared" si="217"/>
        <v>1.7999698510116418E-14</v>
      </c>
      <c r="P1418" s="54">
        <f t="shared" si="217"/>
        <v>0.67466995002945407</v>
      </c>
      <c r="Q1418" s="54">
        <f t="shared" ref="Q1418" si="218">STDEV(Q1276:Q1415)</f>
        <v>0.67466995002945407</v>
      </c>
      <c r="R1418" s="56"/>
      <c r="S1418" s="55"/>
      <c r="U1418" s="52"/>
      <c r="V1418" s="52"/>
      <c r="W1418" s="52"/>
      <c r="X1418" s="52"/>
      <c r="Y1418" s="87"/>
      <c r="Z1418" s="87"/>
      <c r="AA1418" s="62"/>
      <c r="AB1418" s="62"/>
      <c r="AC1418" s="87"/>
      <c r="AD1418" s="52"/>
      <c r="AE1418" s="52"/>
      <c r="AF1418" s="52"/>
      <c r="AG1418" s="52"/>
      <c r="AH1418" s="53"/>
      <c r="AI1418" s="53"/>
      <c r="AJ1418" s="53"/>
      <c r="AK1418" s="53"/>
      <c r="AL1418" s="44"/>
      <c r="AM1418" s="53"/>
      <c r="AN1418" s="44"/>
      <c r="AO1418" s="44"/>
      <c r="AP1418" s="44"/>
      <c r="AQ1418" s="44"/>
      <c r="AR1418" s="52"/>
    </row>
    <row r="1419" spans="1:44">
      <c r="S1419" s="59"/>
      <c r="Y1419" s="87"/>
      <c r="Z1419" s="87"/>
      <c r="AA1419" s="62"/>
      <c r="AB1419" s="62"/>
      <c r="AC1419" s="87"/>
    </row>
    <row r="1420" spans="1:44">
      <c r="Y1420" s="87"/>
      <c r="Z1420" s="87"/>
      <c r="AA1420" s="62"/>
      <c r="AB1420" s="62"/>
      <c r="AC1420" s="87"/>
    </row>
    <row r="1421" spans="1:44" s="51" customFormat="1">
      <c r="A1421" s="237"/>
      <c r="B1421" s="237"/>
      <c r="C1421" s="241" t="s">
        <v>434</v>
      </c>
      <c r="D1421" s="239">
        <v>39.437194127243067</v>
      </c>
      <c r="E1421" s="239">
        <v>4.0171288743882547</v>
      </c>
      <c r="F1421" s="239">
        <v>10.399673735725939</v>
      </c>
      <c r="G1421" s="239">
        <v>12.224714518760196</v>
      </c>
      <c r="H1421" s="240"/>
      <c r="I1421" s="242">
        <v>14.610522022838499</v>
      </c>
      <c r="J1421" s="239">
        <v>13.468597063621534</v>
      </c>
      <c r="K1421" s="239">
        <v>3.5481239804241436</v>
      </c>
      <c r="L1421" s="239">
        <v>1.3050570962479608</v>
      </c>
      <c r="M1421" s="239">
        <v>0.98898858075040785</v>
      </c>
      <c r="N1421" s="239"/>
      <c r="O1421" s="239">
        <v>99.999999999999986</v>
      </c>
      <c r="P1421" s="233" t="s">
        <v>433</v>
      </c>
      <c r="Q1421" s="233"/>
      <c r="R1421" s="233"/>
      <c r="S1421" s="233"/>
      <c r="T1421" s="233"/>
      <c r="U1421" s="233"/>
      <c r="V1421" s="233"/>
      <c r="W1421" s="87"/>
      <c r="X1421" s="87"/>
      <c r="Y1421" s="87"/>
      <c r="Z1421" s="87"/>
      <c r="AA1421" s="62"/>
      <c r="AB1421" s="62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</row>
    <row r="1422" spans="1:44">
      <c r="C1422" s="241" t="s">
        <v>435</v>
      </c>
      <c r="D1422" s="242">
        <v>39.145301604723599</v>
      </c>
      <c r="E1422" s="242">
        <v>3.9872944240592298</v>
      </c>
      <c r="F1422" s="242">
        <v>10.383037524519599</v>
      </c>
      <c r="G1422" s="242">
        <v>12.34644466333061</v>
      </c>
      <c r="H1422" s="243">
        <v>0.21555677977782131</v>
      </c>
      <c r="I1422" s="242">
        <v>14.7296532665131</v>
      </c>
      <c r="J1422" s="242">
        <v>13.368448324259299</v>
      </c>
      <c r="K1422" s="242">
        <v>3.5217727400320102</v>
      </c>
      <c r="L1422" s="242">
        <v>1.2953646859887853</v>
      </c>
      <c r="M1422" s="242">
        <v>0.94622342296837059</v>
      </c>
      <c r="N1422" s="243">
        <v>5.0600183046436925E-3</v>
      </c>
      <c r="O1422" s="242">
        <v>99.999999999999986</v>
      </c>
      <c r="P1422" s="233" t="s">
        <v>436</v>
      </c>
      <c r="Q1422" s="233"/>
      <c r="R1422" s="233"/>
      <c r="S1422" s="233"/>
      <c r="T1422" s="233"/>
      <c r="U1422" s="233"/>
      <c r="V1422" s="233"/>
      <c r="Y1422" s="87"/>
      <c r="Z1422" s="87"/>
      <c r="AA1422" s="62"/>
      <c r="AB1422" s="62"/>
      <c r="AC1422" s="87"/>
    </row>
    <row r="1423" spans="1:44">
      <c r="Y1423" s="87"/>
      <c r="Z1423" s="87"/>
      <c r="AA1423" s="62"/>
      <c r="AB1423" s="62"/>
      <c r="AC1423" s="87"/>
    </row>
  </sheetData>
  <sortState ref="A903:BT4738">
    <sortCondition ref="C903:C4738"/>
  </sortState>
  <mergeCells count="114">
    <mergeCell ref="AA624:AB624"/>
    <mergeCell ref="C708:U708"/>
    <mergeCell ref="S12:U12"/>
    <mergeCell ref="S116:U116"/>
    <mergeCell ref="S151:U151"/>
    <mergeCell ref="S188:U188"/>
    <mergeCell ref="S224:U224"/>
    <mergeCell ref="S265:U265"/>
    <mergeCell ref="S288:U288"/>
    <mergeCell ref="S323:U323"/>
    <mergeCell ref="C707:U707"/>
    <mergeCell ref="S624:U624"/>
    <mergeCell ref="D560:E560"/>
    <mergeCell ref="F560:H560"/>
    <mergeCell ref="I560:N560"/>
    <mergeCell ref="O560:R560"/>
    <mergeCell ref="D599:E599"/>
    <mergeCell ref="F599:H599"/>
    <mergeCell ref="D624:E624"/>
    <mergeCell ref="F624:H624"/>
    <mergeCell ref="I624:N624"/>
    <mergeCell ref="O624:R624"/>
    <mergeCell ref="S599:U599"/>
    <mergeCell ref="S560:U560"/>
    <mergeCell ref="AA12:AB12"/>
    <mergeCell ref="AA116:AB116"/>
    <mergeCell ref="AA151:AB151"/>
    <mergeCell ref="AA188:AB188"/>
    <mergeCell ref="AA224:AB224"/>
    <mergeCell ref="AA265:AB265"/>
    <mergeCell ref="AA288:AB288"/>
    <mergeCell ref="AA323:AB323"/>
    <mergeCell ref="I530:N530"/>
    <mergeCell ref="O530:R530"/>
    <mergeCell ref="W140:W141"/>
    <mergeCell ref="O470:R470"/>
    <mergeCell ref="I470:N470"/>
    <mergeCell ref="S363:U363"/>
    <mergeCell ref="S393:U393"/>
    <mergeCell ref="S440:U440"/>
    <mergeCell ref="W84:W86"/>
    <mergeCell ref="S530:U530"/>
    <mergeCell ref="S470:U470"/>
    <mergeCell ref="C466:U466"/>
    <mergeCell ref="F530:H530"/>
    <mergeCell ref="D12:E12"/>
    <mergeCell ref="D116:E116"/>
    <mergeCell ref="F116:H116"/>
    <mergeCell ref="F12:H12"/>
    <mergeCell ref="I12:K12"/>
    <mergeCell ref="I116:K116"/>
    <mergeCell ref="L12:N12"/>
    <mergeCell ref="L116:N116"/>
    <mergeCell ref="D151:E151"/>
    <mergeCell ref="D440:E440"/>
    <mergeCell ref="F440:H440"/>
    <mergeCell ref="D188:E188"/>
    <mergeCell ref="D224:E224"/>
    <mergeCell ref="F224:H224"/>
    <mergeCell ref="F188:H188"/>
    <mergeCell ref="F151:H151"/>
    <mergeCell ref="I151:K151"/>
    <mergeCell ref="I188:K188"/>
    <mergeCell ref="I224:K224"/>
    <mergeCell ref="L151:N151"/>
    <mergeCell ref="L188:N188"/>
    <mergeCell ref="L224:N224"/>
    <mergeCell ref="W225:W227"/>
    <mergeCell ref="AA599:AB599"/>
    <mergeCell ref="AA363:AB363"/>
    <mergeCell ref="AA393:AB393"/>
    <mergeCell ref="AA440:AB440"/>
    <mergeCell ref="AA470:AB470"/>
    <mergeCell ref="AA530:AB530"/>
    <mergeCell ref="AA560:AB560"/>
    <mergeCell ref="I599:N599"/>
    <mergeCell ref="O599:R599"/>
    <mergeCell ref="O440:R440"/>
    <mergeCell ref="L265:N265"/>
    <mergeCell ref="L440:N440"/>
    <mergeCell ref="L363:N363"/>
    <mergeCell ref="D470:E470"/>
    <mergeCell ref="F470:H470"/>
    <mergeCell ref="D530:E530"/>
    <mergeCell ref="W228:W229"/>
    <mergeCell ref="D323:E323"/>
    <mergeCell ref="F323:H323"/>
    <mergeCell ref="D363:E363"/>
    <mergeCell ref="F363:H363"/>
    <mergeCell ref="D393:E393"/>
    <mergeCell ref="F393:H393"/>
    <mergeCell ref="I323:K323"/>
    <mergeCell ref="L323:N323"/>
    <mergeCell ref="I363:K363"/>
    <mergeCell ref="D265:E265"/>
    <mergeCell ref="D288:E288"/>
    <mergeCell ref="F288:H288"/>
    <mergeCell ref="F265:H265"/>
    <mergeCell ref="I393:K393"/>
    <mergeCell ref="L393:N393"/>
    <mergeCell ref="I440:K440"/>
    <mergeCell ref="L288:N288"/>
    <mergeCell ref="I265:K265"/>
    <mergeCell ref="I288:K288"/>
    <mergeCell ref="O393:R393"/>
    <mergeCell ref="O12:R12"/>
    <mergeCell ref="O116:R116"/>
    <mergeCell ref="O151:R151"/>
    <mergeCell ref="O188:R188"/>
    <mergeCell ref="O224:R224"/>
    <mergeCell ref="O265:R265"/>
    <mergeCell ref="O288:R288"/>
    <mergeCell ref="O323:R323"/>
    <mergeCell ref="O363:R363"/>
  </mergeCells>
  <conditionalFormatting sqref="X12 Y11 Y13:Y15 AW12">
    <cfRule type="cellIs" dxfId="1" priority="3" operator="greaterThan">
      <formula>60</formula>
    </cfRule>
    <cfRule type="cellIs" dxfId="0" priority="4" operator="lessThan">
      <formula>0</formula>
    </cfRule>
  </conditionalFormatting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8"/>
  <sheetViews>
    <sheetView workbookViewId="0">
      <selection activeCell="H14" sqref="H14"/>
    </sheetView>
  </sheetViews>
  <sheetFormatPr defaultColWidth="8.85546875" defaultRowHeight="15"/>
  <cols>
    <col min="1" max="1" width="14.28515625" customWidth="1" collapsed="1"/>
    <col min="2" max="4" width="11.42578125" bestFit="1" customWidth="1" collapsed="1"/>
    <col min="5" max="5" width="9.42578125" bestFit="1" customWidth="1" collapsed="1"/>
    <col min="6" max="6" width="10.42578125" bestFit="1" customWidth="1" collapsed="1"/>
  </cols>
  <sheetData>
    <row r="1" spans="1:6" s="3" customFormat="1">
      <c r="A1" s="3" t="s">
        <v>467</v>
      </c>
    </row>
    <row r="2" spans="1:6" s="3" customFormat="1"/>
    <row r="3" spans="1:6" ht="32.25" customHeight="1">
      <c r="A3" s="24" t="s">
        <v>12</v>
      </c>
      <c r="B3" s="24" t="s">
        <v>47</v>
      </c>
      <c r="C3" s="24" t="s">
        <v>48</v>
      </c>
      <c r="D3" s="24" t="s">
        <v>49</v>
      </c>
      <c r="E3" s="25" t="s">
        <v>11</v>
      </c>
      <c r="F3" s="25" t="s">
        <v>13</v>
      </c>
    </row>
    <row r="4" spans="1:6">
      <c r="A4" s="227">
        <v>0</v>
      </c>
      <c r="B4" s="228">
        <v>-65.271000000000001</v>
      </c>
      <c r="C4" s="228">
        <v>-54.420999999999999</v>
      </c>
      <c r="D4" s="228">
        <v>-60.101999999999997</v>
      </c>
      <c r="E4" s="229">
        <v>10.850000000000001</v>
      </c>
      <c r="F4" s="230">
        <v>2010.1020000000001</v>
      </c>
    </row>
    <row r="5" spans="1:6">
      <c r="A5" s="227">
        <v>0.5</v>
      </c>
      <c r="B5" s="228">
        <v>-57.372999999999998</v>
      </c>
      <c r="C5" s="228">
        <v>-48.043999999999997</v>
      </c>
      <c r="D5" s="228">
        <v>-52.83</v>
      </c>
      <c r="E5" s="229">
        <v>9.3290000000000006</v>
      </c>
      <c r="F5" s="230">
        <v>2002.83</v>
      </c>
    </row>
    <row r="6" spans="1:6">
      <c r="A6" s="227">
        <v>1</v>
      </c>
      <c r="B6" s="228">
        <v>-50.603000000000002</v>
      </c>
      <c r="C6" s="228">
        <v>-41.362000000000002</v>
      </c>
      <c r="D6" s="228">
        <v>-45.628</v>
      </c>
      <c r="E6" s="229">
        <v>9.2409999999999997</v>
      </c>
      <c r="F6" s="230">
        <v>1995.6279999999999</v>
      </c>
    </row>
    <row r="7" spans="1:6">
      <c r="A7" s="227">
        <v>1.5</v>
      </c>
      <c r="B7" s="228">
        <v>-43.244</v>
      </c>
      <c r="C7" s="228">
        <v>-34.067999999999998</v>
      </c>
      <c r="D7" s="228">
        <v>-38.590000000000003</v>
      </c>
      <c r="E7" s="229">
        <v>9.1760000000000019</v>
      </c>
      <c r="F7" s="230">
        <v>1988.59</v>
      </c>
    </row>
    <row r="8" spans="1:6">
      <c r="A8" s="227">
        <v>2</v>
      </c>
      <c r="B8" s="228">
        <v>-36.768000000000001</v>
      </c>
      <c r="C8" s="228">
        <v>-26.306000000000001</v>
      </c>
      <c r="D8" s="228">
        <v>-31.678999999999998</v>
      </c>
      <c r="E8" s="229">
        <v>10.462</v>
      </c>
      <c r="F8" s="230">
        <v>1981.6790000000001</v>
      </c>
    </row>
    <row r="9" spans="1:6">
      <c r="A9" s="227">
        <v>2.5</v>
      </c>
      <c r="B9" s="228">
        <v>-30.716999999999999</v>
      </c>
      <c r="C9" s="228">
        <v>-18.212</v>
      </c>
      <c r="D9" s="228">
        <v>-24.655999999999999</v>
      </c>
      <c r="E9" s="229">
        <v>12.504999999999999</v>
      </c>
      <c r="F9" s="230">
        <v>1974.6559999999999</v>
      </c>
    </row>
    <row r="10" spans="1:6">
      <c r="A10" s="227">
        <v>3</v>
      </c>
      <c r="B10" s="228">
        <v>-24.245000000000001</v>
      </c>
      <c r="C10" s="228">
        <v>-9.7013999999999996</v>
      </c>
      <c r="D10" s="228">
        <v>-17.681000000000001</v>
      </c>
      <c r="E10" s="229">
        <v>14.543600000000001</v>
      </c>
      <c r="F10" s="230">
        <v>1967.681</v>
      </c>
    </row>
    <row r="11" spans="1:6">
      <c r="A11" s="227">
        <v>3.5</v>
      </c>
      <c r="B11" s="228">
        <v>-17.981999999999999</v>
      </c>
      <c r="C11" s="228">
        <v>-1.1521999999999999</v>
      </c>
      <c r="D11" s="228">
        <v>-10.571999999999999</v>
      </c>
      <c r="E11" s="229">
        <v>16.829799999999999</v>
      </c>
      <c r="F11" s="230">
        <v>1960.5719999999999</v>
      </c>
    </row>
    <row r="12" spans="1:6">
      <c r="A12" s="227">
        <v>4</v>
      </c>
      <c r="B12" s="228">
        <v>-11.832000000000001</v>
      </c>
      <c r="C12" s="228">
        <v>7.3048000000000002</v>
      </c>
      <c r="D12" s="228">
        <v>-3.4862000000000002</v>
      </c>
      <c r="E12" s="229">
        <v>19.136800000000001</v>
      </c>
      <c r="F12" s="230">
        <v>1953.4862000000001</v>
      </c>
    </row>
    <row r="13" spans="1:6">
      <c r="A13" s="227">
        <v>4.5</v>
      </c>
      <c r="B13" s="228">
        <v>-0.62407000000000001</v>
      </c>
      <c r="C13" s="228">
        <v>22.707000000000001</v>
      </c>
      <c r="D13" s="228">
        <v>10.683</v>
      </c>
      <c r="E13" s="229">
        <v>23.33107</v>
      </c>
      <c r="F13" s="230">
        <v>1939.317</v>
      </c>
    </row>
    <row r="14" spans="1:6">
      <c r="A14" s="227">
        <v>5</v>
      </c>
      <c r="B14" s="228">
        <v>4.7850999999999999</v>
      </c>
      <c r="C14" s="228">
        <v>45.353999999999999</v>
      </c>
      <c r="D14" s="228">
        <v>24.024000000000001</v>
      </c>
      <c r="E14" s="229">
        <v>40.568899999999999</v>
      </c>
      <c r="F14" s="230">
        <v>1925.9760000000001</v>
      </c>
    </row>
    <row r="15" spans="1:6">
      <c r="A15" s="227">
        <v>5.5</v>
      </c>
      <c r="B15" s="228">
        <v>10.188000000000001</v>
      </c>
      <c r="C15" s="228">
        <v>71.14</v>
      </c>
      <c r="D15" s="228">
        <v>37.609000000000002</v>
      </c>
      <c r="E15" s="229">
        <v>60.951999999999998</v>
      </c>
      <c r="F15" s="230">
        <v>1912.3910000000001</v>
      </c>
    </row>
    <row r="16" spans="1:6">
      <c r="A16" s="227">
        <v>6</v>
      </c>
      <c r="B16" s="228">
        <v>14.593</v>
      </c>
      <c r="C16" s="228">
        <v>95.97</v>
      </c>
      <c r="D16" s="228">
        <v>51.497999999999998</v>
      </c>
      <c r="E16" s="229">
        <v>81.376999999999995</v>
      </c>
      <c r="F16" s="230">
        <v>1898.502</v>
      </c>
    </row>
    <row r="17" spans="1:6">
      <c r="A17" s="227">
        <v>6.5</v>
      </c>
      <c r="B17" s="228">
        <v>19.343</v>
      </c>
      <c r="C17" s="228">
        <v>122.36</v>
      </c>
      <c r="D17" s="228">
        <v>65.231999999999999</v>
      </c>
      <c r="E17" s="229">
        <v>103.017</v>
      </c>
      <c r="F17" s="230">
        <v>1884.768</v>
      </c>
    </row>
    <row r="18" spans="1:6">
      <c r="A18" s="227">
        <v>7</v>
      </c>
      <c r="B18" s="228">
        <v>24.161999999999999</v>
      </c>
      <c r="C18" s="228">
        <v>148.75</v>
      </c>
      <c r="D18" s="228">
        <v>79.177999999999997</v>
      </c>
      <c r="E18" s="229">
        <v>124.58799999999999</v>
      </c>
      <c r="F18" s="230">
        <v>1870.8220000000001</v>
      </c>
    </row>
    <row r="19" spans="1:6">
      <c r="A19" s="227">
        <v>7.5</v>
      </c>
      <c r="B19" s="228">
        <v>28.175999999999998</v>
      </c>
      <c r="C19" s="228">
        <v>174.48</v>
      </c>
      <c r="D19" s="228">
        <v>92.927000000000007</v>
      </c>
      <c r="E19" s="229">
        <v>146.304</v>
      </c>
      <c r="F19" s="230">
        <v>1857.0730000000001</v>
      </c>
    </row>
    <row r="20" spans="1:6">
      <c r="A20" s="227">
        <v>8</v>
      </c>
      <c r="B20" s="228">
        <v>32.191000000000003</v>
      </c>
      <c r="C20" s="228">
        <v>199.98</v>
      </c>
      <c r="D20" s="228">
        <v>107.08</v>
      </c>
      <c r="E20" s="229">
        <v>167.78899999999999</v>
      </c>
      <c r="F20" s="230">
        <v>1842.92</v>
      </c>
    </row>
    <row r="21" spans="1:6">
      <c r="A21" s="227">
        <v>8.5</v>
      </c>
      <c r="B21" s="228">
        <v>58.325000000000003</v>
      </c>
      <c r="C21" s="228">
        <v>218.1</v>
      </c>
      <c r="D21" s="228">
        <v>133.04</v>
      </c>
      <c r="E21" s="229">
        <v>159.77499999999998</v>
      </c>
      <c r="F21" s="230">
        <v>1816.96</v>
      </c>
    </row>
    <row r="22" spans="1:6">
      <c r="A22" s="227">
        <v>9</v>
      </c>
      <c r="B22" s="228">
        <v>84.504999999999995</v>
      </c>
      <c r="C22" s="228">
        <v>237.56</v>
      </c>
      <c r="D22" s="228">
        <v>159.28</v>
      </c>
      <c r="E22" s="229">
        <v>153.05500000000001</v>
      </c>
      <c r="F22" s="230">
        <v>1790.72</v>
      </c>
    </row>
    <row r="23" spans="1:6">
      <c r="A23" s="227">
        <v>9.5</v>
      </c>
      <c r="B23" s="228">
        <v>101.77</v>
      </c>
      <c r="C23" s="228">
        <v>259.82</v>
      </c>
      <c r="D23" s="228">
        <v>187.41</v>
      </c>
      <c r="E23" s="229">
        <v>158.05000000000001</v>
      </c>
      <c r="F23" s="230">
        <v>1762.59</v>
      </c>
    </row>
    <row r="24" spans="1:6">
      <c r="A24" s="227">
        <v>10</v>
      </c>
      <c r="B24" s="228">
        <v>123.98</v>
      </c>
      <c r="C24" s="228">
        <v>282.54000000000002</v>
      </c>
      <c r="D24" s="228">
        <v>213.33</v>
      </c>
      <c r="E24" s="229">
        <v>158.56</v>
      </c>
      <c r="F24" s="230">
        <v>1736.67</v>
      </c>
    </row>
    <row r="25" spans="1:6">
      <c r="A25" s="227">
        <v>10.5</v>
      </c>
      <c r="B25" s="228">
        <v>141.08000000000001</v>
      </c>
      <c r="C25" s="228">
        <v>316.97000000000003</v>
      </c>
      <c r="D25" s="228">
        <v>238.18</v>
      </c>
      <c r="E25" s="229">
        <v>175.89000000000001</v>
      </c>
      <c r="F25" s="230">
        <v>1711.82</v>
      </c>
    </row>
    <row r="26" spans="1:6">
      <c r="A26" s="227">
        <v>11</v>
      </c>
      <c r="B26" s="228">
        <v>154.29</v>
      </c>
      <c r="C26" s="228">
        <v>351.65</v>
      </c>
      <c r="D26" s="228">
        <v>263.10000000000002</v>
      </c>
      <c r="E26" s="229">
        <v>197.35999999999999</v>
      </c>
      <c r="F26" s="230">
        <v>1686.9</v>
      </c>
    </row>
    <row r="27" spans="1:6">
      <c r="A27" s="227">
        <v>11.5</v>
      </c>
      <c r="B27" s="228">
        <v>167.5</v>
      </c>
      <c r="C27" s="228">
        <v>391.83</v>
      </c>
      <c r="D27" s="228">
        <v>289.33999999999997</v>
      </c>
      <c r="E27" s="229">
        <v>224.32999999999998</v>
      </c>
      <c r="F27" s="230">
        <v>1660.66</v>
      </c>
    </row>
    <row r="28" spans="1:6">
      <c r="A28" s="227">
        <v>12</v>
      </c>
      <c r="B28" s="228">
        <v>173.98</v>
      </c>
      <c r="C28" s="228">
        <v>430.49</v>
      </c>
      <c r="D28" s="228">
        <v>315.93</v>
      </c>
      <c r="E28" s="229">
        <v>256.51</v>
      </c>
      <c r="F28" s="230">
        <v>1634.07</v>
      </c>
    </row>
    <row r="29" spans="1:6">
      <c r="A29" s="227">
        <v>12.5</v>
      </c>
      <c r="B29" s="228">
        <v>235.95</v>
      </c>
      <c r="C29" s="228">
        <v>464.35</v>
      </c>
      <c r="D29" s="228">
        <v>353.11</v>
      </c>
      <c r="E29" s="229">
        <v>228.40000000000003</v>
      </c>
      <c r="F29" s="230">
        <v>1596.8899999999999</v>
      </c>
    </row>
    <row r="30" spans="1:6">
      <c r="A30" s="227">
        <v>13</v>
      </c>
      <c r="B30" s="228">
        <v>275.79000000000002</v>
      </c>
      <c r="C30" s="228">
        <v>496.64</v>
      </c>
      <c r="D30" s="228">
        <v>392.94</v>
      </c>
      <c r="E30" s="229">
        <v>220.84999999999997</v>
      </c>
      <c r="F30" s="230">
        <v>1557.06</v>
      </c>
    </row>
    <row r="31" spans="1:6">
      <c r="A31" s="227">
        <v>13.5</v>
      </c>
      <c r="B31" s="228">
        <v>306.76</v>
      </c>
      <c r="C31" s="228">
        <v>548.48</v>
      </c>
      <c r="D31" s="228">
        <v>436.17</v>
      </c>
      <c r="E31" s="229">
        <v>241.72000000000003</v>
      </c>
      <c r="F31" s="230">
        <v>1513.83</v>
      </c>
    </row>
    <row r="32" spans="1:6">
      <c r="A32" s="227">
        <v>14</v>
      </c>
      <c r="B32" s="228">
        <v>323.47000000000003</v>
      </c>
      <c r="C32" s="228">
        <v>631.27</v>
      </c>
      <c r="D32" s="228">
        <v>471.31</v>
      </c>
      <c r="E32" s="229">
        <v>307.79999999999995</v>
      </c>
      <c r="F32" s="230">
        <v>1478.69</v>
      </c>
    </row>
    <row r="33" spans="1:6">
      <c r="A33" s="227">
        <v>14.5</v>
      </c>
      <c r="B33" s="228">
        <v>337.74</v>
      </c>
      <c r="C33" s="228">
        <v>723.01</v>
      </c>
      <c r="D33" s="228">
        <v>509.92</v>
      </c>
      <c r="E33" s="229">
        <v>385.27</v>
      </c>
      <c r="F33" s="230">
        <v>1440.08</v>
      </c>
    </row>
    <row r="34" spans="1:6">
      <c r="A34" s="227">
        <v>15</v>
      </c>
      <c r="B34" s="228">
        <v>357.96</v>
      </c>
      <c r="C34" s="228">
        <v>818.83</v>
      </c>
      <c r="D34" s="228">
        <v>547.24</v>
      </c>
      <c r="E34" s="229">
        <v>460.87000000000006</v>
      </c>
      <c r="F34" s="230">
        <v>1402.76</v>
      </c>
    </row>
    <row r="35" spans="1:6">
      <c r="A35" s="227">
        <v>15.5</v>
      </c>
      <c r="B35" s="228">
        <v>371.09</v>
      </c>
      <c r="C35" s="228">
        <v>919.8</v>
      </c>
      <c r="D35" s="228">
        <v>587.85</v>
      </c>
      <c r="E35" s="229">
        <v>548.71</v>
      </c>
      <c r="F35" s="230">
        <v>1362.15</v>
      </c>
    </row>
    <row r="36" spans="1:6">
      <c r="A36" s="227">
        <v>16</v>
      </c>
      <c r="B36" s="228">
        <v>377.42</v>
      </c>
      <c r="C36" s="228">
        <v>1016.2</v>
      </c>
      <c r="D36" s="228">
        <v>628.29</v>
      </c>
      <c r="E36" s="229">
        <v>638.78</v>
      </c>
      <c r="F36" s="230">
        <v>1321.71</v>
      </c>
    </row>
    <row r="37" spans="1:6">
      <c r="A37" s="227">
        <v>16.5</v>
      </c>
      <c r="B37" s="228">
        <v>445.78</v>
      </c>
      <c r="C37" s="228">
        <v>1036.7</v>
      </c>
      <c r="D37" s="228">
        <v>672.55</v>
      </c>
      <c r="E37" s="229">
        <v>590.92000000000007</v>
      </c>
      <c r="F37" s="230">
        <v>1277.45</v>
      </c>
    </row>
    <row r="38" spans="1:6">
      <c r="A38" s="227">
        <v>17</v>
      </c>
      <c r="B38" s="228">
        <v>511.03</v>
      </c>
      <c r="C38" s="228">
        <v>1046.9000000000001</v>
      </c>
      <c r="D38" s="228">
        <v>716.68</v>
      </c>
      <c r="E38" s="229">
        <v>535.87000000000012</v>
      </c>
      <c r="F38" s="230">
        <v>1233.3200000000002</v>
      </c>
    </row>
    <row r="39" spans="1:6">
      <c r="A39" s="227">
        <v>17.5</v>
      </c>
      <c r="B39" s="228">
        <v>583.30999999999995</v>
      </c>
      <c r="C39" s="228">
        <v>1055.9000000000001</v>
      </c>
      <c r="D39" s="228">
        <v>760.47</v>
      </c>
      <c r="E39" s="229">
        <v>472.59000000000015</v>
      </c>
      <c r="F39" s="230">
        <v>1189.53</v>
      </c>
    </row>
    <row r="40" spans="1:6">
      <c r="A40" s="227">
        <v>18</v>
      </c>
      <c r="B40" s="228">
        <v>649.92999999999995</v>
      </c>
      <c r="C40" s="228">
        <v>1063.0999999999999</v>
      </c>
      <c r="D40" s="228">
        <v>813.48</v>
      </c>
      <c r="E40" s="229">
        <v>413.16999999999996</v>
      </c>
      <c r="F40" s="230">
        <v>1136.52</v>
      </c>
    </row>
    <row r="41" spans="1:6">
      <c r="A41" s="227">
        <v>18.5</v>
      </c>
      <c r="B41" s="228">
        <v>705.94</v>
      </c>
      <c r="C41" s="228">
        <v>1078.8</v>
      </c>
      <c r="D41" s="228">
        <v>862.27</v>
      </c>
      <c r="E41" s="229">
        <v>372.8599999999999</v>
      </c>
      <c r="F41" s="230">
        <v>1087.73</v>
      </c>
    </row>
    <row r="42" spans="1:6">
      <c r="A42" s="227">
        <v>19</v>
      </c>
      <c r="B42" s="228">
        <v>755.14</v>
      </c>
      <c r="C42" s="228">
        <v>1105.8</v>
      </c>
      <c r="D42" s="228">
        <v>914.1</v>
      </c>
      <c r="E42" s="229">
        <v>350.65999999999997</v>
      </c>
      <c r="F42" s="230">
        <v>1035.9000000000001</v>
      </c>
    </row>
    <row r="43" spans="1:6">
      <c r="A43" s="227">
        <v>19.5</v>
      </c>
      <c r="B43" s="228">
        <v>795.63</v>
      </c>
      <c r="C43" s="228">
        <v>1140.4000000000001</v>
      </c>
      <c r="D43" s="228">
        <v>955.53</v>
      </c>
      <c r="E43" s="229">
        <v>344.7700000000001</v>
      </c>
      <c r="F43" s="230">
        <v>994.47</v>
      </c>
    </row>
    <row r="44" spans="1:6">
      <c r="A44" s="227">
        <v>20</v>
      </c>
      <c r="B44" s="228">
        <v>813.06</v>
      </c>
      <c r="C44" s="228">
        <v>1168.5999999999999</v>
      </c>
      <c r="D44" s="228">
        <v>999.31</v>
      </c>
      <c r="E44" s="229">
        <v>355.53999999999996</v>
      </c>
      <c r="F44" s="230">
        <v>950.69</v>
      </c>
    </row>
    <row r="45" spans="1:6">
      <c r="A45" s="227">
        <v>20.5</v>
      </c>
      <c r="B45" s="228">
        <v>861.44</v>
      </c>
      <c r="C45" s="228">
        <v>1182.2</v>
      </c>
      <c r="D45" s="228">
        <v>1023.3</v>
      </c>
      <c r="E45" s="229">
        <v>320.76</v>
      </c>
      <c r="F45" s="230">
        <v>926.7</v>
      </c>
    </row>
    <row r="46" spans="1:6">
      <c r="A46" s="227">
        <v>21</v>
      </c>
      <c r="B46" s="228">
        <v>910.78</v>
      </c>
      <c r="C46" s="228">
        <v>1193.9000000000001</v>
      </c>
      <c r="D46" s="228">
        <v>1051.9000000000001</v>
      </c>
      <c r="E46" s="229">
        <v>283.12000000000012</v>
      </c>
      <c r="F46" s="230">
        <v>898.09999999999991</v>
      </c>
    </row>
    <row r="47" spans="1:6">
      <c r="A47" s="227">
        <v>21.5</v>
      </c>
      <c r="B47" s="228">
        <v>927.06</v>
      </c>
      <c r="C47" s="228">
        <v>1219.5</v>
      </c>
      <c r="D47" s="228">
        <v>1080.5</v>
      </c>
      <c r="E47" s="229">
        <v>292.44000000000005</v>
      </c>
      <c r="F47" s="230">
        <v>869.5</v>
      </c>
    </row>
    <row r="48" spans="1:6">
      <c r="A48" s="227">
        <v>22</v>
      </c>
      <c r="B48" s="228">
        <v>954.11</v>
      </c>
      <c r="C48" s="228">
        <v>1245.9000000000001</v>
      </c>
      <c r="D48" s="228">
        <v>1108.5999999999999</v>
      </c>
      <c r="E48" s="229">
        <v>291.79000000000008</v>
      </c>
      <c r="F48" s="230">
        <v>841.40000000000009</v>
      </c>
    </row>
    <row r="49" spans="1:6">
      <c r="A49" s="227">
        <v>22.5</v>
      </c>
      <c r="B49" s="228">
        <v>968.95</v>
      </c>
      <c r="C49" s="228">
        <v>1277.5999999999999</v>
      </c>
      <c r="D49" s="228">
        <v>1137.3</v>
      </c>
      <c r="E49" s="229">
        <v>308.64999999999986</v>
      </c>
      <c r="F49" s="230">
        <v>812.7</v>
      </c>
    </row>
    <row r="50" spans="1:6">
      <c r="A50" s="227">
        <v>23</v>
      </c>
      <c r="B50" s="228">
        <v>986.36</v>
      </c>
      <c r="C50" s="228">
        <v>1322</v>
      </c>
      <c r="D50" s="228">
        <v>1162.0999999999999</v>
      </c>
      <c r="E50" s="229">
        <v>335.64</v>
      </c>
      <c r="F50" s="230">
        <v>787.90000000000009</v>
      </c>
    </row>
    <row r="51" spans="1:6">
      <c r="A51" s="227">
        <v>23.5</v>
      </c>
      <c r="B51" s="228">
        <v>992.51</v>
      </c>
      <c r="C51" s="228">
        <v>1384.9</v>
      </c>
      <c r="D51" s="228">
        <v>1183.7</v>
      </c>
      <c r="E51" s="229">
        <v>392.3900000000001</v>
      </c>
      <c r="F51" s="230">
        <v>766.3</v>
      </c>
    </row>
    <row r="52" spans="1:6">
      <c r="A52" s="227">
        <v>24</v>
      </c>
      <c r="B52" s="228">
        <v>994.26</v>
      </c>
      <c r="C52" s="228">
        <v>1445.9</v>
      </c>
      <c r="D52" s="228">
        <v>1199</v>
      </c>
      <c r="E52" s="229">
        <v>451.6400000000001</v>
      </c>
      <c r="F52" s="230">
        <v>751</v>
      </c>
    </row>
    <row r="53" spans="1:6">
      <c r="A53" s="227">
        <v>24.5</v>
      </c>
      <c r="B53" s="228">
        <v>1014.1</v>
      </c>
      <c r="C53" s="228">
        <v>1467.7</v>
      </c>
      <c r="D53" s="228">
        <v>1219.5</v>
      </c>
      <c r="E53" s="229">
        <v>453.6</v>
      </c>
      <c r="F53" s="230">
        <v>730.5</v>
      </c>
    </row>
    <row r="54" spans="1:6">
      <c r="A54" s="227">
        <v>25</v>
      </c>
      <c r="B54" s="228">
        <v>1028.2</v>
      </c>
      <c r="C54" s="228">
        <v>1481.5</v>
      </c>
      <c r="D54" s="228">
        <v>1242.9000000000001</v>
      </c>
      <c r="E54" s="229">
        <v>453.29999999999995</v>
      </c>
      <c r="F54" s="230">
        <v>707.09999999999991</v>
      </c>
    </row>
    <row r="55" spans="1:6">
      <c r="A55" s="227">
        <v>25.5</v>
      </c>
      <c r="B55" s="228">
        <v>1049.3</v>
      </c>
      <c r="C55" s="228">
        <v>1498.6</v>
      </c>
      <c r="D55" s="228">
        <v>1262.0999999999999</v>
      </c>
      <c r="E55" s="229">
        <v>449.29999999999995</v>
      </c>
      <c r="F55" s="230">
        <v>687.90000000000009</v>
      </c>
    </row>
    <row r="56" spans="1:6">
      <c r="A56" s="227">
        <v>26</v>
      </c>
      <c r="B56" s="228">
        <v>1058.7</v>
      </c>
      <c r="C56" s="228">
        <v>1521.7</v>
      </c>
      <c r="D56" s="228">
        <v>1285.4000000000001</v>
      </c>
      <c r="E56" s="229">
        <v>463</v>
      </c>
      <c r="F56" s="230">
        <v>664.59999999999991</v>
      </c>
    </row>
    <row r="57" spans="1:6">
      <c r="A57" s="227">
        <v>26.5</v>
      </c>
      <c r="B57" s="228">
        <v>1072.5999999999999</v>
      </c>
      <c r="C57" s="228">
        <v>1548.7</v>
      </c>
      <c r="D57" s="228">
        <v>1304.5</v>
      </c>
      <c r="E57" s="229">
        <v>476.10000000000014</v>
      </c>
      <c r="F57" s="230">
        <v>645.5</v>
      </c>
    </row>
    <row r="58" spans="1:6">
      <c r="A58" s="227">
        <v>27</v>
      </c>
      <c r="B58" s="228">
        <v>1090.3</v>
      </c>
      <c r="C58" s="228">
        <v>1573.1</v>
      </c>
      <c r="D58" s="228">
        <v>1326.7</v>
      </c>
      <c r="E58" s="229">
        <v>482.79999999999995</v>
      </c>
      <c r="F58" s="230">
        <v>623.29999999999995</v>
      </c>
    </row>
    <row r="59" spans="1:6">
      <c r="A59" s="227">
        <v>27.5</v>
      </c>
      <c r="B59" s="228">
        <v>1096.0999999999999</v>
      </c>
      <c r="C59" s="228">
        <v>1608.5</v>
      </c>
      <c r="D59" s="228">
        <v>1348.2</v>
      </c>
      <c r="E59" s="229">
        <v>512.40000000000009</v>
      </c>
      <c r="F59" s="230">
        <v>601.79999999999995</v>
      </c>
    </row>
    <row r="60" spans="1:6">
      <c r="A60" s="227">
        <v>28</v>
      </c>
      <c r="B60" s="228">
        <v>1104.4000000000001</v>
      </c>
      <c r="C60" s="228">
        <v>1637.2</v>
      </c>
      <c r="D60" s="228">
        <v>1360.3</v>
      </c>
      <c r="E60" s="229">
        <v>532.79999999999995</v>
      </c>
      <c r="F60" s="230">
        <v>589.70000000000005</v>
      </c>
    </row>
    <row r="61" spans="1:6">
      <c r="A61" s="227">
        <v>28.5</v>
      </c>
      <c r="B61" s="228">
        <v>1136.4000000000001</v>
      </c>
      <c r="C61" s="228">
        <v>1647.4</v>
      </c>
      <c r="D61" s="228">
        <v>1378.6</v>
      </c>
      <c r="E61" s="229">
        <v>511</v>
      </c>
      <c r="F61" s="230">
        <v>571.40000000000009</v>
      </c>
    </row>
    <row r="62" spans="1:6">
      <c r="A62" s="227">
        <v>29</v>
      </c>
      <c r="B62" s="228">
        <v>1152.4000000000001</v>
      </c>
      <c r="C62" s="228">
        <v>1651.7</v>
      </c>
      <c r="D62" s="228">
        <v>1392.3</v>
      </c>
      <c r="E62" s="229">
        <v>499.29999999999995</v>
      </c>
      <c r="F62" s="230">
        <v>557.70000000000005</v>
      </c>
    </row>
    <row r="63" spans="1:6">
      <c r="A63" s="227">
        <v>29.5</v>
      </c>
      <c r="B63" s="228">
        <v>1168</v>
      </c>
      <c r="C63" s="228">
        <v>1656.1</v>
      </c>
      <c r="D63" s="228">
        <v>1413.6</v>
      </c>
      <c r="E63" s="229">
        <v>488.09999999999991</v>
      </c>
      <c r="F63" s="230">
        <v>536.40000000000009</v>
      </c>
    </row>
    <row r="64" spans="1:6">
      <c r="A64" s="227">
        <v>30</v>
      </c>
      <c r="B64" s="228">
        <v>1174.7</v>
      </c>
      <c r="C64" s="228">
        <v>1669.9</v>
      </c>
      <c r="D64" s="228">
        <v>1435.6</v>
      </c>
      <c r="E64" s="229">
        <v>495.20000000000005</v>
      </c>
      <c r="F64" s="230">
        <v>514.40000000000009</v>
      </c>
    </row>
    <row r="65" spans="1:6">
      <c r="A65" s="227">
        <v>30.5</v>
      </c>
      <c r="B65" s="228">
        <v>1181.3</v>
      </c>
      <c r="C65" s="228">
        <v>1683.2</v>
      </c>
      <c r="D65" s="228">
        <v>1452.9</v>
      </c>
      <c r="E65" s="229">
        <v>501.90000000000009</v>
      </c>
      <c r="F65" s="230">
        <v>497.09999999999991</v>
      </c>
    </row>
    <row r="66" spans="1:6">
      <c r="A66" s="227">
        <v>31</v>
      </c>
      <c r="B66" s="228">
        <v>1192.3</v>
      </c>
      <c r="C66" s="228">
        <v>1697</v>
      </c>
      <c r="D66" s="228">
        <v>1466.6</v>
      </c>
      <c r="E66" s="229">
        <v>504.70000000000005</v>
      </c>
      <c r="F66" s="230">
        <v>483.40000000000009</v>
      </c>
    </row>
    <row r="67" spans="1:6">
      <c r="A67" s="227">
        <v>31.5</v>
      </c>
      <c r="B67" s="228">
        <v>1217.4000000000001</v>
      </c>
      <c r="C67" s="228">
        <v>1716.6</v>
      </c>
      <c r="D67" s="228">
        <v>1488</v>
      </c>
      <c r="E67" s="229">
        <v>499.19999999999982</v>
      </c>
      <c r="F67" s="230">
        <v>462</v>
      </c>
    </row>
    <row r="68" spans="1:6">
      <c r="A68" s="227">
        <v>32</v>
      </c>
      <c r="B68" s="228">
        <v>1228.7</v>
      </c>
      <c r="C68" s="228">
        <v>1740.9</v>
      </c>
      <c r="D68" s="228">
        <v>1511.1</v>
      </c>
      <c r="E68" s="229">
        <v>512.20000000000005</v>
      </c>
      <c r="F68" s="230">
        <v>438.90000000000009</v>
      </c>
    </row>
    <row r="69" spans="1:6">
      <c r="A69" s="227">
        <v>32.5</v>
      </c>
      <c r="B69" s="228">
        <v>1267.8</v>
      </c>
      <c r="C69" s="228">
        <v>1749.2</v>
      </c>
      <c r="D69" s="228">
        <v>1534.4</v>
      </c>
      <c r="E69" s="229">
        <v>481.40000000000009</v>
      </c>
      <c r="F69" s="230">
        <v>415.59999999999991</v>
      </c>
    </row>
    <row r="70" spans="1:6">
      <c r="A70" s="227">
        <v>33</v>
      </c>
      <c r="B70" s="228">
        <v>1319.7</v>
      </c>
      <c r="C70" s="228">
        <v>1753.7</v>
      </c>
      <c r="D70" s="228">
        <v>1555.3</v>
      </c>
      <c r="E70" s="229">
        <v>434</v>
      </c>
      <c r="F70" s="230">
        <v>394.70000000000005</v>
      </c>
    </row>
    <row r="71" spans="1:6">
      <c r="A71" s="227">
        <v>33.5</v>
      </c>
      <c r="B71" s="228">
        <v>1361.7</v>
      </c>
      <c r="C71" s="228">
        <v>1762.1</v>
      </c>
      <c r="D71" s="228">
        <v>1575.1</v>
      </c>
      <c r="E71" s="229">
        <v>400.39999999999986</v>
      </c>
      <c r="F71" s="230">
        <v>374.90000000000009</v>
      </c>
    </row>
    <row r="72" spans="1:6">
      <c r="A72" s="227">
        <v>34</v>
      </c>
      <c r="B72" s="228">
        <v>1402.7</v>
      </c>
      <c r="C72" s="228">
        <v>1770</v>
      </c>
      <c r="D72" s="228">
        <v>1592.5</v>
      </c>
      <c r="E72" s="229">
        <v>367.29999999999995</v>
      </c>
      <c r="F72" s="230">
        <v>357.5</v>
      </c>
    </row>
    <row r="73" spans="1:6">
      <c r="A73" s="227">
        <v>34.5</v>
      </c>
      <c r="B73" s="228">
        <v>1439.6</v>
      </c>
      <c r="C73" s="228">
        <v>1780.7</v>
      </c>
      <c r="D73" s="228">
        <v>1616</v>
      </c>
      <c r="E73" s="229">
        <v>341.10000000000014</v>
      </c>
      <c r="F73" s="230">
        <v>334</v>
      </c>
    </row>
    <row r="74" spans="1:6">
      <c r="A74" s="227">
        <v>35</v>
      </c>
      <c r="B74" s="228">
        <v>1465.9</v>
      </c>
      <c r="C74" s="228">
        <v>1785.4</v>
      </c>
      <c r="D74" s="228">
        <v>1638.6</v>
      </c>
      <c r="E74" s="229">
        <v>319.5</v>
      </c>
      <c r="F74" s="230">
        <v>311.40000000000009</v>
      </c>
    </row>
    <row r="75" spans="1:6">
      <c r="A75" s="227">
        <v>35.5</v>
      </c>
      <c r="B75" s="228">
        <v>1484</v>
      </c>
      <c r="C75" s="228">
        <v>1799.4</v>
      </c>
      <c r="D75" s="228">
        <v>1664.2</v>
      </c>
      <c r="E75" s="229">
        <v>315.40000000000009</v>
      </c>
      <c r="F75" s="230">
        <v>285.79999999999995</v>
      </c>
    </row>
    <row r="76" spans="1:6">
      <c r="A76" s="227">
        <v>36</v>
      </c>
      <c r="B76" s="228">
        <v>1496.7</v>
      </c>
      <c r="C76" s="228">
        <v>1829</v>
      </c>
      <c r="D76" s="228">
        <v>1687.9</v>
      </c>
      <c r="E76" s="229">
        <v>332.29999999999995</v>
      </c>
      <c r="F76" s="230">
        <v>262.09999999999991</v>
      </c>
    </row>
    <row r="77" spans="1:6">
      <c r="A77" s="227">
        <v>36.5</v>
      </c>
      <c r="B77" s="228">
        <v>1523.4</v>
      </c>
      <c r="C77" s="228">
        <v>1846.7</v>
      </c>
      <c r="D77" s="228">
        <v>1705.3</v>
      </c>
      <c r="E77" s="229">
        <v>323.29999999999995</v>
      </c>
      <c r="F77" s="230">
        <v>244.70000000000005</v>
      </c>
    </row>
    <row r="78" spans="1:6">
      <c r="A78" s="227">
        <v>37</v>
      </c>
      <c r="B78" s="228">
        <v>1549.6</v>
      </c>
      <c r="C78" s="228">
        <v>1855.3</v>
      </c>
      <c r="D78" s="228">
        <v>1718.4</v>
      </c>
      <c r="E78" s="229">
        <v>305.70000000000005</v>
      </c>
      <c r="F78" s="230">
        <v>231.59999999999991</v>
      </c>
    </row>
    <row r="79" spans="1:6">
      <c r="A79" s="227">
        <v>37.5</v>
      </c>
      <c r="B79" s="228">
        <v>1572.6</v>
      </c>
      <c r="C79" s="228">
        <v>1863.4</v>
      </c>
      <c r="D79" s="228">
        <v>1733.7</v>
      </c>
      <c r="E79" s="229">
        <v>290.80000000000018</v>
      </c>
      <c r="F79" s="230">
        <v>216.29999999999995</v>
      </c>
    </row>
    <row r="80" spans="1:6">
      <c r="A80" s="227">
        <v>38</v>
      </c>
      <c r="B80" s="228">
        <v>1588</v>
      </c>
      <c r="C80" s="228">
        <v>1876.9</v>
      </c>
      <c r="D80" s="228">
        <v>1750.6</v>
      </c>
      <c r="E80" s="229">
        <v>288.90000000000009</v>
      </c>
      <c r="F80" s="230">
        <v>199.40000000000009</v>
      </c>
    </row>
    <row r="81" spans="1:6">
      <c r="A81" s="227">
        <v>38.5</v>
      </c>
      <c r="B81" s="228">
        <v>1605.2</v>
      </c>
      <c r="C81" s="228">
        <v>1889.6</v>
      </c>
      <c r="D81" s="228">
        <v>1767.5</v>
      </c>
      <c r="E81" s="229">
        <v>284.39999999999986</v>
      </c>
      <c r="F81" s="230">
        <v>182.5</v>
      </c>
    </row>
    <row r="82" spans="1:6">
      <c r="A82" s="227">
        <v>39</v>
      </c>
      <c r="B82" s="228">
        <v>1620.6</v>
      </c>
      <c r="C82" s="228">
        <v>1900.4</v>
      </c>
      <c r="D82" s="228">
        <v>1783.2</v>
      </c>
      <c r="E82" s="229">
        <v>279.80000000000018</v>
      </c>
      <c r="F82" s="230">
        <v>166.79999999999995</v>
      </c>
    </row>
    <row r="83" spans="1:6">
      <c r="A83" s="227">
        <v>39.5</v>
      </c>
      <c r="B83" s="228">
        <v>1629.5</v>
      </c>
      <c r="C83" s="228">
        <v>1934.9</v>
      </c>
      <c r="D83" s="228">
        <v>1800.1</v>
      </c>
      <c r="E83" s="229">
        <v>305.40000000000009</v>
      </c>
      <c r="F83" s="230">
        <v>149.90000000000009</v>
      </c>
    </row>
    <row r="84" spans="1:6">
      <c r="A84" s="227">
        <v>40</v>
      </c>
      <c r="B84" s="228">
        <v>1643.9</v>
      </c>
      <c r="C84" s="228">
        <v>1969.4</v>
      </c>
      <c r="D84" s="228">
        <v>1815.1</v>
      </c>
      <c r="E84" s="229">
        <v>325.5</v>
      </c>
      <c r="F84" s="230">
        <v>134.90000000000009</v>
      </c>
    </row>
    <row r="85" spans="1:6">
      <c r="A85" s="227">
        <v>40.5</v>
      </c>
      <c r="B85" s="228">
        <v>1661.6</v>
      </c>
      <c r="C85" s="228">
        <v>1987.1</v>
      </c>
      <c r="D85" s="228">
        <v>1831.9</v>
      </c>
      <c r="E85" s="229">
        <v>325.5</v>
      </c>
      <c r="F85" s="230">
        <v>118.09999999999991</v>
      </c>
    </row>
    <row r="86" spans="1:6">
      <c r="A86" s="227">
        <v>41</v>
      </c>
      <c r="B86" s="228">
        <v>1672</v>
      </c>
      <c r="C86" s="228">
        <v>2000.8</v>
      </c>
      <c r="D86" s="228">
        <v>1849.1</v>
      </c>
      <c r="E86" s="229">
        <v>328.79999999999995</v>
      </c>
      <c r="F86" s="230">
        <v>100.90000000000009</v>
      </c>
    </row>
    <row r="87" spans="1:6">
      <c r="A87" s="227">
        <v>41.5</v>
      </c>
      <c r="B87" s="228">
        <v>1689.2</v>
      </c>
      <c r="C87" s="228">
        <v>2052</v>
      </c>
      <c r="D87" s="228">
        <v>1865.3</v>
      </c>
      <c r="E87" s="229">
        <v>362.79999999999995</v>
      </c>
      <c r="F87" s="230">
        <v>84.700000000000045</v>
      </c>
    </row>
    <row r="88" spans="1:6">
      <c r="A88" s="227">
        <v>42</v>
      </c>
      <c r="B88" s="228">
        <v>1697.5</v>
      </c>
      <c r="C88" s="228">
        <v>2096.8000000000002</v>
      </c>
      <c r="D88" s="228">
        <v>1875.3</v>
      </c>
      <c r="E88" s="229">
        <v>399.30000000000018</v>
      </c>
      <c r="F88" s="230">
        <v>74.700000000000045</v>
      </c>
    </row>
    <row r="89" spans="1:6">
      <c r="A89" s="227">
        <v>42.5</v>
      </c>
      <c r="B89" s="228">
        <v>1711.8</v>
      </c>
      <c r="C89" s="228">
        <v>2141</v>
      </c>
      <c r="D89" s="228">
        <v>1890.1</v>
      </c>
      <c r="E89" s="229">
        <v>429.20000000000005</v>
      </c>
      <c r="F89" s="230">
        <v>59.900000000000091</v>
      </c>
    </row>
    <row r="90" spans="1:6">
      <c r="A90" s="227">
        <v>43</v>
      </c>
      <c r="B90" s="228">
        <v>1721.1</v>
      </c>
      <c r="C90" s="228">
        <v>2196.1999999999998</v>
      </c>
      <c r="D90" s="228">
        <v>1908.8</v>
      </c>
      <c r="E90" s="229">
        <v>475.09999999999991</v>
      </c>
      <c r="F90" s="230">
        <v>41.200000000000045</v>
      </c>
    </row>
    <row r="91" spans="1:6">
      <c r="A91" s="227">
        <v>43.5</v>
      </c>
      <c r="B91" s="228">
        <v>1727.3</v>
      </c>
      <c r="C91" s="228">
        <v>2243.6999999999998</v>
      </c>
      <c r="D91" s="228">
        <v>1920</v>
      </c>
      <c r="E91" s="229">
        <v>516.39999999999986</v>
      </c>
      <c r="F91" s="230">
        <v>30</v>
      </c>
    </row>
    <row r="92" spans="1:6">
      <c r="A92" s="227">
        <v>44</v>
      </c>
      <c r="B92" s="228">
        <v>1733.5</v>
      </c>
      <c r="C92" s="228">
        <v>2312.5</v>
      </c>
      <c r="D92" s="228">
        <v>1934</v>
      </c>
      <c r="E92" s="229">
        <v>579</v>
      </c>
      <c r="F92" s="230">
        <v>16</v>
      </c>
    </row>
    <row r="93" spans="1:6">
      <c r="A93" s="227">
        <v>44.5</v>
      </c>
      <c r="B93" s="228">
        <v>1743.6</v>
      </c>
      <c r="C93" s="228">
        <v>2347.4</v>
      </c>
      <c r="D93" s="228">
        <v>1951.7</v>
      </c>
      <c r="E93" s="229">
        <v>603.80000000000018</v>
      </c>
      <c r="F93" s="230">
        <v>-1.7000000000000455</v>
      </c>
    </row>
    <row r="94" spans="1:6">
      <c r="A94" s="227">
        <v>45</v>
      </c>
      <c r="B94" s="228">
        <v>1753.7</v>
      </c>
      <c r="C94" s="228">
        <v>2367.5</v>
      </c>
      <c r="D94" s="228">
        <v>1971.7</v>
      </c>
      <c r="E94" s="229">
        <v>613.79999999999995</v>
      </c>
      <c r="F94" s="230">
        <v>-21.700000000000045</v>
      </c>
    </row>
    <row r="95" spans="1:6">
      <c r="A95" s="227">
        <v>45.5</v>
      </c>
      <c r="B95" s="228">
        <v>1765.3</v>
      </c>
      <c r="C95" s="228">
        <v>2390.4</v>
      </c>
      <c r="D95" s="228">
        <v>1987.9</v>
      </c>
      <c r="E95" s="229">
        <v>625.10000000000014</v>
      </c>
      <c r="F95" s="230">
        <v>-37.900000000000091</v>
      </c>
    </row>
    <row r="96" spans="1:6">
      <c r="A96" s="227">
        <v>46</v>
      </c>
      <c r="B96" s="228">
        <v>1772.2</v>
      </c>
      <c r="C96" s="228">
        <v>2411.5</v>
      </c>
      <c r="D96" s="228">
        <v>2006.7</v>
      </c>
      <c r="E96" s="229">
        <v>639.29999999999995</v>
      </c>
      <c r="F96" s="230">
        <v>-56.700000000000045</v>
      </c>
    </row>
    <row r="97" spans="1:6">
      <c r="A97" s="227">
        <v>46.5</v>
      </c>
      <c r="B97" s="228">
        <v>1783.3</v>
      </c>
      <c r="C97" s="228">
        <v>2428.4</v>
      </c>
      <c r="D97" s="228">
        <v>2028.9</v>
      </c>
      <c r="E97" s="229">
        <v>645.10000000000014</v>
      </c>
      <c r="F97" s="230">
        <v>-78.900000000000091</v>
      </c>
    </row>
    <row r="98" spans="1:6">
      <c r="A98" s="227">
        <v>47</v>
      </c>
      <c r="B98" s="228">
        <v>1793.2</v>
      </c>
      <c r="C98" s="228">
        <v>2447.6</v>
      </c>
      <c r="D98" s="228">
        <v>2049.8000000000002</v>
      </c>
      <c r="E98" s="229">
        <v>654.39999999999986</v>
      </c>
      <c r="F98" s="230">
        <v>-99.800000000000182</v>
      </c>
    </row>
    <row r="99" spans="1:6">
      <c r="A99" s="227">
        <v>47.5</v>
      </c>
      <c r="B99" s="228">
        <v>1798.1</v>
      </c>
      <c r="C99" s="228">
        <v>2467.6999999999998</v>
      </c>
      <c r="D99" s="228">
        <v>2069.1</v>
      </c>
      <c r="E99" s="229">
        <v>669.59999999999991</v>
      </c>
      <c r="F99" s="230">
        <v>-119.09999999999991</v>
      </c>
    </row>
    <row r="100" spans="1:6">
      <c r="A100" s="227">
        <v>48</v>
      </c>
      <c r="B100" s="228">
        <v>1808.8</v>
      </c>
      <c r="C100" s="228">
        <v>2497</v>
      </c>
      <c r="D100" s="228">
        <v>2087.9</v>
      </c>
      <c r="E100" s="229">
        <v>688.2</v>
      </c>
      <c r="F100" s="230">
        <v>-137.90000000000009</v>
      </c>
    </row>
    <row r="101" spans="1:6">
      <c r="A101" s="227">
        <v>48.5</v>
      </c>
      <c r="B101" s="228">
        <v>1821.9</v>
      </c>
      <c r="C101" s="228">
        <v>2512.3000000000002</v>
      </c>
      <c r="D101" s="228">
        <v>2104.6999999999998</v>
      </c>
      <c r="E101" s="229">
        <v>690.40000000000009</v>
      </c>
      <c r="F101" s="230">
        <v>-154.69999999999982</v>
      </c>
    </row>
    <row r="102" spans="1:6">
      <c r="A102" s="227">
        <v>49</v>
      </c>
      <c r="B102" s="228">
        <v>1850.4</v>
      </c>
      <c r="C102" s="228">
        <v>2531</v>
      </c>
      <c r="D102" s="228">
        <v>2125.8000000000002</v>
      </c>
      <c r="E102" s="229">
        <v>680.59999999999991</v>
      </c>
      <c r="F102" s="230">
        <v>-175.80000000000018</v>
      </c>
    </row>
    <row r="103" spans="1:6">
      <c r="A103" s="227">
        <v>49.5</v>
      </c>
      <c r="B103" s="228">
        <v>1864.2</v>
      </c>
      <c r="C103" s="228">
        <v>2532.5</v>
      </c>
      <c r="D103" s="228">
        <v>2148.1999999999998</v>
      </c>
      <c r="E103" s="229">
        <v>668.3</v>
      </c>
      <c r="F103" s="230">
        <v>-198.19999999999982</v>
      </c>
    </row>
    <row r="104" spans="1:6">
      <c r="A104" s="227">
        <v>50</v>
      </c>
      <c r="B104" s="228">
        <v>1881.7</v>
      </c>
      <c r="C104" s="228">
        <v>2533.9</v>
      </c>
      <c r="D104" s="228">
        <v>2157.1</v>
      </c>
      <c r="E104" s="229">
        <v>652.20000000000005</v>
      </c>
      <c r="F104" s="230">
        <v>-207.09999999999991</v>
      </c>
    </row>
    <row r="105" spans="1:6">
      <c r="A105" s="227">
        <v>50.5</v>
      </c>
      <c r="B105" s="228">
        <v>1891.2</v>
      </c>
      <c r="C105" s="228">
        <v>2535.4</v>
      </c>
      <c r="D105" s="228">
        <v>2174.6999999999998</v>
      </c>
      <c r="E105" s="229">
        <v>644.20000000000005</v>
      </c>
      <c r="F105" s="230">
        <v>-224.69999999999982</v>
      </c>
    </row>
    <row r="106" spans="1:6">
      <c r="A106" s="227">
        <v>51</v>
      </c>
      <c r="B106" s="228">
        <v>1900</v>
      </c>
      <c r="C106" s="228">
        <v>2557.8000000000002</v>
      </c>
      <c r="D106" s="228">
        <v>2197.6999999999998</v>
      </c>
      <c r="E106" s="229">
        <v>657.80000000000018</v>
      </c>
      <c r="F106" s="230">
        <v>-247.69999999999982</v>
      </c>
    </row>
    <row r="107" spans="1:6">
      <c r="A107" s="227">
        <v>51.5</v>
      </c>
      <c r="B107" s="228">
        <v>1908.7</v>
      </c>
      <c r="C107" s="228">
        <v>2607.1999999999998</v>
      </c>
      <c r="D107" s="228">
        <v>2212.4</v>
      </c>
      <c r="E107" s="229">
        <v>698.49999999999977</v>
      </c>
      <c r="F107" s="230">
        <v>-262.40000000000009</v>
      </c>
    </row>
    <row r="108" spans="1:6">
      <c r="A108" s="227">
        <v>52</v>
      </c>
      <c r="B108" s="228">
        <v>1914.6</v>
      </c>
      <c r="C108" s="228">
        <v>2647.6</v>
      </c>
      <c r="D108" s="228">
        <v>2231.1</v>
      </c>
      <c r="E108" s="229">
        <v>733</v>
      </c>
      <c r="F108" s="230">
        <v>-281.09999999999991</v>
      </c>
    </row>
    <row r="109" spans="1:6">
      <c r="A109" s="227">
        <v>52.5</v>
      </c>
      <c r="B109" s="228">
        <v>1920.9</v>
      </c>
      <c r="C109" s="228">
        <v>2659.6</v>
      </c>
      <c r="D109" s="228">
        <v>2252.8000000000002</v>
      </c>
      <c r="E109" s="229">
        <v>738.69999999999982</v>
      </c>
      <c r="F109" s="230">
        <v>-302.80000000000018</v>
      </c>
    </row>
    <row r="110" spans="1:6">
      <c r="A110" s="227">
        <v>53</v>
      </c>
      <c r="B110" s="228">
        <v>1945.5</v>
      </c>
      <c r="C110" s="228">
        <v>2667.1</v>
      </c>
      <c r="D110" s="228">
        <v>2275.3000000000002</v>
      </c>
      <c r="E110" s="229">
        <v>721.59999999999991</v>
      </c>
      <c r="F110" s="230">
        <v>-325.30000000000018</v>
      </c>
    </row>
    <row r="111" spans="1:6">
      <c r="A111" s="227">
        <v>53.5</v>
      </c>
      <c r="B111" s="228">
        <v>1961.8</v>
      </c>
      <c r="C111" s="228">
        <v>2682.3</v>
      </c>
      <c r="D111" s="228">
        <v>2300.1999999999998</v>
      </c>
      <c r="E111" s="229">
        <v>720.50000000000023</v>
      </c>
      <c r="F111" s="230">
        <v>-350.19999999999982</v>
      </c>
    </row>
    <row r="112" spans="1:6">
      <c r="A112" s="227">
        <v>54</v>
      </c>
      <c r="B112" s="228">
        <v>1977.4</v>
      </c>
      <c r="C112" s="228">
        <v>2706.3</v>
      </c>
      <c r="D112" s="228">
        <v>2312.4</v>
      </c>
      <c r="E112" s="229">
        <v>728.90000000000009</v>
      </c>
      <c r="F112" s="230">
        <v>-362.40000000000009</v>
      </c>
    </row>
    <row r="113" spans="1:6">
      <c r="A113" s="227">
        <v>54.5</v>
      </c>
      <c r="B113" s="228">
        <v>1989.8</v>
      </c>
      <c r="C113" s="228">
        <v>2723.3</v>
      </c>
      <c r="D113" s="228">
        <v>2330.6999999999998</v>
      </c>
      <c r="E113" s="229">
        <v>733.50000000000023</v>
      </c>
      <c r="F113" s="230">
        <v>-380.69999999999982</v>
      </c>
    </row>
    <row r="114" spans="1:6">
      <c r="A114" s="227">
        <v>55</v>
      </c>
      <c r="B114" s="228">
        <v>2006.7</v>
      </c>
      <c r="C114" s="228">
        <v>2741</v>
      </c>
      <c r="D114" s="228">
        <v>2348.6999999999998</v>
      </c>
      <c r="E114" s="229">
        <v>734.3</v>
      </c>
      <c r="F114" s="230">
        <v>-398.69999999999982</v>
      </c>
    </row>
    <row r="115" spans="1:6">
      <c r="A115" s="227">
        <v>55.5</v>
      </c>
      <c r="B115" s="228">
        <v>2025.2</v>
      </c>
      <c r="C115" s="228">
        <v>2763.3</v>
      </c>
      <c r="D115" s="228">
        <v>2362.6999999999998</v>
      </c>
      <c r="E115" s="229">
        <v>738.10000000000014</v>
      </c>
      <c r="F115" s="230">
        <v>-412.69999999999982</v>
      </c>
    </row>
    <row r="116" spans="1:6">
      <c r="A116" s="227">
        <v>56</v>
      </c>
      <c r="B116" s="228">
        <v>2040.7</v>
      </c>
      <c r="C116" s="228">
        <v>2804.5</v>
      </c>
      <c r="D116" s="228">
        <v>2377.3000000000002</v>
      </c>
      <c r="E116" s="229">
        <v>763.8</v>
      </c>
      <c r="F116" s="230">
        <v>-427.30000000000018</v>
      </c>
    </row>
    <row r="117" spans="1:6">
      <c r="A117" s="227">
        <v>56.5</v>
      </c>
      <c r="B117" s="228">
        <v>2055</v>
      </c>
      <c r="C117" s="228">
        <v>2832.5</v>
      </c>
      <c r="D117" s="228">
        <v>2399.8000000000002</v>
      </c>
      <c r="E117" s="229">
        <v>777.5</v>
      </c>
      <c r="F117" s="230">
        <v>-449.80000000000018</v>
      </c>
    </row>
    <row r="118" spans="1:6">
      <c r="A118" s="227">
        <v>57</v>
      </c>
      <c r="B118" s="228">
        <v>2072.5</v>
      </c>
      <c r="C118" s="228">
        <v>2849.4</v>
      </c>
      <c r="D118" s="228">
        <v>2417.6</v>
      </c>
      <c r="E118" s="229">
        <v>776.90000000000009</v>
      </c>
      <c r="F118" s="230">
        <v>-467.59999999999991</v>
      </c>
    </row>
    <row r="119" spans="1:6">
      <c r="A119" s="227">
        <v>57.5</v>
      </c>
      <c r="B119" s="228">
        <v>2088.1999999999998</v>
      </c>
      <c r="C119" s="228">
        <v>2868</v>
      </c>
      <c r="D119" s="228">
        <v>2431.4</v>
      </c>
      <c r="E119" s="229">
        <v>779.80000000000018</v>
      </c>
      <c r="F119" s="230">
        <v>-481.40000000000009</v>
      </c>
    </row>
    <row r="120" spans="1:6">
      <c r="A120" s="227">
        <v>58</v>
      </c>
      <c r="B120" s="228">
        <v>2100</v>
      </c>
      <c r="C120" s="228">
        <v>2882.6</v>
      </c>
      <c r="D120" s="228">
        <v>2450.6999999999998</v>
      </c>
      <c r="E120" s="229">
        <v>782.59999999999991</v>
      </c>
      <c r="F120" s="230">
        <v>-500.69999999999982</v>
      </c>
    </row>
    <row r="121" spans="1:6">
      <c r="A121" s="227">
        <v>58.5</v>
      </c>
      <c r="B121" s="228">
        <v>2113.9</v>
      </c>
      <c r="C121" s="228">
        <v>2889.9</v>
      </c>
      <c r="D121" s="228">
        <v>2465.5</v>
      </c>
      <c r="E121" s="229">
        <v>776</v>
      </c>
      <c r="F121" s="230">
        <v>-515.5</v>
      </c>
    </row>
    <row r="122" spans="1:6">
      <c r="A122" s="227">
        <v>59</v>
      </c>
      <c r="B122" s="228">
        <v>2126.3000000000002</v>
      </c>
      <c r="C122" s="228">
        <v>2910.6</v>
      </c>
      <c r="D122" s="228">
        <v>2486.1</v>
      </c>
      <c r="E122" s="229">
        <v>784.29999999999973</v>
      </c>
      <c r="F122" s="230">
        <v>-536.09999999999991</v>
      </c>
    </row>
    <row r="123" spans="1:6">
      <c r="A123" s="227">
        <v>59.5</v>
      </c>
      <c r="B123" s="228">
        <v>2129.6</v>
      </c>
      <c r="C123" s="228">
        <v>2939</v>
      </c>
      <c r="D123" s="228">
        <v>2500.5</v>
      </c>
      <c r="E123" s="229">
        <v>809.40000000000009</v>
      </c>
      <c r="F123" s="230">
        <v>-550.5</v>
      </c>
    </row>
    <row r="124" spans="1:6">
      <c r="A124" s="227">
        <v>60</v>
      </c>
      <c r="B124" s="228">
        <v>2132.8000000000002</v>
      </c>
      <c r="C124" s="228">
        <v>2980.7</v>
      </c>
      <c r="D124" s="228">
        <v>2517.6999999999998</v>
      </c>
      <c r="E124" s="229">
        <v>847.89999999999964</v>
      </c>
      <c r="F124" s="230">
        <v>-567.69999999999982</v>
      </c>
    </row>
    <row r="125" spans="1:6">
      <c r="A125" s="227">
        <v>60.5</v>
      </c>
      <c r="B125" s="228">
        <v>2150.1999999999998</v>
      </c>
      <c r="C125" s="228">
        <v>3008.4</v>
      </c>
      <c r="D125" s="228">
        <v>2535.6999999999998</v>
      </c>
      <c r="E125" s="229">
        <v>858.20000000000027</v>
      </c>
      <c r="F125" s="230">
        <v>-585.69999999999982</v>
      </c>
    </row>
    <row r="126" spans="1:6">
      <c r="A126" s="227">
        <v>61</v>
      </c>
      <c r="B126" s="228">
        <v>2161.1999999999998</v>
      </c>
      <c r="C126" s="228">
        <v>3014.3</v>
      </c>
      <c r="D126" s="228">
        <v>2545.5</v>
      </c>
      <c r="E126" s="229">
        <v>853.10000000000036</v>
      </c>
      <c r="F126" s="230">
        <v>-595.5</v>
      </c>
    </row>
    <row r="127" spans="1:6">
      <c r="A127" s="227">
        <v>61.5</v>
      </c>
      <c r="B127" s="228">
        <v>2170.8000000000002</v>
      </c>
      <c r="C127" s="228">
        <v>3020.2</v>
      </c>
      <c r="D127" s="228">
        <v>2567.8000000000002</v>
      </c>
      <c r="E127" s="229">
        <v>849.39999999999964</v>
      </c>
      <c r="F127" s="230">
        <v>-617.80000000000018</v>
      </c>
    </row>
    <row r="128" spans="1:6">
      <c r="A128" s="227">
        <v>62</v>
      </c>
      <c r="B128" s="228">
        <v>2180.4</v>
      </c>
      <c r="C128" s="228">
        <v>3055</v>
      </c>
      <c r="D128" s="228">
        <v>2587.3000000000002</v>
      </c>
      <c r="E128" s="229">
        <v>874.59999999999991</v>
      </c>
      <c r="F128" s="230">
        <v>-637.30000000000018</v>
      </c>
    </row>
    <row r="129" spans="1:6">
      <c r="A129" s="227">
        <v>62.5</v>
      </c>
      <c r="B129" s="228">
        <v>2195.6999999999998</v>
      </c>
      <c r="C129" s="228">
        <v>3075.5</v>
      </c>
      <c r="D129" s="228">
        <v>2598.1</v>
      </c>
      <c r="E129" s="229">
        <v>879.80000000000018</v>
      </c>
      <c r="F129" s="230">
        <v>-648.09999999999991</v>
      </c>
    </row>
    <row r="130" spans="1:6">
      <c r="A130" s="227">
        <v>63</v>
      </c>
      <c r="B130" s="228">
        <v>2211.9</v>
      </c>
      <c r="C130" s="228">
        <v>3084.8</v>
      </c>
      <c r="D130" s="228">
        <v>2617.1999999999998</v>
      </c>
      <c r="E130" s="229">
        <v>872.90000000000009</v>
      </c>
      <c r="F130" s="230">
        <v>-667.19999999999982</v>
      </c>
    </row>
    <row r="131" spans="1:6">
      <c r="A131" s="227">
        <v>63.5</v>
      </c>
      <c r="B131" s="228">
        <v>2228</v>
      </c>
      <c r="C131" s="228">
        <v>3094.2</v>
      </c>
      <c r="D131" s="228">
        <v>2636.4</v>
      </c>
      <c r="E131" s="229">
        <v>866.19999999999982</v>
      </c>
      <c r="F131" s="230">
        <v>-686.40000000000009</v>
      </c>
    </row>
    <row r="132" spans="1:6">
      <c r="A132" s="227">
        <v>64</v>
      </c>
      <c r="B132" s="228">
        <v>2232.3000000000002</v>
      </c>
      <c r="C132" s="228">
        <v>3132.6</v>
      </c>
      <c r="D132" s="228">
        <v>2656.7</v>
      </c>
      <c r="E132" s="229">
        <v>900.29999999999973</v>
      </c>
      <c r="F132" s="230">
        <v>-706.69999999999982</v>
      </c>
    </row>
    <row r="133" spans="1:6">
      <c r="A133" s="227">
        <v>64.5</v>
      </c>
      <c r="B133" s="228">
        <v>2253.9</v>
      </c>
      <c r="C133" s="228">
        <v>3138.5</v>
      </c>
      <c r="D133" s="228">
        <v>2676.4</v>
      </c>
      <c r="E133" s="229">
        <v>884.59999999999991</v>
      </c>
      <c r="F133" s="230">
        <v>-726.40000000000009</v>
      </c>
    </row>
    <row r="134" spans="1:6">
      <c r="A134" s="227">
        <v>65</v>
      </c>
      <c r="B134" s="228">
        <v>2287.3000000000002</v>
      </c>
      <c r="C134" s="228">
        <v>3160.4</v>
      </c>
      <c r="D134" s="228">
        <v>2690.9</v>
      </c>
      <c r="E134" s="229">
        <v>873.09999999999991</v>
      </c>
      <c r="F134" s="230">
        <v>-740.90000000000009</v>
      </c>
    </row>
    <row r="135" spans="1:6">
      <c r="A135" s="227">
        <v>65.5</v>
      </c>
      <c r="B135" s="228">
        <v>2311.3000000000002</v>
      </c>
      <c r="C135" s="228">
        <v>3176.2</v>
      </c>
      <c r="D135" s="228">
        <v>2707.7</v>
      </c>
      <c r="E135" s="229">
        <v>864.89999999999964</v>
      </c>
      <c r="F135" s="230">
        <v>-757.69999999999982</v>
      </c>
    </row>
    <row r="136" spans="1:6">
      <c r="A136" s="227">
        <v>66</v>
      </c>
      <c r="B136" s="228">
        <v>2322.9</v>
      </c>
      <c r="C136" s="228">
        <v>3207.5</v>
      </c>
      <c r="D136" s="228">
        <v>2727.6</v>
      </c>
      <c r="E136" s="229">
        <v>884.59999999999991</v>
      </c>
      <c r="F136" s="230">
        <v>-777.59999999999991</v>
      </c>
    </row>
    <row r="137" spans="1:6">
      <c r="A137" s="227">
        <v>66.5</v>
      </c>
      <c r="B137" s="228">
        <v>2341.5</v>
      </c>
      <c r="C137" s="228">
        <v>3214.2</v>
      </c>
      <c r="D137" s="228">
        <v>2746.5</v>
      </c>
      <c r="E137" s="229">
        <v>872.69999999999982</v>
      </c>
      <c r="F137" s="230">
        <v>-796.5</v>
      </c>
    </row>
    <row r="138" spans="1:6">
      <c r="A138" s="227">
        <v>67</v>
      </c>
      <c r="B138" s="228">
        <v>2346.8000000000002</v>
      </c>
      <c r="C138" s="228">
        <v>3239.7</v>
      </c>
      <c r="D138" s="228">
        <v>2768.1</v>
      </c>
      <c r="E138" s="229">
        <v>892.89999999999964</v>
      </c>
      <c r="F138" s="230">
        <v>-818.09999999999991</v>
      </c>
    </row>
    <row r="139" spans="1:6">
      <c r="A139" s="227">
        <v>67.5</v>
      </c>
      <c r="B139" s="228">
        <v>2357.1999999999998</v>
      </c>
      <c r="C139" s="228">
        <v>3259</v>
      </c>
      <c r="D139" s="228">
        <v>2793.1</v>
      </c>
      <c r="E139" s="229">
        <v>901.80000000000018</v>
      </c>
      <c r="F139" s="230">
        <v>-843.09999999999991</v>
      </c>
    </row>
    <row r="140" spans="1:6">
      <c r="A140" s="227">
        <v>68</v>
      </c>
      <c r="B140" s="228">
        <v>2377.1</v>
      </c>
      <c r="C140" s="228">
        <v>3288.3</v>
      </c>
      <c r="D140" s="228">
        <v>2818</v>
      </c>
      <c r="E140" s="229">
        <v>911.20000000000027</v>
      </c>
      <c r="F140" s="230">
        <v>-868</v>
      </c>
    </row>
    <row r="141" spans="1:6">
      <c r="A141" s="227">
        <v>68.5</v>
      </c>
      <c r="B141" s="228">
        <v>2385</v>
      </c>
      <c r="C141" s="228">
        <v>3298.4</v>
      </c>
      <c r="D141" s="228">
        <v>2834.5</v>
      </c>
      <c r="E141" s="229">
        <v>913.40000000000009</v>
      </c>
      <c r="F141" s="230">
        <v>-884.5</v>
      </c>
    </row>
    <row r="142" spans="1:6">
      <c r="A142" s="227">
        <v>69</v>
      </c>
      <c r="B142" s="228">
        <v>2413.9</v>
      </c>
      <c r="C142" s="228">
        <v>3310.4</v>
      </c>
      <c r="D142" s="228">
        <v>2849.8</v>
      </c>
      <c r="E142" s="229">
        <v>896.5</v>
      </c>
      <c r="F142" s="230">
        <v>-899.80000000000018</v>
      </c>
    </row>
    <row r="143" spans="1:6">
      <c r="A143" s="227">
        <v>69.5</v>
      </c>
      <c r="B143" s="228">
        <v>2431.3000000000002</v>
      </c>
      <c r="C143" s="228">
        <v>3339.6</v>
      </c>
      <c r="D143" s="228">
        <v>2863.4</v>
      </c>
      <c r="E143" s="229">
        <v>908.29999999999973</v>
      </c>
      <c r="F143" s="230">
        <v>-913.40000000000009</v>
      </c>
    </row>
    <row r="144" spans="1:6">
      <c r="A144" s="227">
        <v>70</v>
      </c>
      <c r="B144" s="228">
        <v>2436.8000000000002</v>
      </c>
      <c r="C144" s="228">
        <v>3361.5</v>
      </c>
      <c r="D144" s="228">
        <v>2888.1</v>
      </c>
      <c r="E144" s="229">
        <v>924.69999999999982</v>
      </c>
      <c r="F144" s="230">
        <v>-938.09999999999991</v>
      </c>
    </row>
    <row r="145" spans="1:6">
      <c r="A145" s="227">
        <v>70.5</v>
      </c>
      <c r="B145" s="228">
        <v>2443.5</v>
      </c>
      <c r="C145" s="228">
        <v>3378.3</v>
      </c>
      <c r="D145" s="228">
        <v>2908.8</v>
      </c>
      <c r="E145" s="229">
        <v>934.80000000000018</v>
      </c>
      <c r="F145" s="230">
        <v>-958.80000000000018</v>
      </c>
    </row>
    <row r="146" spans="1:6">
      <c r="A146" s="227">
        <v>71</v>
      </c>
      <c r="B146" s="228">
        <v>2463.5</v>
      </c>
      <c r="C146" s="228">
        <v>3411.7</v>
      </c>
      <c r="D146" s="228">
        <v>2927.8</v>
      </c>
      <c r="E146" s="229">
        <v>948.19999999999982</v>
      </c>
      <c r="F146" s="230">
        <v>-977.80000000000018</v>
      </c>
    </row>
    <row r="147" spans="1:6">
      <c r="A147" s="227">
        <v>71.5</v>
      </c>
      <c r="B147" s="228">
        <v>2483.5</v>
      </c>
      <c r="C147" s="228">
        <v>3422.1</v>
      </c>
      <c r="D147" s="228">
        <v>2947.6</v>
      </c>
      <c r="E147" s="229">
        <v>938.59999999999991</v>
      </c>
      <c r="F147" s="230">
        <v>-997.59999999999991</v>
      </c>
    </row>
    <row r="148" spans="1:6">
      <c r="A148" s="227">
        <v>72</v>
      </c>
      <c r="B148" s="228">
        <v>2493.5</v>
      </c>
      <c r="C148" s="228">
        <v>3445.7</v>
      </c>
      <c r="D148" s="228">
        <v>2964.4</v>
      </c>
      <c r="E148" s="229">
        <v>952.19999999999982</v>
      </c>
      <c r="F148" s="230">
        <v>-1014.4000000000001</v>
      </c>
    </row>
    <row r="149" spans="1:6">
      <c r="A149" s="227">
        <v>72.5</v>
      </c>
      <c r="B149" s="228">
        <v>2498.5</v>
      </c>
      <c r="C149" s="228">
        <v>3467.7</v>
      </c>
      <c r="D149" s="228">
        <v>2986.3</v>
      </c>
      <c r="E149" s="229">
        <v>969.19999999999982</v>
      </c>
      <c r="F149" s="230">
        <v>-1036.3000000000002</v>
      </c>
    </row>
    <row r="150" spans="1:6">
      <c r="A150" s="227">
        <v>73</v>
      </c>
      <c r="B150" s="228">
        <v>2521.9</v>
      </c>
      <c r="C150" s="228">
        <v>3476.1</v>
      </c>
      <c r="D150" s="228">
        <v>3008.7</v>
      </c>
      <c r="E150" s="229">
        <v>954.19999999999982</v>
      </c>
      <c r="F150" s="230">
        <v>-1058.6999999999998</v>
      </c>
    </row>
    <row r="151" spans="1:6">
      <c r="A151" s="227">
        <v>73.5</v>
      </c>
      <c r="B151" s="228">
        <v>2544</v>
      </c>
      <c r="C151" s="228">
        <v>3484.4</v>
      </c>
      <c r="D151" s="228">
        <v>3029.1</v>
      </c>
      <c r="E151" s="229">
        <v>940.40000000000009</v>
      </c>
      <c r="F151" s="230">
        <v>-1079.0999999999999</v>
      </c>
    </row>
    <row r="152" spans="1:6">
      <c r="A152" s="227">
        <v>74</v>
      </c>
      <c r="B152" s="228">
        <v>2554.3000000000002</v>
      </c>
      <c r="C152" s="228">
        <v>3512.7</v>
      </c>
      <c r="D152" s="228">
        <v>3054.3</v>
      </c>
      <c r="E152" s="229">
        <v>958.39999999999964</v>
      </c>
      <c r="F152" s="230">
        <v>-1104.3000000000002</v>
      </c>
    </row>
    <row r="153" spans="1:6">
      <c r="A153" s="227">
        <v>74.5</v>
      </c>
      <c r="B153" s="228">
        <v>2555.4</v>
      </c>
      <c r="C153" s="228">
        <v>3531.1</v>
      </c>
      <c r="D153" s="228">
        <v>3075.5</v>
      </c>
      <c r="E153" s="229">
        <v>975.69999999999982</v>
      </c>
      <c r="F153" s="230">
        <v>-1125.5</v>
      </c>
    </row>
    <row r="154" spans="1:6">
      <c r="A154" s="227">
        <v>75</v>
      </c>
      <c r="B154" s="228">
        <v>2587.5</v>
      </c>
      <c r="C154" s="228">
        <v>3537.2</v>
      </c>
      <c r="D154" s="228">
        <v>3095</v>
      </c>
      <c r="E154" s="229">
        <v>949.69999999999982</v>
      </c>
      <c r="F154" s="230">
        <v>-1145</v>
      </c>
    </row>
    <row r="155" spans="1:6">
      <c r="A155" s="227">
        <v>75.5</v>
      </c>
      <c r="B155" s="228">
        <v>2613.5</v>
      </c>
      <c r="C155" s="228">
        <v>3561.5</v>
      </c>
      <c r="D155" s="228">
        <v>3109.9</v>
      </c>
      <c r="E155" s="229">
        <v>948</v>
      </c>
      <c r="F155" s="230">
        <v>-1159.9000000000001</v>
      </c>
    </row>
    <row r="156" spans="1:6">
      <c r="A156" s="227">
        <v>76</v>
      </c>
      <c r="B156" s="228">
        <v>2621.1999999999998</v>
      </c>
      <c r="C156" s="228">
        <v>3592.6</v>
      </c>
      <c r="D156" s="228">
        <v>3129.6</v>
      </c>
      <c r="E156" s="229">
        <v>971.40000000000009</v>
      </c>
      <c r="F156" s="230">
        <v>-1179.5999999999999</v>
      </c>
    </row>
    <row r="157" spans="1:6">
      <c r="A157" s="227">
        <v>76.5</v>
      </c>
      <c r="B157" s="228">
        <v>2632.7</v>
      </c>
      <c r="C157" s="228">
        <v>3613.6</v>
      </c>
      <c r="D157" s="228">
        <v>3148</v>
      </c>
      <c r="E157" s="229">
        <v>980.90000000000009</v>
      </c>
      <c r="F157" s="230">
        <v>-1198</v>
      </c>
    </row>
    <row r="158" spans="1:6">
      <c r="A158" s="227">
        <v>77</v>
      </c>
      <c r="B158" s="228">
        <v>2661.9</v>
      </c>
      <c r="C158" s="228">
        <v>3618.5</v>
      </c>
      <c r="D158" s="228">
        <v>3171.2</v>
      </c>
      <c r="E158" s="229">
        <v>956.59999999999991</v>
      </c>
      <c r="F158" s="230">
        <v>-1221.1999999999998</v>
      </c>
    </row>
    <row r="159" spans="1:6">
      <c r="A159" s="227">
        <v>77.5</v>
      </c>
      <c r="B159" s="228">
        <v>2684.5</v>
      </c>
      <c r="C159" s="228">
        <v>3622.2</v>
      </c>
      <c r="D159" s="228">
        <v>3194.2</v>
      </c>
      <c r="E159" s="229">
        <v>937.69999999999982</v>
      </c>
      <c r="F159" s="230">
        <v>-1244.1999999999998</v>
      </c>
    </row>
    <row r="160" spans="1:6">
      <c r="A160" s="227">
        <v>78</v>
      </c>
      <c r="B160" s="228">
        <v>2706.2</v>
      </c>
      <c r="C160" s="228">
        <v>3637.1</v>
      </c>
      <c r="D160" s="228">
        <v>3214.5</v>
      </c>
      <c r="E160" s="229">
        <v>930.90000000000009</v>
      </c>
      <c r="F160" s="230">
        <v>-1264.5</v>
      </c>
    </row>
    <row r="161" spans="1:6">
      <c r="A161" s="227">
        <v>78.5</v>
      </c>
      <c r="B161" s="228">
        <v>2717.2</v>
      </c>
      <c r="C161" s="228">
        <v>3646.3</v>
      </c>
      <c r="D161" s="228">
        <v>3242</v>
      </c>
      <c r="E161" s="229">
        <v>929.10000000000036</v>
      </c>
      <c r="F161" s="230">
        <v>-1292</v>
      </c>
    </row>
    <row r="162" spans="1:6">
      <c r="A162" s="227">
        <v>79</v>
      </c>
      <c r="B162" s="228">
        <v>2728.2</v>
      </c>
      <c r="C162" s="228">
        <v>3670.2</v>
      </c>
      <c r="D162" s="228">
        <v>3258.2</v>
      </c>
      <c r="E162" s="229">
        <v>942</v>
      </c>
      <c r="F162" s="230">
        <v>-1308.1999999999998</v>
      </c>
    </row>
    <row r="163" spans="1:6">
      <c r="A163" s="227">
        <v>79.5</v>
      </c>
      <c r="B163" s="228">
        <v>2754.1</v>
      </c>
      <c r="C163" s="228">
        <v>3684.5</v>
      </c>
      <c r="D163" s="228">
        <v>3272.5</v>
      </c>
      <c r="E163" s="229">
        <v>930.40000000000009</v>
      </c>
      <c r="F163" s="230">
        <v>-1322.5</v>
      </c>
    </row>
    <row r="164" spans="1:6">
      <c r="A164" s="227">
        <v>80</v>
      </c>
      <c r="B164" s="228">
        <v>2770.1</v>
      </c>
      <c r="C164" s="228">
        <v>3696.3</v>
      </c>
      <c r="D164" s="228">
        <v>3293.5</v>
      </c>
      <c r="E164" s="229">
        <v>926.20000000000027</v>
      </c>
      <c r="F164" s="230">
        <v>-1343.5</v>
      </c>
    </row>
    <row r="165" spans="1:6">
      <c r="A165" s="227">
        <v>80.5</v>
      </c>
      <c r="B165" s="228">
        <v>2797.1</v>
      </c>
      <c r="C165" s="228">
        <v>3708.4</v>
      </c>
      <c r="D165" s="228">
        <v>3312.8</v>
      </c>
      <c r="E165" s="229">
        <v>911.30000000000018</v>
      </c>
      <c r="F165" s="230">
        <v>-1362.8000000000002</v>
      </c>
    </row>
    <row r="166" spans="1:6">
      <c r="A166" s="227">
        <v>81</v>
      </c>
      <c r="B166" s="228">
        <v>2826.2</v>
      </c>
      <c r="C166" s="228">
        <v>3713.5</v>
      </c>
      <c r="D166" s="228">
        <v>3328.5</v>
      </c>
      <c r="E166" s="229">
        <v>887.30000000000018</v>
      </c>
      <c r="F166" s="230">
        <v>-1378.5</v>
      </c>
    </row>
    <row r="167" spans="1:6">
      <c r="A167" s="227">
        <v>81.5</v>
      </c>
      <c r="B167" s="228">
        <v>2860</v>
      </c>
      <c r="C167" s="228">
        <v>3721.3</v>
      </c>
      <c r="D167" s="228">
        <v>3352.2</v>
      </c>
      <c r="E167" s="229">
        <v>861.30000000000018</v>
      </c>
      <c r="F167" s="230">
        <v>-1402.1999999999998</v>
      </c>
    </row>
    <row r="168" spans="1:6">
      <c r="A168" s="227">
        <v>82</v>
      </c>
      <c r="B168" s="228">
        <v>2883.8</v>
      </c>
      <c r="C168" s="228">
        <v>3729.3</v>
      </c>
      <c r="D168" s="228">
        <v>3371.8</v>
      </c>
      <c r="E168" s="229">
        <v>845.5</v>
      </c>
      <c r="F168" s="230">
        <v>-1421.8000000000002</v>
      </c>
    </row>
    <row r="169" spans="1:6">
      <c r="A169" s="227">
        <v>82.5</v>
      </c>
      <c r="B169" s="228">
        <v>2902.9</v>
      </c>
      <c r="C169" s="228">
        <v>3739.2</v>
      </c>
      <c r="D169" s="228">
        <v>3401.9</v>
      </c>
      <c r="E169" s="229">
        <v>836.29999999999973</v>
      </c>
      <c r="F169" s="230">
        <v>-1451.9</v>
      </c>
    </row>
    <row r="170" spans="1:6">
      <c r="A170" s="227">
        <v>83</v>
      </c>
      <c r="B170" s="228">
        <v>2908.1</v>
      </c>
      <c r="C170" s="228">
        <v>3745.6</v>
      </c>
      <c r="D170" s="228">
        <v>3427.7</v>
      </c>
      <c r="E170" s="229">
        <v>837.5</v>
      </c>
      <c r="F170" s="230">
        <v>-1477.6999999999998</v>
      </c>
    </row>
    <row r="171" spans="1:6">
      <c r="A171" s="227">
        <v>83.5</v>
      </c>
      <c r="B171" s="228">
        <v>2927.3</v>
      </c>
      <c r="C171" s="228">
        <v>3764.4</v>
      </c>
      <c r="D171" s="228">
        <v>3447.6</v>
      </c>
      <c r="E171" s="229">
        <v>837.09999999999991</v>
      </c>
      <c r="F171" s="230">
        <v>-1497.6</v>
      </c>
    </row>
    <row r="172" spans="1:6">
      <c r="A172" s="227">
        <v>84</v>
      </c>
      <c r="B172" s="228">
        <v>2950.2</v>
      </c>
      <c r="C172" s="228">
        <v>3792.3</v>
      </c>
      <c r="D172" s="228">
        <v>3470.4</v>
      </c>
      <c r="E172" s="229">
        <v>842.10000000000036</v>
      </c>
      <c r="F172" s="230">
        <v>-1520.4</v>
      </c>
    </row>
    <row r="173" spans="1:6">
      <c r="A173" s="227">
        <v>84.5</v>
      </c>
      <c r="B173" s="228">
        <v>2969.6</v>
      </c>
      <c r="C173" s="228">
        <v>3805.1</v>
      </c>
      <c r="D173" s="228">
        <v>3497.7</v>
      </c>
      <c r="E173" s="229">
        <v>835.5</v>
      </c>
      <c r="F173" s="230">
        <v>-1547.6999999999998</v>
      </c>
    </row>
    <row r="174" spans="1:6">
      <c r="A174" s="227">
        <v>85</v>
      </c>
      <c r="B174" s="228">
        <v>2977.5</v>
      </c>
      <c r="C174" s="228">
        <v>3813.3</v>
      </c>
      <c r="D174" s="228">
        <v>3516.1</v>
      </c>
      <c r="E174" s="229">
        <v>835.80000000000018</v>
      </c>
      <c r="F174" s="230">
        <v>-1566.1</v>
      </c>
    </row>
    <row r="175" spans="1:6">
      <c r="A175" s="227">
        <v>85.5</v>
      </c>
      <c r="B175" s="228">
        <v>2985.5</v>
      </c>
      <c r="C175" s="228">
        <v>3827.7</v>
      </c>
      <c r="D175" s="228">
        <v>3533.1</v>
      </c>
      <c r="E175" s="229">
        <v>842.19999999999982</v>
      </c>
      <c r="F175" s="230">
        <v>-1583.1</v>
      </c>
    </row>
    <row r="176" spans="1:6">
      <c r="A176" s="227">
        <v>86</v>
      </c>
      <c r="B176" s="228">
        <v>3000.7</v>
      </c>
      <c r="C176" s="228">
        <v>3834.6</v>
      </c>
      <c r="D176" s="228">
        <v>3550.4</v>
      </c>
      <c r="E176" s="229">
        <v>833.90000000000009</v>
      </c>
      <c r="F176" s="230">
        <v>-1600.4</v>
      </c>
    </row>
    <row r="177" spans="1:6">
      <c r="A177" s="227">
        <v>86.5</v>
      </c>
      <c r="B177" s="228">
        <v>3022.3</v>
      </c>
      <c r="C177" s="228">
        <v>3846.9</v>
      </c>
      <c r="D177" s="228">
        <v>3562.7</v>
      </c>
      <c r="E177" s="229">
        <v>824.59999999999991</v>
      </c>
      <c r="F177" s="230">
        <v>-1612.6999999999998</v>
      </c>
    </row>
    <row r="178" spans="1:6">
      <c r="A178" s="227">
        <v>87</v>
      </c>
      <c r="B178" s="228">
        <v>3034.4</v>
      </c>
      <c r="C178" s="228">
        <v>3868.3</v>
      </c>
      <c r="D178" s="228">
        <v>3576.9</v>
      </c>
      <c r="E178" s="229">
        <v>833.90000000000009</v>
      </c>
      <c r="F178" s="230">
        <v>-1626.9</v>
      </c>
    </row>
    <row r="179" spans="1:6">
      <c r="A179" s="227">
        <v>87.5</v>
      </c>
      <c r="B179" s="228">
        <v>3053.5</v>
      </c>
      <c r="C179" s="228">
        <v>3877.8</v>
      </c>
      <c r="D179" s="228">
        <v>3601.5</v>
      </c>
      <c r="E179" s="229">
        <v>824.30000000000018</v>
      </c>
      <c r="F179" s="230">
        <v>-1651.5</v>
      </c>
    </row>
    <row r="180" spans="1:6">
      <c r="A180" s="227">
        <v>88</v>
      </c>
      <c r="B180" s="228">
        <v>3060.9</v>
      </c>
      <c r="C180" s="228">
        <v>3886.3</v>
      </c>
      <c r="D180" s="228">
        <v>3623.4</v>
      </c>
      <c r="E180" s="229">
        <v>825.40000000000009</v>
      </c>
      <c r="F180" s="230">
        <v>-1673.4</v>
      </c>
    </row>
    <row r="181" spans="1:6">
      <c r="A181" s="227">
        <v>88.5</v>
      </c>
      <c r="B181" s="228">
        <v>3081.4</v>
      </c>
      <c r="C181" s="228">
        <v>3900.8</v>
      </c>
      <c r="D181" s="228">
        <v>3639.7</v>
      </c>
      <c r="E181" s="229">
        <v>819.40000000000009</v>
      </c>
      <c r="F181" s="230">
        <v>-1689.6999999999998</v>
      </c>
    </row>
    <row r="182" spans="1:6">
      <c r="A182" s="227">
        <v>89</v>
      </c>
      <c r="B182" s="228">
        <v>3154.1</v>
      </c>
      <c r="C182" s="228">
        <v>3910.7</v>
      </c>
      <c r="D182" s="228">
        <v>3656.3</v>
      </c>
      <c r="E182" s="229">
        <v>756.59999999999991</v>
      </c>
      <c r="F182" s="230">
        <v>-1706.3000000000002</v>
      </c>
    </row>
    <row r="183" spans="1:6">
      <c r="A183" s="227">
        <v>89.5</v>
      </c>
      <c r="B183" s="228">
        <v>3226.8</v>
      </c>
      <c r="C183" s="228">
        <v>3918.9</v>
      </c>
      <c r="D183" s="228">
        <v>3679.3</v>
      </c>
      <c r="E183" s="229">
        <v>692.09999999999991</v>
      </c>
      <c r="F183" s="230">
        <v>-1729.3000000000002</v>
      </c>
    </row>
    <row r="184" spans="1:6">
      <c r="A184" s="227">
        <v>90</v>
      </c>
      <c r="B184" s="228">
        <v>3298.8</v>
      </c>
      <c r="C184" s="228">
        <v>3930.8</v>
      </c>
      <c r="D184" s="228">
        <v>3695.6</v>
      </c>
      <c r="E184" s="229">
        <v>632</v>
      </c>
      <c r="F184" s="230">
        <v>-1745.6</v>
      </c>
    </row>
    <row r="185" spans="1:6">
      <c r="A185" s="227">
        <v>90.5</v>
      </c>
      <c r="B185" s="228">
        <v>3365.4</v>
      </c>
      <c r="C185" s="228">
        <v>3941.6</v>
      </c>
      <c r="D185" s="228">
        <v>3711.9</v>
      </c>
      <c r="E185" s="229">
        <v>576.19999999999982</v>
      </c>
      <c r="F185" s="230">
        <v>-1761.9</v>
      </c>
    </row>
    <row r="186" spans="1:6">
      <c r="A186" s="227">
        <v>91</v>
      </c>
      <c r="B186" s="228">
        <v>3394.6</v>
      </c>
      <c r="C186" s="228">
        <v>3950.7</v>
      </c>
      <c r="D186" s="228">
        <v>3736.2</v>
      </c>
      <c r="E186" s="229">
        <v>556.09999999999991</v>
      </c>
      <c r="F186" s="230">
        <v>-1786.1999999999998</v>
      </c>
    </row>
    <row r="187" spans="1:6">
      <c r="A187" s="227">
        <v>91.5</v>
      </c>
      <c r="B187" s="228">
        <v>3450.5</v>
      </c>
      <c r="C187" s="228">
        <v>3968.8</v>
      </c>
      <c r="D187" s="228">
        <v>3757.5</v>
      </c>
      <c r="E187" s="229">
        <v>518.30000000000018</v>
      </c>
      <c r="F187" s="230">
        <v>-1807.5</v>
      </c>
    </row>
    <row r="188" spans="1:6">
      <c r="A188" s="227">
        <v>92</v>
      </c>
      <c r="B188" s="228">
        <v>3459.5</v>
      </c>
      <c r="C188" s="228">
        <v>3987</v>
      </c>
      <c r="D188" s="228">
        <v>3782.2</v>
      </c>
      <c r="E188" s="229">
        <v>527.5</v>
      </c>
      <c r="F188" s="230">
        <v>-1832.1999999999998</v>
      </c>
    </row>
    <row r="189" spans="1:6">
      <c r="A189" s="227">
        <v>92.5</v>
      </c>
      <c r="B189" s="228">
        <v>3478.8</v>
      </c>
      <c r="C189" s="228">
        <v>4014</v>
      </c>
      <c r="D189" s="228">
        <v>3803.3</v>
      </c>
      <c r="E189" s="229">
        <v>535.19999999999982</v>
      </c>
      <c r="F189" s="230">
        <v>-1853.3000000000002</v>
      </c>
    </row>
    <row r="190" spans="1:6">
      <c r="A190" s="227">
        <v>93</v>
      </c>
      <c r="B190" s="228">
        <v>3544.7</v>
      </c>
      <c r="C190" s="228">
        <v>4022.1</v>
      </c>
      <c r="D190" s="228">
        <v>3818.6</v>
      </c>
      <c r="E190" s="229">
        <v>477.40000000000009</v>
      </c>
      <c r="F190" s="230">
        <v>-1868.6</v>
      </c>
    </row>
    <row r="191" spans="1:6">
      <c r="A191" s="227">
        <v>93.5</v>
      </c>
      <c r="B191" s="228">
        <v>3595.8</v>
      </c>
      <c r="C191" s="228">
        <v>4026.3</v>
      </c>
      <c r="D191" s="228">
        <v>3839.3</v>
      </c>
      <c r="E191" s="229">
        <v>430.5</v>
      </c>
      <c r="F191" s="230">
        <v>-1889.3000000000002</v>
      </c>
    </row>
    <row r="192" spans="1:6">
      <c r="A192" s="227">
        <v>94</v>
      </c>
      <c r="B192" s="228">
        <v>3628.7</v>
      </c>
      <c r="C192" s="228">
        <v>4036</v>
      </c>
      <c r="D192" s="228">
        <v>3852.3</v>
      </c>
      <c r="E192" s="229">
        <v>407.30000000000018</v>
      </c>
      <c r="F192" s="230">
        <v>-1902.3000000000002</v>
      </c>
    </row>
    <row r="193" spans="1:6">
      <c r="A193" s="227">
        <v>94.5</v>
      </c>
      <c r="B193" s="228">
        <v>3672.3</v>
      </c>
      <c r="C193" s="228">
        <v>4043.8</v>
      </c>
      <c r="D193" s="228">
        <v>3871.2</v>
      </c>
      <c r="E193" s="229">
        <v>371.5</v>
      </c>
      <c r="F193" s="230">
        <v>-1921.1999999999998</v>
      </c>
    </row>
    <row r="194" spans="1:6">
      <c r="A194" s="227">
        <v>95</v>
      </c>
      <c r="B194" s="228">
        <v>3724.4</v>
      </c>
      <c r="C194" s="228">
        <v>4053.1</v>
      </c>
      <c r="D194" s="228">
        <v>3886.2</v>
      </c>
      <c r="E194" s="229">
        <v>328.69999999999982</v>
      </c>
      <c r="F194" s="230">
        <v>-1936.1999999999998</v>
      </c>
    </row>
    <row r="195" spans="1:6">
      <c r="A195" s="227">
        <v>95.5</v>
      </c>
      <c r="B195" s="228">
        <v>3751.7</v>
      </c>
      <c r="C195" s="228">
        <v>4057.6</v>
      </c>
      <c r="D195" s="228">
        <v>3900.5</v>
      </c>
      <c r="E195" s="229">
        <v>305.90000000000009</v>
      </c>
      <c r="F195" s="230">
        <v>-1950.5</v>
      </c>
    </row>
    <row r="196" spans="1:6">
      <c r="A196" s="227">
        <v>96</v>
      </c>
      <c r="B196" s="228">
        <v>3780</v>
      </c>
      <c r="C196" s="228">
        <v>4071</v>
      </c>
      <c r="D196" s="228">
        <v>3918.5</v>
      </c>
      <c r="E196" s="229">
        <v>291</v>
      </c>
      <c r="F196" s="230">
        <v>-1968.5</v>
      </c>
    </row>
    <row r="197" spans="1:6">
      <c r="A197" s="227">
        <v>96.5</v>
      </c>
      <c r="B197" s="228">
        <v>3797.4</v>
      </c>
      <c r="C197" s="228">
        <v>4082.7</v>
      </c>
      <c r="D197" s="228">
        <v>3936.1</v>
      </c>
      <c r="E197" s="229">
        <v>285.29999999999973</v>
      </c>
      <c r="F197" s="230">
        <v>-1986.1</v>
      </c>
    </row>
    <row r="198" spans="1:6">
      <c r="A198" s="227">
        <v>97</v>
      </c>
      <c r="B198" s="228">
        <v>3814.9</v>
      </c>
      <c r="C198" s="228">
        <v>4093.6</v>
      </c>
      <c r="D198" s="228">
        <v>3946.7</v>
      </c>
      <c r="E198" s="229">
        <v>278.69999999999982</v>
      </c>
      <c r="F198" s="230">
        <v>-1996.6999999999998</v>
      </c>
    </row>
    <row r="199" spans="1:6">
      <c r="A199" s="227">
        <v>97.5</v>
      </c>
      <c r="B199" s="228">
        <v>3825.7</v>
      </c>
      <c r="C199" s="228">
        <v>4102.1000000000004</v>
      </c>
      <c r="D199" s="228">
        <v>3960.7</v>
      </c>
      <c r="E199" s="229">
        <v>276.40000000000055</v>
      </c>
      <c r="F199" s="230">
        <v>-2010.6999999999998</v>
      </c>
    </row>
    <row r="200" spans="1:6">
      <c r="A200" s="227">
        <v>98</v>
      </c>
      <c r="B200" s="228">
        <v>3837.5</v>
      </c>
      <c r="C200" s="228">
        <v>4114.2</v>
      </c>
      <c r="D200" s="228">
        <v>3973.2</v>
      </c>
      <c r="E200" s="229">
        <v>276.69999999999982</v>
      </c>
      <c r="F200" s="230">
        <v>-2023.1999999999998</v>
      </c>
    </row>
    <row r="201" spans="1:6">
      <c r="A201" s="227">
        <v>98.5</v>
      </c>
      <c r="B201" s="228">
        <v>3844.4</v>
      </c>
      <c r="C201" s="228">
        <v>4128.3999999999996</v>
      </c>
      <c r="D201" s="228">
        <v>3987.5</v>
      </c>
      <c r="E201" s="229">
        <v>283.99999999999955</v>
      </c>
      <c r="F201" s="4"/>
    </row>
    <row r="202" spans="1:6">
      <c r="A202" s="227">
        <v>99</v>
      </c>
      <c r="B202" s="228">
        <v>3851.2</v>
      </c>
      <c r="C202" s="228">
        <v>4145.7</v>
      </c>
      <c r="D202" s="228">
        <v>4002.7</v>
      </c>
      <c r="E202" s="229">
        <v>294.5</v>
      </c>
      <c r="F202" s="4"/>
    </row>
    <row r="203" spans="1:6">
      <c r="A203" s="227">
        <v>99.5</v>
      </c>
      <c r="B203" s="228">
        <v>3858.9</v>
      </c>
      <c r="C203" s="228">
        <v>4177</v>
      </c>
      <c r="D203" s="228">
        <v>4013.1</v>
      </c>
      <c r="E203" s="229">
        <v>318.09999999999991</v>
      </c>
      <c r="F203" s="4"/>
    </row>
    <row r="204" spans="1:6">
      <c r="A204" s="227">
        <v>100</v>
      </c>
      <c r="B204" s="228">
        <v>3867.6</v>
      </c>
      <c r="C204" s="228">
        <v>4200.8</v>
      </c>
      <c r="D204" s="228">
        <v>4025.2</v>
      </c>
      <c r="E204" s="229">
        <v>333.20000000000027</v>
      </c>
      <c r="F204" s="4"/>
    </row>
    <row r="205" spans="1:6">
      <c r="A205" s="227">
        <v>100.5</v>
      </c>
      <c r="B205" s="228">
        <v>3879.6</v>
      </c>
      <c r="C205" s="228">
        <v>4222.3</v>
      </c>
      <c r="D205" s="228">
        <v>4038.3</v>
      </c>
      <c r="E205" s="229">
        <v>342.70000000000027</v>
      </c>
      <c r="F205" s="4"/>
    </row>
    <row r="206" spans="1:6">
      <c r="A206" s="227">
        <v>101</v>
      </c>
      <c r="B206" s="228">
        <v>3910</v>
      </c>
      <c r="C206" s="228">
        <v>4232.3</v>
      </c>
      <c r="D206" s="228">
        <v>4050.2</v>
      </c>
      <c r="E206" s="229">
        <v>322.30000000000018</v>
      </c>
      <c r="F206" s="4"/>
    </row>
    <row r="207" spans="1:6">
      <c r="A207" s="227">
        <v>101.5</v>
      </c>
      <c r="B207" s="228">
        <v>3922.7</v>
      </c>
      <c r="C207" s="228">
        <v>4248.8</v>
      </c>
      <c r="D207" s="228">
        <v>4063.3</v>
      </c>
      <c r="E207" s="229">
        <v>326.10000000000036</v>
      </c>
      <c r="F207" s="4"/>
    </row>
    <row r="208" spans="1:6">
      <c r="A208" s="227">
        <v>102</v>
      </c>
      <c r="B208" s="228">
        <v>3931.6</v>
      </c>
      <c r="C208" s="228">
        <v>4268.1000000000004</v>
      </c>
      <c r="D208" s="228">
        <v>4076.7</v>
      </c>
      <c r="E208" s="229">
        <v>336.50000000000045</v>
      </c>
      <c r="F208" s="4"/>
    </row>
    <row r="209" spans="1:6">
      <c r="A209" s="227">
        <v>102.5</v>
      </c>
      <c r="B209" s="228">
        <v>3941.1</v>
      </c>
      <c r="C209" s="228">
        <v>4282.6000000000004</v>
      </c>
      <c r="D209" s="228">
        <v>4085.9</v>
      </c>
      <c r="E209" s="229">
        <v>341.50000000000045</v>
      </c>
      <c r="F209" s="4"/>
    </row>
    <row r="210" spans="1:6">
      <c r="A210" s="227">
        <v>103</v>
      </c>
      <c r="B210" s="228">
        <v>3950</v>
      </c>
      <c r="C210" s="228">
        <v>4297.3</v>
      </c>
      <c r="D210" s="228">
        <v>4103.1000000000004</v>
      </c>
      <c r="E210" s="229">
        <v>347.30000000000018</v>
      </c>
      <c r="F210" s="4"/>
    </row>
    <row r="211" spans="1:6">
      <c r="A211" s="227">
        <v>103.5</v>
      </c>
      <c r="B211" s="228">
        <v>3954.5</v>
      </c>
      <c r="C211" s="228">
        <v>4318.8999999999996</v>
      </c>
      <c r="D211" s="228">
        <v>4113.3999999999996</v>
      </c>
      <c r="E211" s="229">
        <v>364.39999999999964</v>
      </c>
      <c r="F211" s="4"/>
    </row>
    <row r="212" spans="1:6">
      <c r="A212" s="227">
        <v>104</v>
      </c>
      <c r="B212" s="228">
        <v>3959</v>
      </c>
      <c r="C212" s="228">
        <v>4337.2</v>
      </c>
      <c r="D212" s="228">
        <v>4125.6000000000004</v>
      </c>
      <c r="E212" s="229">
        <v>378.19999999999982</v>
      </c>
      <c r="F212" s="4"/>
    </row>
    <row r="213" spans="1:6">
      <c r="A213" s="227">
        <v>104.5</v>
      </c>
      <c r="B213" s="228">
        <v>3969.9</v>
      </c>
      <c r="C213" s="228">
        <v>4361.1000000000004</v>
      </c>
      <c r="D213" s="228">
        <v>4138.2</v>
      </c>
      <c r="E213" s="229">
        <v>391.20000000000027</v>
      </c>
      <c r="F213" s="4"/>
    </row>
    <row r="214" spans="1:6">
      <c r="A214" s="227">
        <v>105</v>
      </c>
      <c r="B214" s="228">
        <v>3980.6</v>
      </c>
      <c r="C214" s="228">
        <v>4367.7</v>
      </c>
      <c r="D214" s="228">
        <v>4147.7</v>
      </c>
      <c r="E214" s="229">
        <v>387.09999999999991</v>
      </c>
      <c r="F214" s="4"/>
    </row>
    <row r="215" spans="1:6">
      <c r="A215" s="227">
        <v>105.5</v>
      </c>
      <c r="B215" s="228">
        <v>3996.2</v>
      </c>
      <c r="C215" s="228">
        <v>4374.3</v>
      </c>
      <c r="D215" s="228">
        <v>4160.3999999999996</v>
      </c>
      <c r="E215" s="229">
        <v>378.10000000000036</v>
      </c>
      <c r="F215" s="4"/>
    </row>
    <row r="216" spans="1:6">
      <c r="A216" s="227">
        <v>106</v>
      </c>
      <c r="B216" s="228">
        <v>4011.3</v>
      </c>
      <c r="C216" s="228">
        <v>4382.3</v>
      </c>
      <c r="D216" s="228">
        <v>4171.2</v>
      </c>
      <c r="E216" s="229">
        <v>371</v>
      </c>
      <c r="F216" s="4"/>
    </row>
    <row r="217" spans="1:6">
      <c r="A217" s="227">
        <v>106.5</v>
      </c>
      <c r="B217" s="228">
        <v>4019</v>
      </c>
      <c r="C217" s="228">
        <v>4392.8</v>
      </c>
      <c r="D217" s="228">
        <v>4186.1000000000004</v>
      </c>
      <c r="E217" s="229">
        <v>373.80000000000018</v>
      </c>
      <c r="F217" s="4"/>
    </row>
    <row r="218" spans="1:6">
      <c r="A218" s="227">
        <v>107</v>
      </c>
      <c r="B218" s="228">
        <v>4024.1</v>
      </c>
      <c r="C218" s="228">
        <v>4403.3</v>
      </c>
      <c r="D218" s="228">
        <v>4198.8</v>
      </c>
      <c r="E218" s="229">
        <v>379.20000000000027</v>
      </c>
      <c r="F218" s="4"/>
    </row>
    <row r="219" spans="1:6">
      <c r="A219" s="227">
        <v>107.5</v>
      </c>
      <c r="B219" s="228">
        <v>4026.2</v>
      </c>
      <c r="C219" s="228">
        <v>4423.1000000000004</v>
      </c>
      <c r="D219" s="228">
        <v>4213.2</v>
      </c>
      <c r="E219" s="229">
        <v>396.90000000000055</v>
      </c>
      <c r="F219" s="4"/>
    </row>
    <row r="220" spans="1:6">
      <c r="A220" s="227">
        <v>108</v>
      </c>
      <c r="B220" s="228">
        <v>4032.9</v>
      </c>
      <c r="C220" s="228">
        <v>4452.5</v>
      </c>
      <c r="D220" s="228">
        <v>4226.5</v>
      </c>
      <c r="E220" s="229">
        <v>419.59999999999991</v>
      </c>
      <c r="F220" s="4"/>
    </row>
    <row r="221" spans="1:6">
      <c r="A221" s="227">
        <v>108.5</v>
      </c>
      <c r="B221" s="228">
        <v>4041.6</v>
      </c>
      <c r="C221" s="228">
        <v>4476.3999999999996</v>
      </c>
      <c r="D221" s="228">
        <v>4238.7</v>
      </c>
      <c r="E221" s="229">
        <v>434.79999999999973</v>
      </c>
      <c r="F221" s="4"/>
    </row>
    <row r="222" spans="1:6">
      <c r="A222" s="227">
        <v>109</v>
      </c>
      <c r="B222" s="228">
        <v>4057.2</v>
      </c>
      <c r="C222" s="228">
        <v>4484.6000000000004</v>
      </c>
      <c r="D222" s="228">
        <v>4250.5</v>
      </c>
      <c r="E222" s="229">
        <v>427.40000000000055</v>
      </c>
      <c r="F222" s="4"/>
    </row>
    <row r="223" spans="1:6">
      <c r="A223" s="227">
        <v>109.5</v>
      </c>
      <c r="B223" s="228">
        <v>4059.3</v>
      </c>
      <c r="C223" s="228">
        <v>4493.8999999999996</v>
      </c>
      <c r="D223" s="228">
        <v>4261</v>
      </c>
      <c r="E223" s="229">
        <v>434.59999999999945</v>
      </c>
      <c r="F223" s="4"/>
    </row>
    <row r="224" spans="1:6">
      <c r="A224" s="227">
        <v>110</v>
      </c>
      <c r="B224" s="228">
        <v>4062.5</v>
      </c>
      <c r="C224" s="228">
        <v>4503.2</v>
      </c>
      <c r="D224" s="228">
        <v>4276.3999999999996</v>
      </c>
      <c r="E224" s="229">
        <v>440.69999999999982</v>
      </c>
      <c r="F224" s="4"/>
    </row>
    <row r="225" spans="1:6">
      <c r="A225" s="227">
        <v>110.5</v>
      </c>
      <c r="B225" s="228">
        <v>4075.2</v>
      </c>
      <c r="C225" s="228">
        <v>4526.1000000000004</v>
      </c>
      <c r="D225" s="228">
        <v>4292.2</v>
      </c>
      <c r="E225" s="229">
        <v>450.90000000000055</v>
      </c>
      <c r="F225" s="4"/>
    </row>
    <row r="226" spans="1:6">
      <c r="A226" s="227">
        <v>111</v>
      </c>
      <c r="B226" s="228">
        <v>4088</v>
      </c>
      <c r="C226" s="228">
        <v>4547.6000000000004</v>
      </c>
      <c r="D226" s="228">
        <v>4305.3999999999996</v>
      </c>
      <c r="E226" s="229">
        <v>459.60000000000036</v>
      </c>
      <c r="F226" s="4"/>
    </row>
    <row r="227" spans="1:6">
      <c r="A227" s="227">
        <v>111.5</v>
      </c>
      <c r="B227" s="228">
        <v>4100.7</v>
      </c>
      <c r="C227" s="228">
        <v>4575.5</v>
      </c>
      <c r="D227" s="228">
        <v>4316.2</v>
      </c>
      <c r="E227" s="229">
        <v>474.80000000000018</v>
      </c>
      <c r="F227" s="4"/>
    </row>
    <row r="228" spans="1:6">
      <c r="A228" s="227">
        <v>112</v>
      </c>
      <c r="B228" s="228">
        <v>4107.6000000000004</v>
      </c>
      <c r="C228" s="228">
        <v>4600.2</v>
      </c>
      <c r="D228" s="228">
        <v>4327.8999999999996</v>
      </c>
      <c r="E228" s="229">
        <v>492.59999999999945</v>
      </c>
      <c r="F228" s="4"/>
    </row>
    <row r="229" spans="1:6">
      <c r="A229" s="227">
        <v>112.5</v>
      </c>
      <c r="B229" s="228">
        <v>4113.2</v>
      </c>
      <c r="C229" s="228">
        <v>4617.2</v>
      </c>
      <c r="D229" s="228">
        <v>4339.6000000000004</v>
      </c>
      <c r="E229" s="229">
        <v>504</v>
      </c>
      <c r="F229" s="4"/>
    </row>
    <row r="230" spans="1:6">
      <c r="A230" s="227">
        <v>113</v>
      </c>
      <c r="B230" s="228">
        <v>4133.3</v>
      </c>
      <c r="C230" s="228">
        <v>4618.1000000000004</v>
      </c>
      <c r="D230" s="228">
        <v>4352.3</v>
      </c>
      <c r="E230" s="229">
        <v>484.80000000000018</v>
      </c>
      <c r="F230" s="4"/>
    </row>
    <row r="231" spans="1:6">
      <c r="A231" s="227">
        <v>113.5</v>
      </c>
      <c r="B231" s="228">
        <v>4142.3</v>
      </c>
      <c r="C231" s="228">
        <v>4623.3</v>
      </c>
      <c r="D231" s="228">
        <v>4367.8</v>
      </c>
      <c r="E231" s="229">
        <v>481</v>
      </c>
      <c r="F231" s="4"/>
    </row>
    <row r="232" spans="1:6">
      <c r="A232" s="227">
        <v>114</v>
      </c>
      <c r="B232" s="228">
        <v>4152</v>
      </c>
      <c r="C232" s="228">
        <v>4628.5</v>
      </c>
      <c r="D232" s="228">
        <v>4378.8999999999996</v>
      </c>
      <c r="E232" s="229">
        <v>476.5</v>
      </c>
      <c r="F232" s="4"/>
    </row>
    <row r="233" spans="1:6">
      <c r="A233" s="227">
        <v>114.5</v>
      </c>
      <c r="B233" s="228">
        <v>4172.2</v>
      </c>
      <c r="C233" s="228">
        <v>4633.8</v>
      </c>
      <c r="D233" s="228">
        <v>4394.1000000000004</v>
      </c>
      <c r="E233" s="229">
        <v>461.60000000000036</v>
      </c>
      <c r="F233" s="4"/>
    </row>
    <row r="234" spans="1:6">
      <c r="A234" s="227">
        <v>115</v>
      </c>
      <c r="B234" s="228">
        <v>4188.6000000000004</v>
      </c>
      <c r="C234" s="228">
        <v>4639.1000000000004</v>
      </c>
      <c r="D234" s="228">
        <v>4408</v>
      </c>
      <c r="E234" s="229">
        <v>450.5</v>
      </c>
      <c r="F234" s="4"/>
    </row>
    <row r="235" spans="1:6">
      <c r="A235" s="227">
        <v>115.5</v>
      </c>
      <c r="B235" s="228">
        <v>4198.6000000000004</v>
      </c>
      <c r="C235" s="228">
        <v>4646.7</v>
      </c>
      <c r="D235" s="228">
        <v>4421.8999999999996</v>
      </c>
      <c r="E235" s="229">
        <v>448.09999999999945</v>
      </c>
      <c r="F235" s="4"/>
    </row>
    <row r="236" spans="1:6">
      <c r="A236" s="227">
        <v>116</v>
      </c>
      <c r="B236" s="228">
        <v>4205.5</v>
      </c>
      <c r="C236" s="228">
        <v>4660.2</v>
      </c>
      <c r="D236" s="228">
        <v>4436.1000000000004</v>
      </c>
      <c r="E236" s="229">
        <v>454.69999999999982</v>
      </c>
      <c r="F236" s="4"/>
    </row>
    <row r="237" spans="1:6">
      <c r="A237" s="227">
        <v>116.5</v>
      </c>
      <c r="B237" s="228">
        <v>4212.7</v>
      </c>
      <c r="C237" s="228">
        <v>4679.1000000000004</v>
      </c>
      <c r="D237" s="228">
        <v>4449.1000000000004</v>
      </c>
      <c r="E237" s="229">
        <v>466.40000000000055</v>
      </c>
      <c r="F237" s="4"/>
    </row>
    <row r="238" spans="1:6">
      <c r="A238" s="227">
        <v>117</v>
      </c>
      <c r="B238" s="228">
        <v>4238</v>
      </c>
      <c r="C238" s="228">
        <v>4686</v>
      </c>
      <c r="D238" s="228">
        <v>4457.5</v>
      </c>
      <c r="E238" s="229">
        <v>448</v>
      </c>
      <c r="F238" s="4"/>
    </row>
    <row r="239" spans="1:6">
      <c r="A239" s="227">
        <v>117.5</v>
      </c>
      <c r="B239" s="228">
        <v>4253</v>
      </c>
      <c r="C239" s="228">
        <v>4692.2</v>
      </c>
      <c r="D239" s="228">
        <v>4469.7</v>
      </c>
      <c r="E239" s="229">
        <v>439.19999999999982</v>
      </c>
      <c r="F239" s="4"/>
    </row>
    <row r="240" spans="1:6">
      <c r="A240" s="227">
        <v>118</v>
      </c>
      <c r="B240" s="228">
        <v>4270.1000000000004</v>
      </c>
      <c r="C240" s="228">
        <v>4703.8999999999996</v>
      </c>
      <c r="D240" s="228">
        <v>4479.7</v>
      </c>
      <c r="E240" s="229">
        <v>433.79999999999927</v>
      </c>
      <c r="F240" s="4"/>
    </row>
    <row r="241" spans="1:6">
      <c r="A241" s="227">
        <v>118.5</v>
      </c>
      <c r="B241" s="228">
        <v>4282.5</v>
      </c>
      <c r="C241" s="228">
        <v>4708.8999999999996</v>
      </c>
      <c r="D241" s="228">
        <v>4491.3999999999996</v>
      </c>
      <c r="E241" s="229">
        <v>426.39999999999964</v>
      </c>
      <c r="F241" s="4"/>
    </row>
    <row r="242" spans="1:6">
      <c r="A242" s="227">
        <v>119</v>
      </c>
      <c r="B242" s="228">
        <v>4301.7</v>
      </c>
      <c r="C242" s="228">
        <v>4714.3999999999996</v>
      </c>
      <c r="D242" s="228">
        <v>4499.8</v>
      </c>
      <c r="E242" s="229">
        <v>412.69999999999982</v>
      </c>
      <c r="F242" s="4"/>
    </row>
    <row r="243" spans="1:6">
      <c r="A243" s="227">
        <v>119.5</v>
      </c>
      <c r="B243" s="228">
        <v>4305.8999999999996</v>
      </c>
      <c r="C243" s="228">
        <v>4722.7</v>
      </c>
      <c r="D243" s="228">
        <v>4510.6000000000004</v>
      </c>
      <c r="E243" s="229">
        <v>416.80000000000018</v>
      </c>
      <c r="F243" s="4"/>
    </row>
    <row r="244" spans="1:6">
      <c r="A244" s="227">
        <v>120</v>
      </c>
      <c r="B244" s="228">
        <v>4320.2</v>
      </c>
      <c r="C244" s="228">
        <v>4736.8999999999996</v>
      </c>
      <c r="D244" s="228">
        <v>4522.5</v>
      </c>
      <c r="E244" s="229">
        <v>416.69999999999982</v>
      </c>
      <c r="F244" s="4"/>
    </row>
    <row r="245" spans="1:6">
      <c r="A245" s="227">
        <v>120.5</v>
      </c>
      <c r="B245" s="228">
        <v>4335.7</v>
      </c>
      <c r="C245" s="228">
        <v>4738.7</v>
      </c>
      <c r="D245" s="228">
        <v>4533.2</v>
      </c>
      <c r="E245" s="229">
        <v>403</v>
      </c>
      <c r="F245" s="4"/>
    </row>
    <row r="246" spans="1:6">
      <c r="A246" s="227">
        <v>121</v>
      </c>
      <c r="B246" s="228">
        <v>4358</v>
      </c>
      <c r="C246" s="228">
        <v>4750</v>
      </c>
      <c r="D246" s="228">
        <v>4545.2</v>
      </c>
      <c r="E246" s="229">
        <v>392</v>
      </c>
      <c r="F246" s="4"/>
    </row>
    <row r="247" spans="1:6">
      <c r="A247" s="227">
        <v>121.5</v>
      </c>
      <c r="B247" s="228">
        <v>4375.3999999999996</v>
      </c>
      <c r="C247" s="228">
        <v>4756.5</v>
      </c>
      <c r="D247" s="228">
        <v>4560.3</v>
      </c>
      <c r="E247" s="229">
        <v>381.10000000000036</v>
      </c>
      <c r="F247" s="4"/>
    </row>
    <row r="248" spans="1:6">
      <c r="A248" s="227">
        <v>122</v>
      </c>
      <c r="B248" s="228">
        <v>4399.7</v>
      </c>
      <c r="C248" s="228">
        <v>4763.6000000000004</v>
      </c>
      <c r="D248" s="228">
        <v>4571.2</v>
      </c>
      <c r="E248" s="229">
        <v>363.90000000000055</v>
      </c>
      <c r="F248" s="4"/>
    </row>
    <row r="249" spans="1:6">
      <c r="A249" s="227">
        <v>122.5</v>
      </c>
      <c r="B249" s="228">
        <v>4413.1000000000004</v>
      </c>
      <c r="C249" s="228">
        <v>4770.7</v>
      </c>
      <c r="D249" s="228">
        <v>4581.8999999999996</v>
      </c>
      <c r="E249" s="229">
        <v>357.59999999999945</v>
      </c>
      <c r="F249" s="4"/>
    </row>
    <row r="250" spans="1:6">
      <c r="A250" s="227">
        <v>123</v>
      </c>
      <c r="B250" s="228">
        <v>4423.6000000000004</v>
      </c>
      <c r="C250" s="228">
        <v>4777.3999999999996</v>
      </c>
      <c r="D250" s="228">
        <v>4592.5</v>
      </c>
      <c r="E250" s="229">
        <v>353.79999999999927</v>
      </c>
      <c r="F250" s="4"/>
    </row>
    <row r="251" spans="1:6">
      <c r="A251" s="227">
        <v>123.5</v>
      </c>
      <c r="B251" s="228">
        <v>4432</v>
      </c>
      <c r="C251" s="228">
        <v>4782.6000000000004</v>
      </c>
      <c r="D251" s="228">
        <v>4600.7</v>
      </c>
      <c r="E251" s="229">
        <v>350.60000000000036</v>
      </c>
      <c r="F251" s="4"/>
    </row>
    <row r="252" spans="1:6">
      <c r="A252" s="227">
        <v>124</v>
      </c>
      <c r="B252" s="228">
        <v>4443.3999999999996</v>
      </c>
      <c r="C252" s="228">
        <v>4796.2</v>
      </c>
      <c r="D252" s="228">
        <v>4612.8999999999996</v>
      </c>
      <c r="E252" s="229">
        <v>352.80000000000018</v>
      </c>
      <c r="F252" s="4"/>
    </row>
    <row r="253" spans="1:6">
      <c r="A253" s="227">
        <v>124.5</v>
      </c>
      <c r="B253" s="228">
        <v>4454.6000000000004</v>
      </c>
      <c r="C253" s="228">
        <v>4815.8</v>
      </c>
      <c r="D253" s="228">
        <v>4625.8999999999996</v>
      </c>
      <c r="E253" s="229">
        <v>361.19999999999982</v>
      </c>
      <c r="F253" s="4"/>
    </row>
    <row r="254" spans="1:6">
      <c r="A254" s="227">
        <v>125</v>
      </c>
      <c r="B254" s="228">
        <v>4477.3999999999996</v>
      </c>
      <c r="C254" s="228">
        <v>4821.8999999999996</v>
      </c>
      <c r="D254" s="228">
        <v>4636.2</v>
      </c>
      <c r="E254" s="229">
        <v>344.5</v>
      </c>
      <c r="F254" s="4"/>
    </row>
    <row r="255" spans="1:6">
      <c r="A255" s="227">
        <v>125.5</v>
      </c>
      <c r="B255" s="228">
        <v>4510.8</v>
      </c>
      <c r="C255" s="228">
        <v>4824.1000000000004</v>
      </c>
      <c r="D255" s="228">
        <v>4647.7</v>
      </c>
      <c r="E255" s="229">
        <v>313.30000000000018</v>
      </c>
      <c r="F255" s="4"/>
    </row>
    <row r="256" spans="1:6">
      <c r="A256" s="227">
        <v>126</v>
      </c>
      <c r="B256" s="228">
        <v>4545.2</v>
      </c>
      <c r="C256" s="228">
        <v>4826.2</v>
      </c>
      <c r="D256" s="228">
        <v>4659.3999999999996</v>
      </c>
      <c r="E256" s="229">
        <v>281</v>
      </c>
      <c r="F256" s="4"/>
    </row>
    <row r="257" spans="1:6">
      <c r="A257" s="227">
        <v>126.5</v>
      </c>
      <c r="B257" s="228">
        <v>4561.8999999999996</v>
      </c>
      <c r="C257" s="228">
        <v>4833.1000000000004</v>
      </c>
      <c r="D257" s="228">
        <v>4671.3999999999996</v>
      </c>
      <c r="E257" s="229">
        <v>271.20000000000073</v>
      </c>
      <c r="F257" s="4"/>
    </row>
    <row r="258" spans="1:6">
      <c r="A258" s="227">
        <v>127</v>
      </c>
      <c r="B258" s="228">
        <v>4575.6000000000004</v>
      </c>
      <c r="C258" s="228">
        <v>4842.2</v>
      </c>
      <c r="D258" s="228">
        <v>4681.8999999999996</v>
      </c>
      <c r="E258" s="229">
        <v>266.59999999999945</v>
      </c>
      <c r="F258" s="4"/>
    </row>
    <row r="259" spans="1:6">
      <c r="A259" s="227">
        <v>127.5</v>
      </c>
      <c r="B259" s="228">
        <v>4588</v>
      </c>
      <c r="C259" s="228">
        <v>4849.8999999999996</v>
      </c>
      <c r="D259" s="228">
        <v>4690.8999999999996</v>
      </c>
      <c r="E259" s="229">
        <v>261.89999999999964</v>
      </c>
      <c r="F259" s="4"/>
    </row>
    <row r="260" spans="1:6">
      <c r="A260" s="227">
        <v>128</v>
      </c>
      <c r="B260" s="228">
        <v>4601</v>
      </c>
      <c r="C260" s="228">
        <v>4863.1000000000004</v>
      </c>
      <c r="D260" s="228">
        <v>4700.7</v>
      </c>
      <c r="E260" s="229">
        <v>262.10000000000036</v>
      </c>
      <c r="F260" s="4"/>
    </row>
    <row r="261" spans="1:6">
      <c r="A261" s="227">
        <v>128.5</v>
      </c>
      <c r="B261" s="228">
        <v>4602.7</v>
      </c>
      <c r="C261" s="228">
        <v>4885.3</v>
      </c>
      <c r="D261" s="228">
        <v>4715.3</v>
      </c>
      <c r="E261" s="229">
        <v>282.60000000000036</v>
      </c>
      <c r="F261" s="4"/>
    </row>
    <row r="262" spans="1:6">
      <c r="A262" s="227">
        <v>129</v>
      </c>
      <c r="B262" s="228">
        <v>4618</v>
      </c>
      <c r="C262" s="228">
        <v>4895.2</v>
      </c>
      <c r="D262" s="228">
        <v>4726.6000000000004</v>
      </c>
      <c r="E262" s="229">
        <v>277.19999999999982</v>
      </c>
      <c r="F262" s="4"/>
    </row>
    <row r="263" spans="1:6">
      <c r="A263" s="227">
        <v>129.5</v>
      </c>
      <c r="B263" s="228">
        <v>4623</v>
      </c>
      <c r="C263" s="228">
        <v>4899.6000000000004</v>
      </c>
      <c r="D263" s="228">
        <v>4735.3</v>
      </c>
      <c r="E263" s="229">
        <v>276.60000000000036</v>
      </c>
      <c r="F263" s="4"/>
    </row>
    <row r="264" spans="1:6">
      <c r="A264" s="227">
        <v>130</v>
      </c>
      <c r="B264" s="228">
        <v>4627.8999999999996</v>
      </c>
      <c r="C264" s="228">
        <v>4912.7</v>
      </c>
      <c r="D264" s="228">
        <v>4746.7</v>
      </c>
      <c r="E264" s="229">
        <v>284.80000000000018</v>
      </c>
      <c r="F264" s="4"/>
    </row>
    <row r="265" spans="1:6">
      <c r="A265" s="227">
        <v>130.5</v>
      </c>
      <c r="B265" s="228">
        <v>4635.2</v>
      </c>
      <c r="C265" s="228">
        <v>4922.1000000000004</v>
      </c>
      <c r="D265" s="228">
        <v>4758.3</v>
      </c>
      <c r="E265" s="229">
        <v>286.90000000000055</v>
      </c>
      <c r="F265" s="4"/>
    </row>
    <row r="266" spans="1:6">
      <c r="A266" s="227">
        <v>131</v>
      </c>
      <c r="B266" s="228">
        <v>4642.1000000000004</v>
      </c>
      <c r="C266" s="228">
        <v>4942.7</v>
      </c>
      <c r="D266" s="228">
        <v>4771.5</v>
      </c>
      <c r="E266" s="229">
        <v>300.59999999999945</v>
      </c>
      <c r="F266" s="4"/>
    </row>
    <row r="267" spans="1:6">
      <c r="A267" s="227">
        <v>131.5</v>
      </c>
      <c r="B267" s="228">
        <v>4643.3999999999996</v>
      </c>
      <c r="C267" s="228">
        <v>4956.8</v>
      </c>
      <c r="D267" s="228">
        <v>4784.3999999999996</v>
      </c>
      <c r="E267" s="229">
        <v>313.40000000000055</v>
      </c>
      <c r="F267" s="4"/>
    </row>
    <row r="268" spans="1:6">
      <c r="A268" s="227">
        <v>132</v>
      </c>
      <c r="B268" s="228">
        <v>4647.8</v>
      </c>
      <c r="C268" s="228">
        <v>4975.8</v>
      </c>
      <c r="D268" s="228">
        <v>4794.5</v>
      </c>
      <c r="E268" s="229">
        <v>328</v>
      </c>
      <c r="F268" s="4"/>
    </row>
    <row r="269" spans="1:6">
      <c r="A269" s="227">
        <v>132.5</v>
      </c>
      <c r="B269" s="228">
        <v>4652.8</v>
      </c>
      <c r="C269" s="228">
        <v>5002.2</v>
      </c>
      <c r="D269" s="228">
        <v>4804.6000000000004</v>
      </c>
      <c r="E269" s="229">
        <v>349.39999999999964</v>
      </c>
      <c r="F269" s="4"/>
    </row>
    <row r="270" spans="1:6">
      <c r="A270" s="227">
        <v>133</v>
      </c>
      <c r="B270" s="228">
        <v>4662.8999999999996</v>
      </c>
      <c r="C270" s="228">
        <v>5012.1000000000004</v>
      </c>
      <c r="D270" s="228">
        <v>4818.2</v>
      </c>
      <c r="E270" s="229">
        <v>349.20000000000073</v>
      </c>
      <c r="F270" s="4"/>
    </row>
    <row r="271" spans="1:6">
      <c r="A271" s="227">
        <v>133.5</v>
      </c>
      <c r="B271" s="228">
        <v>4664.6000000000004</v>
      </c>
      <c r="C271" s="228">
        <v>5014.7</v>
      </c>
      <c r="D271" s="228">
        <v>4829.1000000000004</v>
      </c>
      <c r="E271" s="229">
        <v>350.09999999999945</v>
      </c>
      <c r="F271" s="4"/>
    </row>
    <row r="272" spans="1:6">
      <c r="A272" s="227">
        <v>134</v>
      </c>
      <c r="B272" s="228">
        <v>4675.6000000000004</v>
      </c>
      <c r="C272" s="228">
        <v>5019.1000000000004</v>
      </c>
      <c r="D272" s="228">
        <v>4840.5</v>
      </c>
      <c r="E272" s="229">
        <v>343.5</v>
      </c>
      <c r="F272" s="4"/>
    </row>
    <row r="273" spans="1:6">
      <c r="A273" s="227">
        <v>134.5</v>
      </c>
      <c r="B273" s="228">
        <v>4676.2</v>
      </c>
      <c r="C273" s="228">
        <v>5024.6000000000004</v>
      </c>
      <c r="D273" s="228">
        <v>4851.3</v>
      </c>
      <c r="E273" s="229">
        <v>348.40000000000055</v>
      </c>
      <c r="F273" s="4"/>
    </row>
    <row r="274" spans="1:6">
      <c r="A274" s="227">
        <v>135</v>
      </c>
      <c r="B274" s="228">
        <v>4676.8</v>
      </c>
      <c r="C274" s="228">
        <v>5035.3999999999996</v>
      </c>
      <c r="D274" s="228">
        <v>4858.2</v>
      </c>
      <c r="E274" s="229">
        <v>358.59999999999945</v>
      </c>
      <c r="F274" s="4"/>
    </row>
    <row r="275" spans="1:6">
      <c r="A275" s="227">
        <v>135.5</v>
      </c>
      <c r="B275" s="228">
        <v>4679.8</v>
      </c>
      <c r="C275" s="228">
        <v>5045.8</v>
      </c>
      <c r="D275" s="228">
        <v>4867.5</v>
      </c>
      <c r="E275" s="229">
        <v>366</v>
      </c>
      <c r="F275" s="4"/>
    </row>
    <row r="276" spans="1:6">
      <c r="A276" s="227">
        <v>136</v>
      </c>
      <c r="B276" s="228">
        <v>4685.6000000000004</v>
      </c>
      <c r="C276" s="228">
        <v>5059.1000000000004</v>
      </c>
      <c r="D276" s="228">
        <v>4883.7</v>
      </c>
      <c r="E276" s="229">
        <v>373.5</v>
      </c>
      <c r="F276" s="4"/>
    </row>
    <row r="277" spans="1:6">
      <c r="A277" s="227">
        <v>136.5</v>
      </c>
      <c r="B277" s="228">
        <v>4689.6000000000004</v>
      </c>
      <c r="C277" s="228">
        <v>5072.5</v>
      </c>
      <c r="D277" s="228">
        <v>4892.1000000000004</v>
      </c>
      <c r="E277" s="229">
        <v>382.89999999999964</v>
      </c>
      <c r="F277" s="4"/>
    </row>
    <row r="278" spans="1:6">
      <c r="A278" s="227">
        <v>137</v>
      </c>
      <c r="B278" s="228">
        <v>4700.7</v>
      </c>
      <c r="C278" s="228">
        <v>5078.3</v>
      </c>
      <c r="D278" s="228">
        <v>4900</v>
      </c>
      <c r="E278" s="229">
        <v>377.60000000000036</v>
      </c>
      <c r="F278" s="4"/>
    </row>
    <row r="279" spans="1:6">
      <c r="A279" s="227">
        <v>137.5</v>
      </c>
      <c r="B279" s="228">
        <v>4711.2</v>
      </c>
      <c r="C279" s="228">
        <v>5088.8</v>
      </c>
      <c r="D279" s="228">
        <v>4913.8</v>
      </c>
      <c r="E279" s="229">
        <v>377.60000000000036</v>
      </c>
      <c r="F279" s="4"/>
    </row>
    <row r="280" spans="1:6">
      <c r="A280" s="227">
        <v>138</v>
      </c>
      <c r="B280" s="228">
        <v>4727.6000000000004</v>
      </c>
      <c r="C280" s="228">
        <v>5097.7</v>
      </c>
      <c r="D280" s="228">
        <v>4924.5</v>
      </c>
      <c r="E280" s="229">
        <v>370.09999999999945</v>
      </c>
      <c r="F280" s="4"/>
    </row>
    <row r="281" spans="1:6">
      <c r="A281" s="227">
        <v>138.5</v>
      </c>
      <c r="B281" s="228">
        <v>4732</v>
      </c>
      <c r="C281" s="228">
        <v>5118.3999999999996</v>
      </c>
      <c r="D281" s="228">
        <v>4932.8</v>
      </c>
      <c r="E281" s="229">
        <v>386.39999999999964</v>
      </c>
      <c r="F281" s="4"/>
    </row>
    <row r="282" spans="1:6">
      <c r="A282" s="227">
        <v>139</v>
      </c>
      <c r="B282" s="228">
        <v>4742.3</v>
      </c>
      <c r="C282" s="228">
        <v>5137.3999999999996</v>
      </c>
      <c r="D282" s="228">
        <v>4946.6000000000004</v>
      </c>
      <c r="E282" s="229">
        <v>395.09999999999945</v>
      </c>
      <c r="F282" s="4"/>
    </row>
    <row r="283" spans="1:6">
      <c r="A283" s="227">
        <v>139.5</v>
      </c>
      <c r="B283" s="228">
        <v>4749.6000000000004</v>
      </c>
      <c r="C283" s="228">
        <v>5153.8999999999996</v>
      </c>
      <c r="D283" s="228">
        <v>4955.5</v>
      </c>
      <c r="E283" s="229">
        <v>404.29999999999927</v>
      </c>
      <c r="F283" s="4"/>
    </row>
    <row r="284" spans="1:6">
      <c r="A284" s="227">
        <v>140</v>
      </c>
      <c r="B284" s="228">
        <v>4757</v>
      </c>
      <c r="C284" s="228">
        <v>5170.6000000000004</v>
      </c>
      <c r="D284" s="228">
        <v>4965.2</v>
      </c>
      <c r="E284" s="229">
        <v>413.60000000000036</v>
      </c>
      <c r="F284" s="4"/>
    </row>
    <row r="285" spans="1:6">
      <c r="A285" s="227">
        <v>140.5</v>
      </c>
      <c r="B285" s="228">
        <v>4764.3</v>
      </c>
      <c r="C285" s="228">
        <v>5190.5</v>
      </c>
      <c r="D285" s="228">
        <v>4976.6000000000004</v>
      </c>
      <c r="E285" s="229">
        <v>426.19999999999982</v>
      </c>
      <c r="F285" s="4"/>
    </row>
    <row r="286" spans="1:6">
      <c r="A286" s="227">
        <v>141</v>
      </c>
      <c r="B286" s="228">
        <v>4769.7</v>
      </c>
      <c r="C286" s="228">
        <v>5193.5</v>
      </c>
      <c r="D286" s="228">
        <v>4986.3999999999996</v>
      </c>
      <c r="E286" s="229">
        <v>423.80000000000018</v>
      </c>
      <c r="F286" s="4"/>
    </row>
    <row r="287" spans="1:6">
      <c r="A287" s="227">
        <v>141.5</v>
      </c>
      <c r="B287" s="228">
        <v>4789.5</v>
      </c>
      <c r="C287" s="228">
        <v>5195.7</v>
      </c>
      <c r="D287" s="228">
        <v>4995.3</v>
      </c>
      <c r="E287" s="229">
        <v>406.19999999999982</v>
      </c>
      <c r="F287" s="4"/>
    </row>
    <row r="288" spans="1:6">
      <c r="A288" s="227">
        <v>142</v>
      </c>
      <c r="B288" s="228">
        <v>4792.3</v>
      </c>
      <c r="C288" s="228">
        <v>5205</v>
      </c>
      <c r="D288" s="228">
        <v>5005.3</v>
      </c>
      <c r="E288" s="229">
        <v>412.69999999999982</v>
      </c>
      <c r="F288" s="4"/>
    </row>
    <row r="289" spans="1:6">
      <c r="A289" s="227">
        <v>142.5</v>
      </c>
      <c r="B289" s="228">
        <v>4796.8999999999996</v>
      </c>
      <c r="C289" s="228">
        <v>5222.8</v>
      </c>
      <c r="D289" s="228">
        <v>5015.1000000000004</v>
      </c>
      <c r="E289" s="229">
        <v>425.90000000000055</v>
      </c>
      <c r="F289" s="4"/>
    </row>
    <row r="290" spans="1:6">
      <c r="A290" s="227">
        <v>143</v>
      </c>
      <c r="B290" s="228">
        <v>4806</v>
      </c>
      <c r="C290" s="228">
        <v>5226.1000000000004</v>
      </c>
      <c r="D290" s="228">
        <v>5024.3999999999996</v>
      </c>
      <c r="E290" s="229">
        <v>420.10000000000036</v>
      </c>
      <c r="F290" s="4"/>
    </row>
    <row r="291" spans="1:6">
      <c r="A291" s="227">
        <v>143.5</v>
      </c>
      <c r="B291" s="228">
        <v>4815.1000000000004</v>
      </c>
      <c r="C291" s="228">
        <v>5237.1000000000004</v>
      </c>
      <c r="D291" s="228">
        <v>5035.3999999999996</v>
      </c>
      <c r="E291" s="229">
        <v>422</v>
      </c>
      <c r="F291" s="4"/>
    </row>
    <row r="292" spans="1:6">
      <c r="A292" s="227">
        <v>144</v>
      </c>
      <c r="B292" s="228">
        <v>4824.2</v>
      </c>
      <c r="C292" s="228">
        <v>5259.3</v>
      </c>
      <c r="D292" s="228">
        <v>5046.5</v>
      </c>
      <c r="E292" s="229">
        <v>435.10000000000036</v>
      </c>
      <c r="F292" s="4"/>
    </row>
    <row r="293" spans="1:6">
      <c r="A293" s="227">
        <v>144.5</v>
      </c>
      <c r="B293" s="228">
        <v>4828.3999999999996</v>
      </c>
      <c r="C293" s="228">
        <v>5275.4</v>
      </c>
      <c r="D293" s="228">
        <v>5056.3999999999996</v>
      </c>
      <c r="E293" s="229">
        <v>447</v>
      </c>
      <c r="F293" s="4"/>
    </row>
    <row r="294" spans="1:6">
      <c r="A294" s="227">
        <v>145</v>
      </c>
      <c r="B294" s="228">
        <v>4831</v>
      </c>
      <c r="C294" s="228">
        <v>5286.7</v>
      </c>
      <c r="D294" s="228">
        <v>5066.1000000000004</v>
      </c>
      <c r="E294" s="229">
        <v>455.69999999999982</v>
      </c>
      <c r="F294" s="4"/>
    </row>
    <row r="295" spans="1:6">
      <c r="A295" s="227">
        <v>145.5</v>
      </c>
      <c r="B295" s="228">
        <v>4847.2</v>
      </c>
      <c r="C295" s="228">
        <v>5299.1</v>
      </c>
      <c r="D295" s="228">
        <v>5077.6000000000004</v>
      </c>
      <c r="E295" s="229">
        <v>451.90000000000055</v>
      </c>
      <c r="F295" s="4"/>
    </row>
    <row r="296" spans="1:6">
      <c r="A296" s="227">
        <v>146</v>
      </c>
      <c r="B296" s="228">
        <v>4854.6000000000004</v>
      </c>
      <c r="C296" s="228">
        <v>5303.3</v>
      </c>
      <c r="D296" s="228">
        <v>5089</v>
      </c>
      <c r="E296" s="229">
        <v>448.69999999999982</v>
      </c>
      <c r="F296" s="4"/>
    </row>
    <row r="297" spans="1:6">
      <c r="A297" s="227">
        <v>146.5</v>
      </c>
      <c r="B297" s="228">
        <v>4876.3999999999996</v>
      </c>
      <c r="C297" s="228">
        <v>5306.6</v>
      </c>
      <c r="D297" s="228">
        <v>5099.3999999999996</v>
      </c>
      <c r="E297" s="229">
        <v>430.20000000000073</v>
      </c>
      <c r="F297" s="4"/>
    </row>
    <row r="298" spans="1:6">
      <c r="A298" s="227">
        <v>147</v>
      </c>
      <c r="B298" s="228">
        <v>4886.5</v>
      </c>
      <c r="C298" s="228">
        <v>5323.9</v>
      </c>
      <c r="D298" s="228">
        <v>5109.1000000000004</v>
      </c>
      <c r="E298" s="229">
        <v>437.39999999999964</v>
      </c>
      <c r="F298" s="4"/>
    </row>
    <row r="299" spans="1:6">
      <c r="A299" s="227">
        <v>147.5</v>
      </c>
      <c r="B299" s="228">
        <v>4888.7</v>
      </c>
      <c r="C299" s="228">
        <v>5332.7</v>
      </c>
      <c r="D299" s="228">
        <v>5120</v>
      </c>
      <c r="E299" s="229">
        <v>444</v>
      </c>
      <c r="F299" s="4"/>
    </row>
    <row r="300" spans="1:6">
      <c r="A300" s="227">
        <v>148</v>
      </c>
      <c r="B300" s="228">
        <v>4900.8</v>
      </c>
      <c r="C300" s="228">
        <v>5341.9</v>
      </c>
      <c r="D300" s="228">
        <v>5130.6000000000004</v>
      </c>
      <c r="E300" s="229">
        <v>441.09999999999945</v>
      </c>
      <c r="F300" s="4"/>
    </row>
    <row r="301" spans="1:6">
      <c r="A301" s="227">
        <v>148.5</v>
      </c>
      <c r="B301" s="228">
        <v>4904.1000000000004</v>
      </c>
      <c r="C301" s="228">
        <v>5370.6</v>
      </c>
      <c r="D301" s="228">
        <v>5144.1000000000004</v>
      </c>
      <c r="E301" s="229">
        <v>466.5</v>
      </c>
      <c r="F301" s="4"/>
    </row>
    <row r="302" spans="1:6">
      <c r="A302" s="227">
        <v>149</v>
      </c>
      <c r="B302" s="228">
        <v>4911.3</v>
      </c>
      <c r="C302" s="228">
        <v>5378</v>
      </c>
      <c r="D302" s="228">
        <v>5156.8999999999996</v>
      </c>
      <c r="E302" s="229">
        <v>466.69999999999982</v>
      </c>
      <c r="F302" s="4"/>
    </row>
    <row r="303" spans="1:6">
      <c r="A303" s="227">
        <v>149.5</v>
      </c>
      <c r="B303" s="228">
        <v>4933.8</v>
      </c>
      <c r="C303" s="228">
        <v>5385.8</v>
      </c>
      <c r="D303" s="228">
        <v>5165.3</v>
      </c>
      <c r="E303" s="229">
        <v>452</v>
      </c>
      <c r="F303" s="4"/>
    </row>
    <row r="304" spans="1:6">
      <c r="A304" s="227">
        <v>150</v>
      </c>
      <c r="B304" s="228">
        <v>4942.3999999999996</v>
      </c>
      <c r="C304" s="228">
        <v>5389.5</v>
      </c>
      <c r="D304" s="228">
        <v>5177</v>
      </c>
      <c r="E304" s="229">
        <v>447.10000000000036</v>
      </c>
      <c r="F304" s="4"/>
    </row>
    <row r="305" spans="1:6">
      <c r="A305" s="227">
        <v>150.5</v>
      </c>
      <c r="B305" s="228">
        <v>4947.5</v>
      </c>
      <c r="C305" s="228">
        <v>5396.6</v>
      </c>
      <c r="D305" s="228">
        <v>5189.3999999999996</v>
      </c>
      <c r="E305" s="229">
        <v>449.10000000000036</v>
      </c>
      <c r="F305" s="4"/>
    </row>
    <row r="306" spans="1:6">
      <c r="A306" s="227">
        <v>151</v>
      </c>
      <c r="B306" s="228">
        <v>4952.6000000000004</v>
      </c>
      <c r="C306" s="228">
        <v>5403.6</v>
      </c>
      <c r="D306" s="228">
        <v>5203</v>
      </c>
      <c r="E306" s="229">
        <v>451</v>
      </c>
      <c r="F306" s="4"/>
    </row>
    <row r="307" spans="1:6">
      <c r="A307" s="227">
        <v>151.5</v>
      </c>
      <c r="B307" s="228">
        <v>4956.8999999999996</v>
      </c>
      <c r="C307" s="228">
        <v>5411.9</v>
      </c>
      <c r="D307" s="228">
        <v>5218.8</v>
      </c>
      <c r="E307" s="229">
        <v>455</v>
      </c>
      <c r="F307" s="4"/>
    </row>
    <row r="308" spans="1:6">
      <c r="A308" s="227">
        <v>152</v>
      </c>
      <c r="B308" s="228">
        <v>4961.3</v>
      </c>
      <c r="C308" s="228">
        <v>5425.7</v>
      </c>
      <c r="D308" s="228">
        <v>5227.1000000000004</v>
      </c>
      <c r="E308" s="229">
        <v>464.39999999999964</v>
      </c>
      <c r="F308" s="4"/>
    </row>
    <row r="309" spans="1:6">
      <c r="A309" s="227">
        <v>152.5</v>
      </c>
      <c r="B309" s="228">
        <v>4967.8999999999996</v>
      </c>
      <c r="C309" s="228">
        <v>5439.5</v>
      </c>
      <c r="D309" s="228">
        <v>5240.2</v>
      </c>
      <c r="E309" s="229">
        <v>471.60000000000036</v>
      </c>
      <c r="F309" s="4"/>
    </row>
    <row r="310" spans="1:6">
      <c r="A310" s="227">
        <v>153</v>
      </c>
      <c r="B310" s="228">
        <v>4974.8999999999996</v>
      </c>
      <c r="C310" s="228">
        <v>5451.8</v>
      </c>
      <c r="D310" s="228">
        <v>5246.5</v>
      </c>
      <c r="E310" s="229">
        <v>476.90000000000055</v>
      </c>
      <c r="F310" s="4"/>
    </row>
    <row r="311" spans="1:6">
      <c r="A311" s="227">
        <v>153.5</v>
      </c>
      <c r="B311" s="228">
        <v>4983</v>
      </c>
      <c r="C311" s="228">
        <v>5452.1</v>
      </c>
      <c r="D311" s="228">
        <v>5258.8</v>
      </c>
      <c r="E311" s="229">
        <v>469.10000000000036</v>
      </c>
      <c r="F311" s="4"/>
    </row>
    <row r="312" spans="1:6">
      <c r="A312" s="227">
        <v>154</v>
      </c>
      <c r="B312" s="228">
        <v>5002.7</v>
      </c>
      <c r="C312" s="228">
        <v>5455</v>
      </c>
      <c r="D312" s="228">
        <v>5269.2</v>
      </c>
      <c r="E312" s="229">
        <v>452.30000000000018</v>
      </c>
      <c r="F312" s="4"/>
    </row>
    <row r="313" spans="1:6">
      <c r="A313" s="227">
        <v>154.5</v>
      </c>
      <c r="B313" s="228">
        <v>5022.5</v>
      </c>
      <c r="C313" s="228">
        <v>5458.9</v>
      </c>
      <c r="D313" s="228">
        <v>5281.9</v>
      </c>
      <c r="E313" s="229">
        <v>436.39999999999964</v>
      </c>
      <c r="F313" s="4"/>
    </row>
    <row r="314" spans="1:6">
      <c r="A314" s="227">
        <v>155</v>
      </c>
      <c r="B314" s="228">
        <v>5029.8999999999996</v>
      </c>
      <c r="C314" s="228">
        <v>5462.8</v>
      </c>
      <c r="D314" s="228">
        <v>5292.7</v>
      </c>
      <c r="E314" s="229">
        <v>432.90000000000055</v>
      </c>
      <c r="F314" s="4"/>
    </row>
    <row r="315" spans="1:6">
      <c r="A315" s="227">
        <v>155.5</v>
      </c>
      <c r="B315" s="228">
        <v>5037.3</v>
      </c>
      <c r="C315" s="228">
        <v>5469.7</v>
      </c>
      <c r="D315" s="228">
        <v>5302.5</v>
      </c>
      <c r="E315" s="229">
        <v>432.39999999999964</v>
      </c>
      <c r="F315" s="4"/>
    </row>
    <row r="316" spans="1:6">
      <c r="A316" s="227">
        <v>156</v>
      </c>
      <c r="B316" s="228">
        <v>5047</v>
      </c>
      <c r="C316" s="228">
        <v>5472.8</v>
      </c>
      <c r="D316" s="228">
        <v>5312.9</v>
      </c>
      <c r="E316" s="229">
        <v>425.80000000000018</v>
      </c>
      <c r="F316" s="4"/>
    </row>
    <row r="317" spans="1:6">
      <c r="A317" s="227">
        <v>156.5</v>
      </c>
      <c r="B317" s="228">
        <v>5058.6000000000004</v>
      </c>
      <c r="C317" s="228">
        <v>5484.4</v>
      </c>
      <c r="D317" s="228">
        <v>5321.4</v>
      </c>
      <c r="E317" s="229">
        <v>425.79999999999927</v>
      </c>
      <c r="F317" s="4"/>
    </row>
    <row r="318" spans="1:6">
      <c r="A318" s="227">
        <v>157</v>
      </c>
      <c r="B318" s="228">
        <v>5074.3</v>
      </c>
      <c r="C318" s="228">
        <v>5493.2</v>
      </c>
      <c r="D318" s="228">
        <v>5333.4</v>
      </c>
      <c r="E318" s="229">
        <v>418.89999999999964</v>
      </c>
      <c r="F318" s="4"/>
    </row>
    <row r="319" spans="1:6">
      <c r="A319" s="227">
        <v>157.5</v>
      </c>
      <c r="B319" s="228">
        <v>5097.2</v>
      </c>
      <c r="C319" s="228">
        <v>5497.1</v>
      </c>
      <c r="D319" s="228">
        <v>5342</v>
      </c>
      <c r="E319" s="229">
        <v>399.90000000000055</v>
      </c>
      <c r="F319" s="4"/>
    </row>
    <row r="320" spans="1:6">
      <c r="A320" s="227">
        <v>158</v>
      </c>
      <c r="B320" s="228">
        <v>5121.6000000000004</v>
      </c>
      <c r="C320" s="228">
        <v>5500.9</v>
      </c>
      <c r="D320" s="228">
        <v>5355.1</v>
      </c>
      <c r="E320" s="229">
        <v>379.29999999999927</v>
      </c>
      <c r="F320" s="4"/>
    </row>
    <row r="321" spans="1:6">
      <c r="A321" s="227">
        <v>158.5</v>
      </c>
      <c r="B321" s="228">
        <v>5123.3</v>
      </c>
      <c r="C321" s="228">
        <v>5506</v>
      </c>
      <c r="D321" s="228">
        <v>5368.4</v>
      </c>
      <c r="E321" s="229">
        <v>382.69999999999982</v>
      </c>
      <c r="F321" s="4"/>
    </row>
    <row r="322" spans="1:6">
      <c r="A322" s="227">
        <v>159</v>
      </c>
      <c r="B322" s="228">
        <v>5142.3999999999996</v>
      </c>
      <c r="C322" s="228">
        <v>5511.1</v>
      </c>
      <c r="D322" s="228">
        <v>5379.7</v>
      </c>
      <c r="E322" s="229">
        <v>368.70000000000073</v>
      </c>
      <c r="F322" s="4"/>
    </row>
    <row r="323" spans="1:6">
      <c r="A323" s="227">
        <v>159.5</v>
      </c>
      <c r="B323" s="228">
        <v>5159.7</v>
      </c>
      <c r="C323" s="228">
        <v>5520.2</v>
      </c>
      <c r="D323" s="228">
        <v>5388.8</v>
      </c>
      <c r="E323" s="229">
        <v>360.5</v>
      </c>
      <c r="F323" s="4"/>
    </row>
    <row r="324" spans="1:6">
      <c r="A324" s="227">
        <v>160</v>
      </c>
      <c r="B324" s="228">
        <v>5169.8</v>
      </c>
      <c r="C324" s="228">
        <v>5527.9</v>
      </c>
      <c r="D324" s="228">
        <v>5398.7</v>
      </c>
      <c r="E324" s="229">
        <v>358.09999999999945</v>
      </c>
      <c r="F324" s="4"/>
    </row>
    <row r="325" spans="1:6">
      <c r="A325" s="227">
        <v>160.5</v>
      </c>
      <c r="B325" s="228">
        <v>5176</v>
      </c>
      <c r="C325" s="228">
        <v>5533.7</v>
      </c>
      <c r="D325" s="228">
        <v>5411.1</v>
      </c>
      <c r="E325" s="229">
        <v>357.69999999999982</v>
      </c>
      <c r="F325" s="4"/>
    </row>
    <row r="326" spans="1:6">
      <c r="A326" s="227">
        <v>161</v>
      </c>
      <c r="B326" s="228">
        <v>5202.5</v>
      </c>
      <c r="C326" s="228">
        <v>5540.9</v>
      </c>
      <c r="D326" s="228">
        <v>5421</v>
      </c>
      <c r="E326" s="229">
        <v>338.39999999999964</v>
      </c>
      <c r="F326" s="4"/>
    </row>
    <row r="327" spans="1:6">
      <c r="A327" s="227">
        <v>161.5</v>
      </c>
      <c r="B327" s="228">
        <v>5230.5</v>
      </c>
      <c r="C327" s="228">
        <v>5547.9</v>
      </c>
      <c r="D327" s="228">
        <v>5430.5</v>
      </c>
      <c r="E327" s="229">
        <v>317.39999999999964</v>
      </c>
      <c r="F327" s="4"/>
    </row>
    <row r="328" spans="1:6">
      <c r="A328" s="227">
        <v>162</v>
      </c>
      <c r="B328" s="228">
        <v>5253.2</v>
      </c>
      <c r="C328" s="228">
        <v>5554</v>
      </c>
      <c r="D328" s="228">
        <v>5439.9</v>
      </c>
      <c r="E328" s="229">
        <v>300.80000000000018</v>
      </c>
      <c r="F328" s="4"/>
    </row>
    <row r="329" spans="1:6">
      <c r="A329" s="227">
        <v>162.5</v>
      </c>
      <c r="B329" s="228">
        <v>5280.2</v>
      </c>
      <c r="C329" s="228">
        <v>5560.9</v>
      </c>
      <c r="D329" s="228">
        <v>5452.4</v>
      </c>
      <c r="E329" s="229">
        <v>280.69999999999982</v>
      </c>
      <c r="F329" s="4"/>
    </row>
    <row r="330" spans="1:6">
      <c r="A330" s="227">
        <v>163</v>
      </c>
      <c r="B330" s="228">
        <v>5302.9</v>
      </c>
      <c r="C330" s="228">
        <v>5568.9</v>
      </c>
      <c r="D330" s="228">
        <v>5461.9</v>
      </c>
      <c r="E330" s="229">
        <v>266</v>
      </c>
      <c r="F330" s="4"/>
    </row>
    <row r="331" spans="1:6">
      <c r="A331" s="227">
        <v>163.5</v>
      </c>
      <c r="B331" s="228">
        <v>5319.2</v>
      </c>
      <c r="C331" s="228">
        <v>5576.5</v>
      </c>
      <c r="D331" s="228">
        <v>5472.6</v>
      </c>
      <c r="E331" s="229">
        <v>257.30000000000018</v>
      </c>
      <c r="F331" s="4"/>
    </row>
    <row r="332" spans="1:6">
      <c r="A332" s="227">
        <v>164</v>
      </c>
      <c r="B332" s="228">
        <v>5338.7</v>
      </c>
      <c r="C332" s="228">
        <v>5585.8</v>
      </c>
      <c r="D332" s="228">
        <v>5484.9</v>
      </c>
      <c r="E332" s="229">
        <v>247.10000000000036</v>
      </c>
      <c r="F332" s="4"/>
    </row>
    <row r="333" spans="1:6">
      <c r="A333" s="227">
        <v>164.5</v>
      </c>
      <c r="B333" s="228">
        <v>5344.1</v>
      </c>
      <c r="C333" s="228">
        <v>5597.2</v>
      </c>
      <c r="D333" s="228">
        <v>5495.4</v>
      </c>
      <c r="E333" s="229">
        <v>253.09999999999945</v>
      </c>
      <c r="F333" s="4"/>
    </row>
    <row r="334" spans="1:6">
      <c r="A334" s="227">
        <v>165</v>
      </c>
      <c r="B334" s="228">
        <v>5354.8</v>
      </c>
      <c r="C334" s="228">
        <v>5600.6</v>
      </c>
      <c r="D334" s="228">
        <v>5504.2</v>
      </c>
      <c r="E334" s="229">
        <v>245.80000000000018</v>
      </c>
      <c r="F334" s="4"/>
    </row>
    <row r="335" spans="1:6">
      <c r="A335" s="227">
        <v>165.5</v>
      </c>
      <c r="B335" s="228">
        <v>5383.4</v>
      </c>
      <c r="C335" s="228">
        <v>5605.2</v>
      </c>
      <c r="D335" s="228">
        <v>5513</v>
      </c>
      <c r="E335" s="229">
        <v>221.80000000000018</v>
      </c>
      <c r="F335" s="4"/>
    </row>
    <row r="336" spans="1:6">
      <c r="A336" s="227">
        <v>166</v>
      </c>
      <c r="B336" s="228">
        <v>5401.3</v>
      </c>
      <c r="C336" s="228">
        <v>5609.1</v>
      </c>
      <c r="D336" s="228">
        <v>5521.8</v>
      </c>
      <c r="E336" s="229">
        <v>207.80000000000018</v>
      </c>
      <c r="F336" s="4"/>
    </row>
    <row r="337" spans="1:6">
      <c r="A337" s="227">
        <v>166.5</v>
      </c>
      <c r="B337" s="228">
        <v>5427.7</v>
      </c>
      <c r="C337" s="228">
        <v>5611.3</v>
      </c>
      <c r="D337" s="228">
        <v>5531.4</v>
      </c>
      <c r="E337" s="229">
        <v>183.60000000000036</v>
      </c>
      <c r="F337" s="4"/>
    </row>
    <row r="338" spans="1:6">
      <c r="A338" s="227">
        <v>167</v>
      </c>
      <c r="B338" s="228">
        <v>5445.9</v>
      </c>
      <c r="C338" s="228">
        <v>5615.5</v>
      </c>
      <c r="D338" s="228">
        <v>5540.5</v>
      </c>
      <c r="E338" s="229">
        <v>169.60000000000036</v>
      </c>
      <c r="F338" s="4"/>
    </row>
    <row r="339" spans="1:6">
      <c r="A339" s="227">
        <v>167.5</v>
      </c>
      <c r="B339" s="228">
        <v>5465.1</v>
      </c>
      <c r="C339" s="228">
        <v>5618.9</v>
      </c>
      <c r="D339" s="228">
        <v>5552</v>
      </c>
      <c r="E339" s="229">
        <v>153.79999999999927</v>
      </c>
      <c r="F339" s="4"/>
    </row>
    <row r="340" spans="1:6">
      <c r="A340" s="227">
        <v>168</v>
      </c>
      <c r="B340" s="228">
        <v>5469.9</v>
      </c>
      <c r="C340" s="228">
        <v>5624.6</v>
      </c>
      <c r="D340" s="228">
        <v>5562.7</v>
      </c>
      <c r="E340" s="229">
        <v>154.70000000000073</v>
      </c>
      <c r="F340" s="4"/>
    </row>
    <row r="341" spans="1:6">
      <c r="A341" s="227">
        <v>168.5</v>
      </c>
      <c r="B341" s="228">
        <v>5472.8</v>
      </c>
      <c r="C341" s="228">
        <v>5633.4</v>
      </c>
      <c r="D341" s="228">
        <v>5574.1</v>
      </c>
      <c r="E341" s="229">
        <v>160.59999999999945</v>
      </c>
      <c r="F341" s="4"/>
    </row>
    <row r="342" spans="1:6">
      <c r="A342" s="227">
        <v>169</v>
      </c>
      <c r="B342" s="228">
        <v>5478.9</v>
      </c>
      <c r="C342" s="228">
        <v>5646.5</v>
      </c>
      <c r="D342" s="228">
        <v>5583.2</v>
      </c>
      <c r="E342" s="229">
        <v>167.60000000000036</v>
      </c>
      <c r="F342" s="4"/>
    </row>
    <row r="343" spans="1:6">
      <c r="A343" s="227">
        <v>169.5</v>
      </c>
      <c r="B343" s="228">
        <v>5493.1</v>
      </c>
      <c r="C343" s="228">
        <v>5659.8</v>
      </c>
      <c r="D343" s="228">
        <v>5594.9</v>
      </c>
      <c r="E343" s="229">
        <v>166.69999999999982</v>
      </c>
      <c r="F343" s="4"/>
    </row>
    <row r="344" spans="1:6">
      <c r="A344" s="227">
        <v>170</v>
      </c>
      <c r="B344" s="228">
        <v>5513.6</v>
      </c>
      <c r="C344" s="228">
        <v>5673.2</v>
      </c>
      <c r="D344" s="228">
        <v>5604.4</v>
      </c>
      <c r="E344" s="229">
        <v>159.59999999999945</v>
      </c>
      <c r="F344" s="4"/>
    </row>
    <row r="345" spans="1:6">
      <c r="A345" s="227">
        <v>170.5</v>
      </c>
      <c r="B345" s="228">
        <v>5528.6</v>
      </c>
      <c r="C345" s="228">
        <v>5697.3</v>
      </c>
      <c r="D345" s="228">
        <v>5615.2</v>
      </c>
      <c r="E345" s="229">
        <v>168.69999999999982</v>
      </c>
      <c r="F345" s="4"/>
    </row>
    <row r="346" spans="1:6">
      <c r="A346" s="227">
        <v>171</v>
      </c>
      <c r="B346" s="228">
        <v>5530.8</v>
      </c>
      <c r="C346" s="228">
        <v>5716.5</v>
      </c>
      <c r="D346" s="228">
        <v>5624.2</v>
      </c>
      <c r="E346" s="229">
        <v>185.69999999999982</v>
      </c>
      <c r="F346" s="4"/>
    </row>
    <row r="347" spans="1:6">
      <c r="A347" s="227">
        <v>171.5</v>
      </c>
      <c r="B347" s="228">
        <v>5540.2</v>
      </c>
      <c r="C347" s="228">
        <v>5744.6</v>
      </c>
      <c r="D347" s="228">
        <v>5632.3</v>
      </c>
      <c r="E347" s="229">
        <v>204.40000000000055</v>
      </c>
      <c r="F347" s="4"/>
    </row>
    <row r="348" spans="1:6">
      <c r="A348" s="227">
        <v>172</v>
      </c>
      <c r="B348" s="228">
        <v>5542</v>
      </c>
      <c r="C348" s="228">
        <v>5772.2</v>
      </c>
      <c r="D348" s="228">
        <v>5642.5</v>
      </c>
      <c r="E348" s="229">
        <v>230.19999999999982</v>
      </c>
      <c r="F348" s="4"/>
    </row>
    <row r="349" spans="1:6">
      <c r="A349" s="227">
        <v>172.5</v>
      </c>
      <c r="B349" s="228">
        <v>5544.4</v>
      </c>
      <c r="C349" s="228">
        <v>5800.3</v>
      </c>
      <c r="D349" s="228">
        <v>5651</v>
      </c>
      <c r="E349" s="229">
        <v>255.90000000000055</v>
      </c>
      <c r="F349" s="4"/>
    </row>
    <row r="350" spans="1:6">
      <c r="A350" s="227">
        <v>173</v>
      </c>
      <c r="B350" s="228">
        <v>5552.5</v>
      </c>
      <c r="C350" s="228">
        <v>5818</v>
      </c>
      <c r="D350" s="228">
        <v>5658.7</v>
      </c>
      <c r="E350" s="229">
        <v>265.5</v>
      </c>
      <c r="F350" s="4"/>
    </row>
    <row r="351" spans="1:6">
      <c r="A351" s="227">
        <v>173.5</v>
      </c>
      <c r="B351" s="228">
        <v>5559.4</v>
      </c>
      <c r="C351" s="228">
        <v>5822.5</v>
      </c>
      <c r="D351" s="228">
        <v>5669.5</v>
      </c>
      <c r="E351" s="229">
        <v>263.10000000000036</v>
      </c>
      <c r="F351" s="4"/>
    </row>
    <row r="352" spans="1:6">
      <c r="A352" s="227">
        <v>174</v>
      </c>
      <c r="B352" s="228">
        <v>5565.9</v>
      </c>
      <c r="C352" s="228">
        <v>5825.1</v>
      </c>
      <c r="D352" s="228">
        <v>5684.4</v>
      </c>
      <c r="E352" s="229">
        <v>259.20000000000073</v>
      </c>
      <c r="F352" s="4"/>
    </row>
    <row r="353" spans="1:6">
      <c r="A353" s="227">
        <v>174.5</v>
      </c>
      <c r="B353" s="228">
        <v>5572.4</v>
      </c>
      <c r="C353" s="228">
        <v>5835.5</v>
      </c>
      <c r="D353" s="228">
        <v>5699.5</v>
      </c>
      <c r="E353" s="229">
        <v>263.10000000000036</v>
      </c>
      <c r="F353" s="4"/>
    </row>
    <row r="354" spans="1:6">
      <c r="A354" s="227">
        <v>175</v>
      </c>
      <c r="B354" s="228">
        <v>5577.9</v>
      </c>
      <c r="C354" s="228">
        <v>5845.8</v>
      </c>
      <c r="D354" s="228">
        <v>5712.4</v>
      </c>
      <c r="E354" s="229">
        <v>267.90000000000055</v>
      </c>
      <c r="F354" s="4"/>
    </row>
    <row r="355" spans="1:6">
      <c r="A355" s="227">
        <v>175.5</v>
      </c>
      <c r="B355" s="228">
        <v>5585.2</v>
      </c>
      <c r="C355" s="228">
        <v>5851.9</v>
      </c>
      <c r="D355" s="228">
        <v>5724.7</v>
      </c>
      <c r="E355" s="229">
        <v>266.69999999999982</v>
      </c>
      <c r="F355" s="4"/>
    </row>
    <row r="356" spans="1:6">
      <c r="A356" s="227">
        <v>176</v>
      </c>
      <c r="B356" s="228">
        <v>5586.2</v>
      </c>
      <c r="C356" s="228">
        <v>5858</v>
      </c>
      <c r="D356" s="228">
        <v>5734.4</v>
      </c>
      <c r="E356" s="229">
        <v>271.80000000000018</v>
      </c>
      <c r="F356" s="4"/>
    </row>
    <row r="357" spans="1:6">
      <c r="A357" s="227">
        <v>176.5</v>
      </c>
      <c r="B357" s="228">
        <v>5591.4</v>
      </c>
      <c r="C357" s="228">
        <v>5875.8</v>
      </c>
      <c r="D357" s="228">
        <v>5747.5</v>
      </c>
      <c r="E357" s="229">
        <v>284.40000000000055</v>
      </c>
      <c r="F357" s="4"/>
    </row>
    <row r="358" spans="1:6">
      <c r="A358" s="227">
        <v>177</v>
      </c>
      <c r="B358" s="228">
        <v>5604.5</v>
      </c>
      <c r="C358" s="228">
        <v>5893.1</v>
      </c>
      <c r="D358" s="228">
        <v>5759.2</v>
      </c>
      <c r="E358" s="229">
        <v>288.60000000000036</v>
      </c>
      <c r="F358" s="4"/>
    </row>
    <row r="359" spans="1:6">
      <c r="A359" s="227">
        <v>177.5</v>
      </c>
      <c r="B359" s="228">
        <v>5617.6</v>
      </c>
      <c r="C359" s="228">
        <v>5896.7</v>
      </c>
      <c r="D359" s="228">
        <v>5773.9</v>
      </c>
      <c r="E359" s="229">
        <v>279.09999999999945</v>
      </c>
      <c r="F359" s="4"/>
    </row>
    <row r="360" spans="1:6">
      <c r="A360" s="227">
        <v>178</v>
      </c>
      <c r="B360" s="228">
        <v>5629.8</v>
      </c>
      <c r="C360" s="228">
        <v>5904.1</v>
      </c>
      <c r="D360" s="228">
        <v>5789.3</v>
      </c>
      <c r="E360" s="229">
        <v>274.30000000000018</v>
      </c>
      <c r="F360" s="4"/>
    </row>
    <row r="361" spans="1:6">
      <c r="A361" s="227">
        <v>178.5</v>
      </c>
      <c r="B361" s="228">
        <v>5638.6</v>
      </c>
      <c r="C361" s="228">
        <v>5919</v>
      </c>
      <c r="D361" s="228">
        <v>5803.6</v>
      </c>
      <c r="E361" s="229">
        <v>280.39999999999964</v>
      </c>
      <c r="F361" s="4"/>
    </row>
    <row r="362" spans="1:6">
      <c r="A362" s="227">
        <v>179</v>
      </c>
      <c r="B362" s="228">
        <v>5646.3</v>
      </c>
      <c r="C362" s="228">
        <v>5930.1</v>
      </c>
      <c r="D362" s="228">
        <v>5815.3</v>
      </c>
      <c r="E362" s="229">
        <v>283.80000000000018</v>
      </c>
      <c r="F362" s="4"/>
    </row>
    <row r="363" spans="1:6">
      <c r="A363" s="227">
        <v>179.5</v>
      </c>
      <c r="B363" s="228">
        <v>5654.1</v>
      </c>
      <c r="C363" s="228">
        <v>5949.8</v>
      </c>
      <c r="D363" s="228">
        <v>5832.3</v>
      </c>
      <c r="E363" s="229">
        <v>295.69999999999982</v>
      </c>
      <c r="F363" s="4"/>
    </row>
    <row r="364" spans="1:6">
      <c r="A364" s="227">
        <v>180</v>
      </c>
      <c r="B364" s="228">
        <v>5661.9</v>
      </c>
      <c r="C364" s="228">
        <v>5974.2</v>
      </c>
      <c r="D364" s="228">
        <v>5845.3</v>
      </c>
      <c r="E364" s="229">
        <v>312.30000000000018</v>
      </c>
      <c r="F364" s="4"/>
    </row>
    <row r="365" spans="1:6">
      <c r="A365" s="227">
        <v>180.5</v>
      </c>
      <c r="B365" s="228">
        <v>5669.6</v>
      </c>
      <c r="C365" s="228">
        <v>6009.5</v>
      </c>
      <c r="D365" s="228">
        <v>5858.7</v>
      </c>
      <c r="E365" s="229">
        <v>339.89999999999964</v>
      </c>
      <c r="F365" s="4"/>
    </row>
    <row r="366" spans="1:6">
      <c r="A366" s="227">
        <v>181</v>
      </c>
      <c r="B366" s="228">
        <v>5678.9</v>
      </c>
      <c r="C366" s="228">
        <v>6033</v>
      </c>
      <c r="D366" s="228">
        <v>5870.5</v>
      </c>
      <c r="E366" s="229">
        <v>354.10000000000036</v>
      </c>
      <c r="F366" s="4"/>
    </row>
    <row r="367" spans="1:6">
      <c r="A367" s="227">
        <v>181.5</v>
      </c>
      <c r="B367" s="228">
        <v>5690.8</v>
      </c>
      <c r="C367" s="228">
        <v>6046.5</v>
      </c>
      <c r="D367" s="228">
        <v>5881.3</v>
      </c>
      <c r="E367" s="229">
        <v>355.69999999999982</v>
      </c>
      <c r="F367" s="4"/>
    </row>
    <row r="368" spans="1:6">
      <c r="A368" s="227">
        <v>182</v>
      </c>
      <c r="B368" s="228">
        <v>5722</v>
      </c>
      <c r="C368" s="228">
        <v>6053.6</v>
      </c>
      <c r="D368" s="228">
        <v>5893.4</v>
      </c>
      <c r="E368" s="229">
        <v>331.60000000000036</v>
      </c>
      <c r="F368" s="4"/>
    </row>
    <row r="369" spans="1:6">
      <c r="A369" s="227">
        <v>182.5</v>
      </c>
      <c r="B369" s="228">
        <v>5735.8</v>
      </c>
      <c r="C369" s="228">
        <v>6086.2</v>
      </c>
      <c r="D369" s="228">
        <v>5911</v>
      </c>
      <c r="E369" s="229">
        <v>350.39999999999964</v>
      </c>
      <c r="F369" s="4"/>
    </row>
    <row r="370" spans="1:6">
      <c r="A370" s="227">
        <v>183</v>
      </c>
      <c r="B370" s="228">
        <v>5740.1</v>
      </c>
      <c r="C370" s="228">
        <v>6111.1</v>
      </c>
      <c r="D370" s="228">
        <v>5926.9</v>
      </c>
      <c r="E370" s="229">
        <v>371</v>
      </c>
      <c r="F370" s="4"/>
    </row>
    <row r="371" spans="1:6">
      <c r="A371" s="227">
        <v>183.5</v>
      </c>
      <c r="B371" s="228">
        <v>5745.3</v>
      </c>
      <c r="C371" s="228">
        <v>6135.5</v>
      </c>
      <c r="D371" s="228">
        <v>5939.4</v>
      </c>
      <c r="E371" s="229">
        <v>390.19999999999982</v>
      </c>
      <c r="F371" s="4"/>
    </row>
    <row r="372" spans="1:6">
      <c r="A372" s="227">
        <v>184</v>
      </c>
      <c r="B372" s="228">
        <v>5750.3</v>
      </c>
      <c r="C372" s="228">
        <v>6157.8</v>
      </c>
      <c r="D372" s="228">
        <v>5952.6</v>
      </c>
      <c r="E372" s="229">
        <v>407.5</v>
      </c>
      <c r="F372" s="4"/>
    </row>
    <row r="373" spans="1:6">
      <c r="A373" s="227">
        <v>184.5</v>
      </c>
      <c r="B373" s="228">
        <v>5760.3</v>
      </c>
      <c r="C373" s="228">
        <v>6186.6</v>
      </c>
      <c r="D373" s="228">
        <v>5965.5</v>
      </c>
      <c r="E373" s="229">
        <v>426.30000000000018</v>
      </c>
      <c r="F373" s="4"/>
    </row>
    <row r="374" spans="1:6">
      <c r="A374" s="227">
        <v>185</v>
      </c>
      <c r="B374" s="228">
        <v>5768.5</v>
      </c>
      <c r="C374" s="228">
        <v>6213.9</v>
      </c>
      <c r="D374" s="228">
        <v>5976.9</v>
      </c>
      <c r="E374" s="229">
        <v>445.39999999999964</v>
      </c>
      <c r="F374" s="4"/>
    </row>
    <row r="375" spans="1:6">
      <c r="A375" s="227">
        <v>185.5</v>
      </c>
      <c r="B375" s="228">
        <v>5792.8</v>
      </c>
      <c r="C375" s="228">
        <v>6222.7</v>
      </c>
      <c r="D375" s="228">
        <v>5993.9</v>
      </c>
      <c r="E375" s="229">
        <v>429.89999999999964</v>
      </c>
      <c r="F375" s="4"/>
    </row>
    <row r="376" spans="1:6">
      <c r="A376" s="227">
        <v>186</v>
      </c>
      <c r="B376" s="228">
        <v>5809.7</v>
      </c>
      <c r="C376" s="228">
        <v>6225</v>
      </c>
      <c r="D376" s="228">
        <v>6012</v>
      </c>
      <c r="E376" s="229">
        <v>415.30000000000018</v>
      </c>
      <c r="F376" s="4"/>
    </row>
    <row r="377" spans="1:6">
      <c r="A377" s="227">
        <v>186.5</v>
      </c>
      <c r="B377" s="228">
        <v>5826.7</v>
      </c>
      <c r="C377" s="228">
        <v>6235.6</v>
      </c>
      <c r="D377" s="228">
        <v>6029.8</v>
      </c>
      <c r="E377" s="229">
        <v>408.90000000000055</v>
      </c>
      <c r="F377" s="4"/>
    </row>
    <row r="378" spans="1:6">
      <c r="A378" s="227">
        <v>187</v>
      </c>
      <c r="B378" s="228">
        <v>5837.1</v>
      </c>
      <c r="C378" s="228">
        <v>6241.7</v>
      </c>
      <c r="D378" s="228">
        <v>6048.2</v>
      </c>
      <c r="E378" s="229">
        <v>404.59999999999945</v>
      </c>
      <c r="F378" s="4"/>
    </row>
    <row r="379" spans="1:6">
      <c r="A379" s="227">
        <v>187.5</v>
      </c>
      <c r="B379" s="228">
        <v>5849.6</v>
      </c>
      <c r="C379" s="228">
        <v>6249.5</v>
      </c>
      <c r="D379" s="228">
        <v>6068.2</v>
      </c>
      <c r="E379" s="229">
        <v>399.89999999999964</v>
      </c>
      <c r="F379" s="4"/>
    </row>
    <row r="380" spans="1:6">
      <c r="A380" s="227">
        <v>188</v>
      </c>
      <c r="B380" s="228">
        <v>5852.5</v>
      </c>
      <c r="C380" s="228">
        <v>6267</v>
      </c>
      <c r="D380" s="228">
        <v>6087.7</v>
      </c>
      <c r="E380" s="229">
        <v>414.5</v>
      </c>
      <c r="F380" s="4"/>
    </row>
    <row r="381" spans="1:6">
      <c r="A381" s="227">
        <v>188.5</v>
      </c>
      <c r="B381" s="228">
        <v>5858.3</v>
      </c>
      <c r="C381" s="228">
        <v>6297.5</v>
      </c>
      <c r="D381" s="228">
        <v>6100.1</v>
      </c>
      <c r="E381" s="229">
        <v>439.19999999999982</v>
      </c>
      <c r="F381" s="4"/>
    </row>
    <row r="382" spans="1:6">
      <c r="A382" s="227">
        <v>189</v>
      </c>
      <c r="B382" s="228">
        <v>5870.8</v>
      </c>
      <c r="C382" s="228">
        <v>6304.4</v>
      </c>
      <c r="D382" s="228">
        <v>6113.1</v>
      </c>
      <c r="E382" s="229">
        <v>433.59999999999945</v>
      </c>
      <c r="F382" s="4"/>
    </row>
    <row r="383" spans="1:6">
      <c r="A383" s="227">
        <v>189.5</v>
      </c>
      <c r="B383" s="228">
        <v>5878.8</v>
      </c>
      <c r="C383" s="228">
        <v>6311.3</v>
      </c>
      <c r="D383" s="228">
        <v>6129.4</v>
      </c>
      <c r="E383" s="229">
        <v>432.5</v>
      </c>
      <c r="F383" s="4"/>
    </row>
    <row r="384" spans="1:6">
      <c r="A384" s="227">
        <v>190</v>
      </c>
      <c r="B384" s="228">
        <v>5897.3</v>
      </c>
      <c r="C384" s="228">
        <v>6319</v>
      </c>
      <c r="D384" s="228">
        <v>6148.3</v>
      </c>
      <c r="E384" s="229">
        <v>421.69999999999982</v>
      </c>
      <c r="F384" s="4"/>
    </row>
    <row r="385" spans="1:6">
      <c r="A385" s="227">
        <v>190.5</v>
      </c>
      <c r="B385" s="228">
        <v>5928.9</v>
      </c>
      <c r="C385" s="228">
        <v>6326.1</v>
      </c>
      <c r="D385" s="228">
        <v>6168.4</v>
      </c>
      <c r="E385" s="229">
        <v>397.20000000000073</v>
      </c>
      <c r="F385" s="4"/>
    </row>
    <row r="386" spans="1:6">
      <c r="A386" s="227">
        <v>191</v>
      </c>
      <c r="B386" s="228">
        <v>5936.3</v>
      </c>
      <c r="C386" s="228">
        <v>6334.5</v>
      </c>
      <c r="D386" s="228">
        <v>6181.1</v>
      </c>
      <c r="E386" s="229">
        <v>398.19999999999982</v>
      </c>
      <c r="F386" s="4"/>
    </row>
    <row r="387" spans="1:6">
      <c r="A387" s="227">
        <v>191.5</v>
      </c>
      <c r="B387" s="228">
        <v>5943.3</v>
      </c>
      <c r="C387" s="228">
        <v>6342.2</v>
      </c>
      <c r="D387" s="228">
        <v>6198.1</v>
      </c>
      <c r="E387" s="229">
        <v>398.89999999999964</v>
      </c>
      <c r="F387" s="4"/>
    </row>
    <row r="388" spans="1:6">
      <c r="A388" s="227">
        <v>192</v>
      </c>
      <c r="B388" s="228">
        <v>5948.3</v>
      </c>
      <c r="C388" s="228">
        <v>6353.8</v>
      </c>
      <c r="D388" s="228">
        <v>6214.3</v>
      </c>
      <c r="E388" s="229">
        <v>405.5</v>
      </c>
      <c r="F388" s="4"/>
    </row>
    <row r="389" spans="1:6">
      <c r="A389" s="227">
        <v>192.5</v>
      </c>
      <c r="B389" s="228">
        <v>5950.1</v>
      </c>
      <c r="C389" s="228">
        <v>6375.5</v>
      </c>
      <c r="D389" s="228">
        <v>6227.2</v>
      </c>
      <c r="E389" s="229">
        <v>425.39999999999964</v>
      </c>
      <c r="F389" s="4"/>
    </row>
    <row r="390" spans="1:6">
      <c r="A390" s="227">
        <v>193</v>
      </c>
      <c r="B390" s="228">
        <v>5961.3</v>
      </c>
      <c r="C390" s="228">
        <v>6388.9</v>
      </c>
      <c r="D390" s="228">
        <v>6241.2</v>
      </c>
      <c r="E390" s="229">
        <v>427.59999999999945</v>
      </c>
      <c r="F390" s="4"/>
    </row>
    <row r="391" spans="1:6">
      <c r="A391" s="227">
        <v>193.5</v>
      </c>
      <c r="B391" s="228">
        <v>5995</v>
      </c>
      <c r="C391" s="228">
        <v>6390</v>
      </c>
      <c r="D391" s="228">
        <v>6261.8</v>
      </c>
      <c r="E391" s="229">
        <v>395</v>
      </c>
      <c r="F391" s="4"/>
    </row>
    <row r="392" spans="1:6">
      <c r="A392" s="227">
        <v>194</v>
      </c>
      <c r="B392" s="228">
        <v>6034.4</v>
      </c>
      <c r="C392" s="228">
        <v>6392</v>
      </c>
      <c r="D392" s="228">
        <v>6278.6</v>
      </c>
      <c r="E392" s="229">
        <v>357.60000000000036</v>
      </c>
      <c r="F392" s="4"/>
    </row>
    <row r="393" spans="1:6">
      <c r="A393" s="227">
        <v>194.5</v>
      </c>
      <c r="B393" s="228">
        <v>6046</v>
      </c>
      <c r="C393" s="228">
        <v>6397.4</v>
      </c>
      <c r="D393" s="228">
        <v>6297</v>
      </c>
      <c r="E393" s="229">
        <v>351.39999999999964</v>
      </c>
      <c r="F393" s="4"/>
    </row>
    <row r="394" spans="1:6">
      <c r="A394" s="227">
        <v>195</v>
      </c>
      <c r="B394" s="228">
        <v>6061.8</v>
      </c>
      <c r="C394" s="228">
        <v>6409.7</v>
      </c>
      <c r="D394" s="228">
        <v>6317.3</v>
      </c>
      <c r="E394" s="229">
        <v>347.89999999999964</v>
      </c>
      <c r="F394" s="4"/>
    </row>
    <row r="395" spans="1:6">
      <c r="A395" s="227">
        <v>195.5</v>
      </c>
      <c r="B395" s="228">
        <v>6069.4</v>
      </c>
      <c r="C395" s="228">
        <v>6421.2</v>
      </c>
      <c r="D395" s="228">
        <v>6333.8</v>
      </c>
      <c r="E395" s="229">
        <v>351.80000000000018</v>
      </c>
      <c r="F395" s="4"/>
    </row>
    <row r="396" spans="1:6">
      <c r="A396" s="227">
        <v>196</v>
      </c>
      <c r="B396" s="228">
        <v>6075</v>
      </c>
      <c r="C396" s="228">
        <v>6436</v>
      </c>
      <c r="D396" s="228">
        <v>6350.4</v>
      </c>
      <c r="E396" s="229">
        <v>361</v>
      </c>
      <c r="F396" s="4"/>
    </row>
    <row r="397" spans="1:6">
      <c r="A397" s="227">
        <v>196.5</v>
      </c>
      <c r="B397" s="228">
        <v>6080.6</v>
      </c>
      <c r="C397" s="228">
        <v>6454.5</v>
      </c>
      <c r="D397" s="228">
        <v>6364.1</v>
      </c>
      <c r="E397" s="229">
        <v>373.89999999999964</v>
      </c>
      <c r="F397" s="4"/>
    </row>
    <row r="398" spans="1:6">
      <c r="A398" s="227">
        <v>197</v>
      </c>
      <c r="B398" s="228">
        <v>6089.7</v>
      </c>
      <c r="C398" s="228">
        <v>6473.3</v>
      </c>
      <c r="D398" s="228">
        <v>6379.5</v>
      </c>
      <c r="E398" s="229">
        <v>383.60000000000036</v>
      </c>
      <c r="F398" s="4"/>
    </row>
    <row r="399" spans="1:6">
      <c r="A399" s="227">
        <v>197.5</v>
      </c>
      <c r="B399" s="228">
        <v>6107.4</v>
      </c>
      <c r="C399" s="228">
        <v>6479.6</v>
      </c>
      <c r="D399" s="228">
        <v>6383.8</v>
      </c>
      <c r="E399" s="229">
        <v>372.20000000000073</v>
      </c>
      <c r="F399" s="4"/>
    </row>
    <row r="400" spans="1:6">
      <c r="A400" s="227">
        <v>198</v>
      </c>
      <c r="B400" s="228">
        <v>6124.2</v>
      </c>
      <c r="C400" s="228">
        <v>6488.1</v>
      </c>
      <c r="D400" s="228">
        <v>6388.5</v>
      </c>
      <c r="E400" s="229">
        <v>363.90000000000055</v>
      </c>
      <c r="F400" s="4"/>
    </row>
    <row r="401" spans="1:6">
      <c r="A401" s="227">
        <v>198.5</v>
      </c>
      <c r="B401" s="228">
        <v>6138.6</v>
      </c>
      <c r="C401" s="228">
        <v>6493.6</v>
      </c>
      <c r="D401" s="228">
        <v>6393.2</v>
      </c>
      <c r="E401" s="229">
        <v>355</v>
      </c>
      <c r="F401" s="4"/>
    </row>
    <row r="402" spans="1:6">
      <c r="A402" s="227">
        <v>199</v>
      </c>
      <c r="B402" s="228">
        <v>6144.9</v>
      </c>
      <c r="C402" s="228">
        <v>6497.2</v>
      </c>
      <c r="D402" s="228">
        <v>6399.3</v>
      </c>
      <c r="E402" s="229">
        <v>352.30000000000018</v>
      </c>
      <c r="F402" s="4"/>
    </row>
    <row r="403" spans="1:6">
      <c r="A403" s="227">
        <v>199.5</v>
      </c>
      <c r="B403" s="228">
        <v>6157.2</v>
      </c>
      <c r="C403" s="228">
        <v>6500.9</v>
      </c>
      <c r="D403" s="228">
        <v>6404.1</v>
      </c>
      <c r="E403" s="229">
        <v>343.69999999999982</v>
      </c>
      <c r="F403" s="4"/>
    </row>
    <row r="404" spans="1:6">
      <c r="A404" s="227">
        <v>200</v>
      </c>
      <c r="B404" s="228">
        <v>6174.2</v>
      </c>
      <c r="C404" s="228">
        <v>6503.6</v>
      </c>
      <c r="D404" s="228">
        <v>6409.5</v>
      </c>
      <c r="E404" s="229">
        <v>329.40000000000055</v>
      </c>
      <c r="F404" s="4"/>
    </row>
    <row r="405" spans="1:6">
      <c r="A405" s="227">
        <v>200.5</v>
      </c>
      <c r="B405" s="228">
        <v>6187.3</v>
      </c>
      <c r="C405" s="228">
        <v>6508.1</v>
      </c>
      <c r="D405" s="228">
        <v>6412.6</v>
      </c>
      <c r="E405" s="229">
        <v>320.80000000000018</v>
      </c>
      <c r="F405" s="4"/>
    </row>
    <row r="406" spans="1:6">
      <c r="A406" s="227">
        <v>201</v>
      </c>
      <c r="B406" s="228">
        <v>6198.3</v>
      </c>
      <c r="C406" s="228">
        <v>6513</v>
      </c>
      <c r="D406" s="228">
        <v>6417</v>
      </c>
      <c r="E406" s="229">
        <v>314.69999999999982</v>
      </c>
      <c r="F406" s="4"/>
    </row>
    <row r="407" spans="1:6">
      <c r="A407" s="227">
        <v>201.5</v>
      </c>
      <c r="B407" s="228">
        <v>6203.4</v>
      </c>
      <c r="C407" s="228">
        <v>6520.9</v>
      </c>
      <c r="D407" s="228">
        <v>6424.3</v>
      </c>
      <c r="E407" s="229">
        <v>317.5</v>
      </c>
      <c r="F407" s="4"/>
    </row>
    <row r="408" spans="1:6">
      <c r="A408" s="227">
        <v>202</v>
      </c>
      <c r="B408" s="228">
        <v>6209.1</v>
      </c>
      <c r="C408" s="228">
        <v>6528.2</v>
      </c>
      <c r="D408" s="228">
        <v>6432.1</v>
      </c>
      <c r="E408" s="229">
        <v>319.09999999999945</v>
      </c>
      <c r="F408" s="4"/>
    </row>
    <row r="409" spans="1:6">
      <c r="A409" s="227">
        <v>202.5</v>
      </c>
      <c r="B409" s="228">
        <v>6215.1</v>
      </c>
      <c r="C409" s="228">
        <v>6536</v>
      </c>
      <c r="D409" s="228">
        <v>6437.3</v>
      </c>
      <c r="E409" s="229">
        <v>320.89999999999964</v>
      </c>
      <c r="F409" s="4"/>
    </row>
    <row r="410" spans="1:6">
      <c r="A410" s="227">
        <v>203</v>
      </c>
      <c r="B410" s="228">
        <v>6224</v>
      </c>
      <c r="C410" s="228">
        <v>6549.9</v>
      </c>
      <c r="D410" s="228">
        <v>6443.9</v>
      </c>
      <c r="E410" s="229">
        <v>325.89999999999964</v>
      </c>
      <c r="F410" s="4"/>
    </row>
    <row r="411" spans="1:6">
      <c r="A411" s="227">
        <v>203.5</v>
      </c>
      <c r="B411" s="228">
        <v>6234.7</v>
      </c>
      <c r="C411" s="228">
        <v>6563.4</v>
      </c>
      <c r="D411" s="228">
        <v>6448.1</v>
      </c>
      <c r="E411" s="229">
        <v>328.69999999999982</v>
      </c>
      <c r="F411" s="4"/>
    </row>
    <row r="412" spans="1:6">
      <c r="A412" s="227">
        <v>204</v>
      </c>
      <c r="B412" s="228">
        <v>6236.7</v>
      </c>
      <c r="C412" s="228">
        <v>6572.2</v>
      </c>
      <c r="D412" s="228">
        <v>6454.3</v>
      </c>
      <c r="E412" s="229">
        <v>335.5</v>
      </c>
      <c r="F412" s="4"/>
    </row>
    <row r="413" spans="1:6">
      <c r="A413" s="227">
        <v>204.5</v>
      </c>
      <c r="B413" s="228">
        <v>6238.9</v>
      </c>
      <c r="C413" s="228">
        <v>6591.6</v>
      </c>
      <c r="D413" s="228">
        <v>6459.1</v>
      </c>
      <c r="E413" s="229">
        <v>352.70000000000073</v>
      </c>
      <c r="F413" s="4"/>
    </row>
    <row r="414" spans="1:6">
      <c r="A414" s="227">
        <v>205</v>
      </c>
      <c r="B414" s="228">
        <v>6245.5</v>
      </c>
      <c r="C414" s="228">
        <v>6604.1</v>
      </c>
      <c r="D414" s="228">
        <v>6464.3</v>
      </c>
      <c r="E414" s="229">
        <v>358.60000000000036</v>
      </c>
      <c r="F414" s="4"/>
    </row>
    <row r="415" spans="1:6">
      <c r="A415" s="227">
        <v>205.5</v>
      </c>
      <c r="B415" s="228">
        <v>6256.1</v>
      </c>
      <c r="C415" s="228">
        <v>6613.8</v>
      </c>
      <c r="D415" s="228">
        <v>6471.3</v>
      </c>
      <c r="E415" s="229">
        <v>357.69999999999982</v>
      </c>
      <c r="F415" s="4"/>
    </row>
    <row r="416" spans="1:6">
      <c r="A416" s="227">
        <v>206</v>
      </c>
      <c r="B416" s="228">
        <v>6266.6</v>
      </c>
      <c r="C416" s="228">
        <v>6626</v>
      </c>
      <c r="D416" s="228">
        <v>6479.2</v>
      </c>
      <c r="E416" s="229">
        <v>359.39999999999964</v>
      </c>
      <c r="F416" s="4"/>
    </row>
    <row r="417" spans="1:6">
      <c r="A417" s="227">
        <v>206.5</v>
      </c>
      <c r="B417" s="228">
        <v>6269.1</v>
      </c>
      <c r="C417" s="228">
        <v>6638.3</v>
      </c>
      <c r="D417" s="228">
        <v>6487.1</v>
      </c>
      <c r="E417" s="229">
        <v>369.19999999999982</v>
      </c>
      <c r="F417" s="4"/>
    </row>
    <row r="418" spans="1:6">
      <c r="A418" s="227">
        <v>207</v>
      </c>
      <c r="B418" s="228">
        <v>6276.8</v>
      </c>
      <c r="C418" s="228">
        <v>6646.2</v>
      </c>
      <c r="D418" s="228">
        <v>6493.8</v>
      </c>
      <c r="E418" s="229">
        <v>369.39999999999964</v>
      </c>
      <c r="F418" s="4"/>
    </row>
    <row r="419" spans="1:6">
      <c r="A419" s="227">
        <v>207.5</v>
      </c>
      <c r="B419" s="228">
        <v>6281.2</v>
      </c>
      <c r="C419" s="228">
        <v>6658.8</v>
      </c>
      <c r="D419" s="228">
        <v>6501.8</v>
      </c>
      <c r="E419" s="229">
        <v>377.60000000000036</v>
      </c>
      <c r="F419" s="4"/>
    </row>
    <row r="420" spans="1:6">
      <c r="A420" s="227">
        <v>208</v>
      </c>
      <c r="B420" s="228">
        <v>6285.7</v>
      </c>
      <c r="C420" s="228">
        <v>6667.1</v>
      </c>
      <c r="D420" s="228">
        <v>6506.7</v>
      </c>
      <c r="E420" s="229">
        <v>381.40000000000055</v>
      </c>
      <c r="F420" s="4"/>
    </row>
    <row r="421" spans="1:6">
      <c r="A421" s="227">
        <v>208.5</v>
      </c>
      <c r="B421" s="228">
        <v>6290.1</v>
      </c>
      <c r="C421" s="228">
        <v>6675.5</v>
      </c>
      <c r="D421" s="228">
        <v>6513.7</v>
      </c>
      <c r="E421" s="229">
        <v>385.39999999999964</v>
      </c>
      <c r="F421" s="4"/>
    </row>
    <row r="422" spans="1:6">
      <c r="A422" s="227">
        <v>209</v>
      </c>
      <c r="B422" s="228">
        <v>6294.9</v>
      </c>
      <c r="C422" s="228">
        <v>6686.4</v>
      </c>
      <c r="D422" s="228">
        <v>6518.7</v>
      </c>
      <c r="E422" s="229">
        <v>391.5</v>
      </c>
      <c r="F422" s="4"/>
    </row>
    <row r="423" spans="1:6">
      <c r="A423" s="227">
        <v>209.5</v>
      </c>
      <c r="B423" s="228">
        <v>6308.3</v>
      </c>
      <c r="C423" s="228">
        <v>6688.5</v>
      </c>
      <c r="D423" s="228">
        <v>6528.6</v>
      </c>
      <c r="E423" s="229">
        <v>380.19999999999982</v>
      </c>
      <c r="F423" s="4"/>
    </row>
    <row r="424" spans="1:6">
      <c r="A424" s="227">
        <v>210</v>
      </c>
      <c r="B424" s="228">
        <v>6322.7</v>
      </c>
      <c r="C424" s="228">
        <v>6695.2</v>
      </c>
      <c r="D424" s="228">
        <v>6537.2</v>
      </c>
      <c r="E424" s="229">
        <v>372.5</v>
      </c>
      <c r="F424" s="4"/>
    </row>
    <row r="425" spans="1:6">
      <c r="A425" s="227">
        <v>210.5</v>
      </c>
      <c r="B425" s="228">
        <v>6337</v>
      </c>
      <c r="C425" s="228">
        <v>6700.9</v>
      </c>
      <c r="D425" s="228">
        <v>6543.9</v>
      </c>
      <c r="E425" s="229">
        <v>363.89999999999964</v>
      </c>
      <c r="F425" s="4"/>
    </row>
    <row r="426" spans="1:6">
      <c r="A426" s="227">
        <v>211</v>
      </c>
      <c r="B426" s="228">
        <v>6346.6</v>
      </c>
      <c r="C426" s="228">
        <v>6708.3</v>
      </c>
      <c r="D426" s="228">
        <v>6548.7</v>
      </c>
      <c r="E426" s="229">
        <v>361.69999999999982</v>
      </c>
      <c r="F426" s="4"/>
    </row>
    <row r="427" spans="1:6">
      <c r="A427" s="227">
        <v>211.5</v>
      </c>
      <c r="B427" s="228">
        <v>6350.9</v>
      </c>
      <c r="C427" s="228">
        <v>6719.9</v>
      </c>
      <c r="D427" s="228">
        <v>6553.9</v>
      </c>
      <c r="E427" s="229">
        <v>369</v>
      </c>
      <c r="F427" s="4"/>
    </row>
    <row r="428" spans="1:6">
      <c r="A428" s="227">
        <v>212</v>
      </c>
      <c r="B428" s="228">
        <v>6355.2</v>
      </c>
      <c r="C428" s="228">
        <v>6725.7</v>
      </c>
      <c r="D428" s="228">
        <v>6562.2</v>
      </c>
      <c r="E428" s="229">
        <v>370.5</v>
      </c>
      <c r="F428" s="4"/>
    </row>
    <row r="429" spans="1:6">
      <c r="A429" s="227">
        <v>212.5</v>
      </c>
      <c r="B429" s="228">
        <v>6359.4</v>
      </c>
      <c r="C429" s="228">
        <v>6745.6</v>
      </c>
      <c r="D429" s="228">
        <v>6567.3</v>
      </c>
      <c r="E429" s="229">
        <v>386.20000000000073</v>
      </c>
      <c r="F429" s="4"/>
    </row>
    <row r="430" spans="1:6">
      <c r="A430" s="227">
        <v>213</v>
      </c>
      <c r="B430" s="228">
        <v>6364.9</v>
      </c>
      <c r="C430" s="228">
        <v>6757.3</v>
      </c>
      <c r="D430" s="228">
        <v>6572.8</v>
      </c>
      <c r="E430" s="229">
        <v>392.40000000000055</v>
      </c>
      <c r="F430" s="4"/>
    </row>
    <row r="431" spans="1:6">
      <c r="A431" s="227">
        <v>213.5</v>
      </c>
      <c r="B431" s="228">
        <v>6376</v>
      </c>
      <c r="C431" s="228">
        <v>6761.5</v>
      </c>
      <c r="D431" s="228">
        <v>6580</v>
      </c>
      <c r="E431" s="229">
        <v>385.5</v>
      </c>
      <c r="F431" s="4"/>
    </row>
    <row r="432" spans="1:6">
      <c r="A432" s="227">
        <v>214</v>
      </c>
      <c r="B432" s="228">
        <v>6388</v>
      </c>
      <c r="C432" s="228">
        <v>6766.6</v>
      </c>
      <c r="D432" s="228">
        <v>6584.4</v>
      </c>
      <c r="E432" s="229">
        <v>378.60000000000036</v>
      </c>
      <c r="F432" s="4"/>
    </row>
    <row r="433" spans="1:6">
      <c r="A433" s="227">
        <v>214.5</v>
      </c>
      <c r="B433" s="228">
        <v>6393.8</v>
      </c>
      <c r="C433" s="228">
        <v>6781.6</v>
      </c>
      <c r="D433" s="228">
        <v>6592.1</v>
      </c>
      <c r="E433" s="229">
        <v>387.80000000000018</v>
      </c>
      <c r="F433" s="4"/>
    </row>
    <row r="434" spans="1:6">
      <c r="A434" s="227">
        <v>215</v>
      </c>
      <c r="B434" s="228">
        <v>6399.6</v>
      </c>
      <c r="C434" s="228">
        <v>6792.6</v>
      </c>
      <c r="D434" s="228">
        <v>6600.9</v>
      </c>
      <c r="E434" s="229">
        <v>393</v>
      </c>
      <c r="F434" s="4"/>
    </row>
    <row r="435" spans="1:6">
      <c r="A435" s="227">
        <v>215.5</v>
      </c>
      <c r="B435" s="228">
        <v>6405.4</v>
      </c>
      <c r="C435" s="228">
        <v>6796.7</v>
      </c>
      <c r="D435" s="228">
        <v>6609</v>
      </c>
      <c r="E435" s="229">
        <v>391.30000000000018</v>
      </c>
      <c r="F435" s="4"/>
    </row>
    <row r="436" spans="1:6">
      <c r="A436" s="227">
        <v>216</v>
      </c>
      <c r="B436" s="228">
        <v>6411.2</v>
      </c>
      <c r="C436" s="228">
        <v>6808.5</v>
      </c>
      <c r="D436" s="228">
        <v>6616.2</v>
      </c>
      <c r="E436" s="229">
        <v>397.30000000000018</v>
      </c>
      <c r="F436" s="4"/>
    </row>
    <row r="437" spans="1:6">
      <c r="A437" s="227">
        <v>216.5</v>
      </c>
      <c r="B437" s="228">
        <v>6424</v>
      </c>
      <c r="C437" s="228">
        <v>6816.5</v>
      </c>
      <c r="D437" s="228">
        <v>6622</v>
      </c>
      <c r="E437" s="229">
        <v>392.5</v>
      </c>
      <c r="F437" s="4"/>
    </row>
    <row r="438" spans="1:6">
      <c r="A438" s="227">
        <v>217</v>
      </c>
      <c r="B438" s="228">
        <v>6446.1</v>
      </c>
      <c r="C438" s="228">
        <v>6824.2</v>
      </c>
      <c r="D438" s="228">
        <v>6630.2</v>
      </c>
      <c r="E438" s="229">
        <v>378.09999999999945</v>
      </c>
      <c r="F438" s="4"/>
    </row>
    <row r="439" spans="1:6">
      <c r="A439" s="227">
        <v>217.5</v>
      </c>
      <c r="B439" s="228">
        <v>6453.8</v>
      </c>
      <c r="C439" s="228">
        <v>6827.9</v>
      </c>
      <c r="D439" s="228">
        <v>6637.7</v>
      </c>
      <c r="E439" s="229">
        <v>374.09999999999945</v>
      </c>
      <c r="F439" s="4"/>
    </row>
    <row r="440" spans="1:6">
      <c r="A440" s="227">
        <v>218</v>
      </c>
      <c r="B440" s="228">
        <v>6458</v>
      </c>
      <c r="C440" s="228">
        <v>6834</v>
      </c>
      <c r="D440" s="228">
        <v>6643.1</v>
      </c>
      <c r="E440" s="229">
        <v>376</v>
      </c>
      <c r="F440" s="4"/>
    </row>
    <row r="441" spans="1:6">
      <c r="A441" s="227">
        <v>218.5</v>
      </c>
      <c r="B441" s="228">
        <v>6467.5</v>
      </c>
      <c r="C441" s="228">
        <v>6847.6</v>
      </c>
      <c r="D441" s="228">
        <v>6650.2</v>
      </c>
      <c r="E441" s="229">
        <v>380.10000000000036</v>
      </c>
      <c r="F441" s="4"/>
    </row>
    <row r="442" spans="1:6">
      <c r="A442" s="227">
        <v>219</v>
      </c>
      <c r="B442" s="228">
        <v>6473.2</v>
      </c>
      <c r="C442" s="228">
        <v>6866.8</v>
      </c>
      <c r="D442" s="228">
        <v>6655.5</v>
      </c>
      <c r="E442" s="229">
        <v>393.60000000000036</v>
      </c>
      <c r="F442" s="4"/>
    </row>
    <row r="443" spans="1:6">
      <c r="A443" s="227">
        <v>219.5</v>
      </c>
      <c r="B443" s="228">
        <v>6478.8</v>
      </c>
      <c r="C443" s="228">
        <v>6869.2</v>
      </c>
      <c r="D443" s="228">
        <v>6660.6</v>
      </c>
      <c r="E443" s="229">
        <v>390.39999999999964</v>
      </c>
      <c r="F443" s="4"/>
    </row>
    <row r="444" spans="1:6">
      <c r="A444" s="227">
        <v>220</v>
      </c>
      <c r="B444" s="228">
        <v>6484.5</v>
      </c>
      <c r="C444" s="228">
        <v>6871.5</v>
      </c>
      <c r="D444" s="228">
        <v>6666.9</v>
      </c>
      <c r="E444" s="229">
        <v>387</v>
      </c>
      <c r="F444" s="4"/>
    </row>
    <row r="445" spans="1:6">
      <c r="A445" s="227">
        <v>220.5</v>
      </c>
      <c r="B445" s="228">
        <v>6488.1</v>
      </c>
      <c r="C445" s="228">
        <v>6886.4</v>
      </c>
      <c r="D445" s="228">
        <v>6674.4</v>
      </c>
      <c r="E445" s="229">
        <v>398.29999999999927</v>
      </c>
      <c r="F445" s="4"/>
    </row>
    <row r="446" spans="1:6">
      <c r="A446" s="227">
        <v>221</v>
      </c>
      <c r="B446" s="228">
        <v>6488.6</v>
      </c>
      <c r="C446" s="228">
        <v>6902.6</v>
      </c>
      <c r="D446" s="228">
        <v>6679.7</v>
      </c>
      <c r="E446" s="229">
        <v>414</v>
      </c>
      <c r="F446" s="4"/>
    </row>
    <row r="447" spans="1:6">
      <c r="A447" s="227">
        <v>221.5</v>
      </c>
      <c r="B447" s="228">
        <v>6501.6</v>
      </c>
      <c r="C447" s="228">
        <v>6907.6</v>
      </c>
      <c r="D447" s="228">
        <v>6685.7</v>
      </c>
      <c r="E447" s="229">
        <v>406</v>
      </c>
      <c r="F447" s="4"/>
    </row>
    <row r="448" spans="1:6">
      <c r="A448" s="227">
        <v>222</v>
      </c>
      <c r="B448" s="228">
        <v>6513.3</v>
      </c>
      <c r="C448" s="228">
        <v>6916.6</v>
      </c>
      <c r="D448" s="228">
        <v>6691.3</v>
      </c>
      <c r="E448" s="229">
        <v>403.30000000000018</v>
      </c>
      <c r="F448" s="4"/>
    </row>
    <row r="449" spans="1:6">
      <c r="A449" s="227">
        <v>222.5</v>
      </c>
      <c r="B449" s="228">
        <v>6514.9</v>
      </c>
      <c r="C449" s="228">
        <v>6925.6</v>
      </c>
      <c r="D449" s="228">
        <v>6696.1</v>
      </c>
      <c r="E449" s="229">
        <v>410.70000000000073</v>
      </c>
      <c r="F449" s="4"/>
    </row>
    <row r="450" spans="1:6">
      <c r="A450" s="227">
        <v>223</v>
      </c>
      <c r="B450" s="228">
        <v>6518.9</v>
      </c>
      <c r="C450" s="228">
        <v>6941.4</v>
      </c>
      <c r="D450" s="228">
        <v>6703.6</v>
      </c>
      <c r="E450" s="229">
        <v>422.5</v>
      </c>
      <c r="F450" s="4"/>
    </row>
    <row r="451" spans="1:6">
      <c r="A451" s="227">
        <v>223.5</v>
      </c>
      <c r="B451" s="228">
        <v>6524.7</v>
      </c>
      <c r="C451" s="228">
        <v>6947</v>
      </c>
      <c r="D451" s="228">
        <v>6711.3</v>
      </c>
      <c r="E451" s="229">
        <v>422.30000000000018</v>
      </c>
      <c r="F451" s="4"/>
    </row>
    <row r="452" spans="1:6">
      <c r="A452" s="227">
        <v>224</v>
      </c>
      <c r="B452" s="228">
        <v>6530.5</v>
      </c>
      <c r="C452" s="228">
        <v>6955.6</v>
      </c>
      <c r="D452" s="228">
        <v>6718.7</v>
      </c>
      <c r="E452" s="229">
        <v>425.10000000000036</v>
      </c>
      <c r="F452" s="4"/>
    </row>
    <row r="453" spans="1:6">
      <c r="A453" s="227">
        <v>224.5</v>
      </c>
      <c r="B453" s="228">
        <v>6536.2</v>
      </c>
      <c r="C453" s="228">
        <v>6970.9</v>
      </c>
      <c r="D453" s="228">
        <v>6726.8</v>
      </c>
      <c r="E453" s="229">
        <v>434.69999999999982</v>
      </c>
      <c r="F453" s="4"/>
    </row>
    <row r="454" spans="1:6">
      <c r="A454" s="227">
        <v>225</v>
      </c>
      <c r="B454" s="228">
        <v>6542</v>
      </c>
      <c r="C454" s="228">
        <v>6991.8</v>
      </c>
      <c r="D454" s="228">
        <v>6733.4</v>
      </c>
      <c r="E454" s="229">
        <v>449.80000000000018</v>
      </c>
      <c r="F454" s="4"/>
    </row>
    <row r="455" spans="1:6">
      <c r="A455" s="227">
        <v>225.5</v>
      </c>
      <c r="B455" s="228">
        <v>6549.2</v>
      </c>
      <c r="C455" s="228">
        <v>6998.1</v>
      </c>
      <c r="D455" s="228">
        <v>6739.4</v>
      </c>
      <c r="E455" s="229">
        <v>448.90000000000055</v>
      </c>
      <c r="F455" s="4"/>
    </row>
    <row r="456" spans="1:6">
      <c r="A456" s="227">
        <v>226</v>
      </c>
      <c r="B456" s="228">
        <v>6556.4</v>
      </c>
      <c r="C456" s="228">
        <v>7004</v>
      </c>
      <c r="D456" s="228">
        <v>6745.4</v>
      </c>
      <c r="E456" s="229">
        <v>447.60000000000036</v>
      </c>
      <c r="F456" s="4"/>
    </row>
    <row r="457" spans="1:6">
      <c r="A457" s="227">
        <v>226.5</v>
      </c>
      <c r="B457" s="228">
        <v>6564</v>
      </c>
      <c r="C457" s="228">
        <v>7016.3</v>
      </c>
      <c r="D457" s="228">
        <v>6749.8</v>
      </c>
      <c r="E457" s="229">
        <v>452.30000000000018</v>
      </c>
      <c r="F457" s="4"/>
    </row>
    <row r="458" spans="1:6">
      <c r="A458" s="227">
        <v>227</v>
      </c>
      <c r="B458" s="228">
        <v>6573.9</v>
      </c>
      <c r="C458" s="228">
        <v>7023.7</v>
      </c>
      <c r="D458" s="228">
        <v>6756.3</v>
      </c>
      <c r="E458" s="229">
        <v>449.80000000000018</v>
      </c>
      <c r="F458" s="4"/>
    </row>
    <row r="459" spans="1:6">
      <c r="A459" s="227">
        <v>227.5</v>
      </c>
      <c r="B459" s="228">
        <v>6578.9</v>
      </c>
      <c r="C459" s="228">
        <v>7030.4</v>
      </c>
      <c r="D459" s="228">
        <v>6763</v>
      </c>
      <c r="E459" s="229">
        <v>451.5</v>
      </c>
      <c r="F459" s="4"/>
    </row>
    <row r="460" spans="1:6">
      <c r="A460" s="227">
        <v>228</v>
      </c>
      <c r="B460" s="228">
        <v>6585.4</v>
      </c>
      <c r="C460" s="228">
        <v>7039.6</v>
      </c>
      <c r="D460" s="228">
        <v>6771.1</v>
      </c>
      <c r="E460" s="229">
        <v>454.20000000000073</v>
      </c>
      <c r="F460" s="4"/>
    </row>
    <row r="461" spans="1:6">
      <c r="A461" s="227">
        <v>228.5</v>
      </c>
      <c r="B461" s="228">
        <v>6589.1</v>
      </c>
      <c r="C461" s="228">
        <v>7053.6</v>
      </c>
      <c r="D461" s="228">
        <v>6778.9</v>
      </c>
      <c r="E461" s="229">
        <v>464.5</v>
      </c>
      <c r="F461" s="4"/>
    </row>
    <row r="462" spans="1:6">
      <c r="A462" s="227">
        <v>229</v>
      </c>
      <c r="B462" s="228">
        <v>6593.1</v>
      </c>
      <c r="C462" s="228">
        <v>7069.3</v>
      </c>
      <c r="D462" s="228">
        <v>6786.6</v>
      </c>
      <c r="E462" s="229">
        <v>476.19999999999982</v>
      </c>
      <c r="F462" s="4"/>
    </row>
    <row r="463" spans="1:6">
      <c r="A463" s="227">
        <v>229.5</v>
      </c>
      <c r="B463" s="228">
        <v>6607.9</v>
      </c>
      <c r="C463" s="228">
        <v>7073.4</v>
      </c>
      <c r="D463" s="228">
        <v>6790.8</v>
      </c>
      <c r="E463" s="229">
        <v>465.5</v>
      </c>
      <c r="F463" s="4"/>
    </row>
    <row r="464" spans="1:6">
      <c r="A464" s="227">
        <v>230</v>
      </c>
      <c r="B464" s="228">
        <v>6623.6</v>
      </c>
      <c r="C464" s="228">
        <v>7077</v>
      </c>
      <c r="D464" s="228">
        <v>6797.1</v>
      </c>
      <c r="E464" s="229">
        <v>453.39999999999964</v>
      </c>
      <c r="F464" s="4"/>
    </row>
    <row r="465" spans="1:6">
      <c r="A465" s="227">
        <v>230.5</v>
      </c>
      <c r="B465" s="228">
        <v>6631</v>
      </c>
      <c r="C465" s="228">
        <v>7084.2</v>
      </c>
      <c r="D465" s="228">
        <v>6801.7</v>
      </c>
      <c r="E465" s="229">
        <v>453.19999999999982</v>
      </c>
      <c r="F465" s="4"/>
    </row>
    <row r="466" spans="1:6">
      <c r="A466" s="227">
        <v>231</v>
      </c>
      <c r="B466" s="228">
        <v>6641.1</v>
      </c>
      <c r="C466" s="228">
        <v>7092.1</v>
      </c>
      <c r="D466" s="228">
        <v>6808.5</v>
      </c>
      <c r="E466" s="229">
        <v>451</v>
      </c>
      <c r="F466" s="4"/>
    </row>
    <row r="467" spans="1:6">
      <c r="A467" s="227">
        <v>231.5</v>
      </c>
      <c r="B467" s="228">
        <v>6643.8</v>
      </c>
      <c r="C467" s="228">
        <v>7100.1</v>
      </c>
      <c r="D467" s="228">
        <v>6816.1</v>
      </c>
      <c r="E467" s="229">
        <v>456.30000000000018</v>
      </c>
      <c r="F467" s="4"/>
    </row>
    <row r="468" spans="1:6">
      <c r="A468" s="227">
        <v>232</v>
      </c>
      <c r="B468" s="228">
        <v>6651.2</v>
      </c>
      <c r="C468" s="228">
        <v>7108</v>
      </c>
      <c r="D468" s="228">
        <v>6820.2</v>
      </c>
      <c r="E468" s="229">
        <v>456.80000000000018</v>
      </c>
      <c r="F468" s="4"/>
    </row>
    <row r="469" spans="1:6">
      <c r="A469" s="227">
        <v>232.5</v>
      </c>
      <c r="B469" s="228">
        <v>6659.9</v>
      </c>
      <c r="C469" s="228">
        <v>7116.2</v>
      </c>
      <c r="D469" s="228">
        <v>6825.7</v>
      </c>
      <c r="E469" s="229">
        <v>456.30000000000018</v>
      </c>
      <c r="F469" s="4"/>
    </row>
    <row r="470" spans="1:6">
      <c r="A470" s="227">
        <v>233</v>
      </c>
      <c r="B470" s="228">
        <v>6673</v>
      </c>
      <c r="C470" s="228">
        <v>7125.1</v>
      </c>
      <c r="D470" s="228">
        <v>6830.7</v>
      </c>
      <c r="E470" s="229">
        <v>452.10000000000036</v>
      </c>
      <c r="F470" s="4"/>
    </row>
    <row r="471" spans="1:6">
      <c r="A471" s="227">
        <v>233.5</v>
      </c>
      <c r="B471" s="228">
        <v>6679.7</v>
      </c>
      <c r="C471" s="228">
        <v>7130.2</v>
      </c>
      <c r="D471" s="228">
        <v>6836.8</v>
      </c>
      <c r="E471" s="229">
        <v>450.5</v>
      </c>
      <c r="F471" s="4"/>
    </row>
    <row r="472" spans="1:6">
      <c r="A472" s="227">
        <v>234</v>
      </c>
      <c r="B472" s="228">
        <v>6687</v>
      </c>
      <c r="C472" s="228">
        <v>7134</v>
      </c>
      <c r="D472" s="228">
        <v>6842.1</v>
      </c>
      <c r="E472" s="229">
        <v>447</v>
      </c>
      <c r="F472" s="4"/>
    </row>
    <row r="473" spans="1:6">
      <c r="A473" s="227">
        <v>234.5</v>
      </c>
      <c r="B473" s="228">
        <v>6698.6</v>
      </c>
      <c r="C473" s="228">
        <v>7137.1</v>
      </c>
      <c r="D473" s="228">
        <v>6848</v>
      </c>
      <c r="E473" s="229">
        <v>438.5</v>
      </c>
      <c r="F473" s="4"/>
    </row>
    <row r="474" spans="1:6">
      <c r="A474" s="227">
        <v>235</v>
      </c>
      <c r="B474" s="228">
        <v>6703.7</v>
      </c>
      <c r="C474" s="228">
        <v>7139.1</v>
      </c>
      <c r="D474" s="228">
        <v>6854</v>
      </c>
      <c r="E474" s="229">
        <v>435.40000000000055</v>
      </c>
      <c r="F474" s="4"/>
    </row>
    <row r="475" spans="1:6">
      <c r="A475" s="227">
        <v>235.5</v>
      </c>
      <c r="B475" s="228">
        <v>6715.2</v>
      </c>
      <c r="C475" s="228">
        <v>7145.5</v>
      </c>
      <c r="D475" s="228">
        <v>6859.6</v>
      </c>
      <c r="E475" s="229">
        <v>430.30000000000018</v>
      </c>
      <c r="F475" s="4"/>
    </row>
    <row r="476" spans="1:6">
      <c r="A476" s="227">
        <v>236</v>
      </c>
      <c r="B476" s="228">
        <v>6728.1</v>
      </c>
      <c r="C476" s="228">
        <v>7151.4</v>
      </c>
      <c r="D476" s="228">
        <v>6865.4</v>
      </c>
      <c r="E476" s="229">
        <v>423.29999999999927</v>
      </c>
      <c r="F476" s="4"/>
    </row>
    <row r="477" spans="1:6">
      <c r="A477" s="227">
        <v>236.5</v>
      </c>
      <c r="B477" s="228">
        <v>6737.7</v>
      </c>
      <c r="C477" s="228">
        <v>7169.8</v>
      </c>
      <c r="D477" s="228">
        <v>6872.1</v>
      </c>
      <c r="E477" s="229">
        <v>432.10000000000036</v>
      </c>
      <c r="F477" s="4"/>
    </row>
    <row r="478" spans="1:6">
      <c r="A478" s="227">
        <v>237</v>
      </c>
      <c r="B478" s="228">
        <v>6745.8</v>
      </c>
      <c r="C478" s="228">
        <v>7183.3</v>
      </c>
      <c r="D478" s="228">
        <v>6878.1</v>
      </c>
      <c r="E478" s="229">
        <v>437.5</v>
      </c>
      <c r="F478" s="4"/>
    </row>
    <row r="479" spans="1:6">
      <c r="A479" s="227">
        <v>237.5</v>
      </c>
      <c r="B479" s="228">
        <v>6754.2</v>
      </c>
      <c r="C479" s="228">
        <v>7187</v>
      </c>
      <c r="D479" s="228">
        <v>6885.5</v>
      </c>
      <c r="E479" s="229">
        <v>432.80000000000018</v>
      </c>
      <c r="F479" s="4"/>
    </row>
    <row r="480" spans="1:6">
      <c r="A480" s="227">
        <v>238</v>
      </c>
      <c r="B480" s="228">
        <v>6764.8</v>
      </c>
      <c r="C480" s="228">
        <v>7195.7</v>
      </c>
      <c r="D480" s="228">
        <v>6893.4</v>
      </c>
      <c r="E480" s="229">
        <v>430.89999999999964</v>
      </c>
      <c r="F480" s="4"/>
    </row>
    <row r="481" spans="1:6">
      <c r="A481" s="227">
        <v>238.5</v>
      </c>
      <c r="B481" s="228">
        <v>6771.7</v>
      </c>
      <c r="C481" s="228">
        <v>7198.1</v>
      </c>
      <c r="D481" s="228">
        <v>6898.1</v>
      </c>
      <c r="E481" s="229">
        <v>426.40000000000055</v>
      </c>
      <c r="F481" s="4"/>
    </row>
    <row r="482" spans="1:6">
      <c r="A482" s="227">
        <v>239</v>
      </c>
      <c r="B482" s="228">
        <v>6777.8</v>
      </c>
      <c r="C482" s="228">
        <v>7199.7</v>
      </c>
      <c r="D482" s="228">
        <v>6902</v>
      </c>
      <c r="E482" s="229">
        <v>421.89999999999964</v>
      </c>
      <c r="F482" s="4"/>
    </row>
    <row r="483" spans="1:6">
      <c r="A483" s="227">
        <v>239.5</v>
      </c>
      <c r="B483" s="228">
        <v>6785.5</v>
      </c>
      <c r="C483" s="228">
        <v>7210.4</v>
      </c>
      <c r="D483" s="228">
        <v>6906.1</v>
      </c>
      <c r="E483" s="229">
        <v>424.89999999999964</v>
      </c>
      <c r="F483" s="4"/>
    </row>
    <row r="484" spans="1:6">
      <c r="A484" s="227">
        <v>240</v>
      </c>
      <c r="B484" s="228">
        <v>6790.2</v>
      </c>
      <c r="C484" s="228">
        <v>7226.4</v>
      </c>
      <c r="D484" s="228">
        <v>6912.1</v>
      </c>
      <c r="E484" s="229">
        <v>436.19999999999982</v>
      </c>
      <c r="F484" s="4"/>
    </row>
    <row r="485" spans="1:6">
      <c r="A485" s="227">
        <v>240.5</v>
      </c>
      <c r="B485" s="228">
        <v>6796.4</v>
      </c>
      <c r="C485" s="228">
        <v>7242.4</v>
      </c>
      <c r="D485" s="228">
        <v>6918.4</v>
      </c>
      <c r="E485" s="229">
        <v>446</v>
      </c>
      <c r="F485" s="4"/>
    </row>
    <row r="486" spans="1:6">
      <c r="A486" s="227">
        <v>241</v>
      </c>
      <c r="B486" s="228">
        <v>6802.6</v>
      </c>
      <c r="C486" s="228">
        <v>7258.3</v>
      </c>
      <c r="D486" s="228">
        <v>6922.6</v>
      </c>
      <c r="E486" s="229">
        <v>455.69999999999982</v>
      </c>
      <c r="F486" s="4"/>
    </row>
    <row r="487" spans="1:6">
      <c r="A487" s="227">
        <v>241.5</v>
      </c>
      <c r="B487" s="228">
        <v>6816.3</v>
      </c>
      <c r="C487" s="228">
        <v>7266.7</v>
      </c>
      <c r="D487" s="228">
        <v>6937.9</v>
      </c>
      <c r="E487" s="229">
        <v>450.39999999999964</v>
      </c>
      <c r="F487" s="4"/>
    </row>
    <row r="488" spans="1:6">
      <c r="A488" s="227">
        <v>242</v>
      </c>
      <c r="B488" s="228">
        <v>6827.6</v>
      </c>
      <c r="C488" s="228">
        <v>7281.5</v>
      </c>
      <c r="D488" s="228">
        <v>6952.9</v>
      </c>
      <c r="E488" s="229">
        <v>453.89999999999964</v>
      </c>
      <c r="F488" s="4"/>
    </row>
    <row r="489" spans="1:6">
      <c r="A489" s="227">
        <v>242.5</v>
      </c>
      <c r="B489" s="228">
        <v>6835.1</v>
      </c>
      <c r="C489" s="228">
        <v>7302.5</v>
      </c>
      <c r="D489" s="228">
        <v>6969.4</v>
      </c>
      <c r="E489" s="229">
        <v>467.39999999999964</v>
      </c>
      <c r="F489" s="4"/>
    </row>
    <row r="490" spans="1:6">
      <c r="A490" s="227">
        <v>243</v>
      </c>
      <c r="B490" s="228">
        <v>6841.7</v>
      </c>
      <c r="C490" s="228">
        <v>7321.5</v>
      </c>
      <c r="D490" s="228">
        <v>6989.7</v>
      </c>
      <c r="E490" s="229">
        <v>479.80000000000018</v>
      </c>
      <c r="F490" s="4"/>
    </row>
    <row r="491" spans="1:6">
      <c r="A491" s="227">
        <v>243.5</v>
      </c>
      <c r="B491" s="228">
        <v>6848.4</v>
      </c>
      <c r="C491" s="228">
        <v>7340</v>
      </c>
      <c r="D491" s="228">
        <v>7008.2</v>
      </c>
      <c r="E491" s="229">
        <v>491.60000000000036</v>
      </c>
      <c r="F491" s="4"/>
    </row>
    <row r="492" spans="1:6">
      <c r="A492" s="227">
        <v>244</v>
      </c>
      <c r="B492" s="228">
        <v>6853.7</v>
      </c>
      <c r="C492" s="228">
        <v>7349</v>
      </c>
      <c r="D492" s="228">
        <v>7025.7</v>
      </c>
      <c r="E492" s="229">
        <v>495.30000000000018</v>
      </c>
      <c r="F492" s="4"/>
    </row>
    <row r="493" spans="1:6">
      <c r="A493" s="227">
        <v>244.5</v>
      </c>
      <c r="B493" s="228">
        <v>6861.8</v>
      </c>
      <c r="C493" s="228">
        <v>7380.2</v>
      </c>
      <c r="D493" s="228">
        <v>7036.2</v>
      </c>
      <c r="E493" s="229">
        <v>518.39999999999964</v>
      </c>
      <c r="F493" s="4"/>
    </row>
    <row r="494" spans="1:6">
      <c r="A494" s="227">
        <v>245</v>
      </c>
      <c r="B494" s="228">
        <v>6865.8</v>
      </c>
      <c r="C494" s="228">
        <v>7404.7</v>
      </c>
      <c r="D494" s="228">
        <v>7054.3</v>
      </c>
      <c r="E494" s="229">
        <v>538.89999999999964</v>
      </c>
      <c r="F494" s="4"/>
    </row>
    <row r="495" spans="1:6">
      <c r="A495" s="227">
        <v>245.5</v>
      </c>
      <c r="B495" s="228">
        <v>6881.1</v>
      </c>
      <c r="C495" s="228">
        <v>7429.8</v>
      </c>
      <c r="D495" s="228">
        <v>7068.3</v>
      </c>
      <c r="E495" s="229">
        <v>548.69999999999982</v>
      </c>
      <c r="F495" s="4"/>
    </row>
    <row r="496" spans="1:6">
      <c r="A496" s="227">
        <v>246</v>
      </c>
      <c r="B496" s="228">
        <v>6893.3</v>
      </c>
      <c r="C496" s="228">
        <v>7441.1</v>
      </c>
      <c r="D496" s="228">
        <v>7093.8</v>
      </c>
      <c r="E496" s="229">
        <v>547.80000000000018</v>
      </c>
      <c r="F496" s="4"/>
    </row>
    <row r="497" spans="1:6">
      <c r="A497" s="227">
        <v>246.5</v>
      </c>
      <c r="B497" s="228">
        <v>6899.4</v>
      </c>
      <c r="C497" s="228">
        <v>7447.8</v>
      </c>
      <c r="D497" s="228">
        <v>7114.7</v>
      </c>
      <c r="E497" s="229">
        <v>548.40000000000055</v>
      </c>
      <c r="F497" s="4"/>
    </row>
    <row r="498" spans="1:6">
      <c r="A498" s="227">
        <v>247</v>
      </c>
      <c r="B498" s="228">
        <v>6912.9</v>
      </c>
      <c r="C498" s="228">
        <v>7457.2</v>
      </c>
      <c r="D498" s="228">
        <v>7136.6</v>
      </c>
      <c r="E498" s="229">
        <v>544.30000000000018</v>
      </c>
      <c r="F498" s="4"/>
    </row>
    <row r="499" spans="1:6">
      <c r="A499" s="227">
        <v>247.5</v>
      </c>
      <c r="B499" s="228">
        <v>6927.2</v>
      </c>
      <c r="C499" s="228">
        <v>7483.8</v>
      </c>
      <c r="D499" s="228">
        <v>7154.5</v>
      </c>
      <c r="E499" s="229">
        <v>556.60000000000036</v>
      </c>
      <c r="F499" s="4"/>
    </row>
    <row r="500" spans="1:6">
      <c r="A500" s="227">
        <v>248</v>
      </c>
      <c r="B500" s="228">
        <v>6931.7</v>
      </c>
      <c r="C500" s="228">
        <v>7511.2</v>
      </c>
      <c r="D500" s="228">
        <v>7178.8</v>
      </c>
      <c r="E500" s="229">
        <v>579.5</v>
      </c>
      <c r="F500" s="4"/>
    </row>
    <row r="501" spans="1:6">
      <c r="A501" s="227">
        <v>248.5</v>
      </c>
      <c r="B501" s="228">
        <v>6936</v>
      </c>
      <c r="C501" s="228">
        <v>7534.3</v>
      </c>
      <c r="D501" s="228">
        <v>7201.7</v>
      </c>
      <c r="E501" s="229">
        <v>598.30000000000018</v>
      </c>
      <c r="F501" s="4"/>
    </row>
    <row r="502" spans="1:6">
      <c r="A502" s="227">
        <v>249</v>
      </c>
      <c r="B502" s="228">
        <v>6940.3</v>
      </c>
      <c r="C502" s="228">
        <v>7551.7</v>
      </c>
      <c r="D502" s="228">
        <v>7222.6</v>
      </c>
      <c r="E502" s="229">
        <v>611.39999999999964</v>
      </c>
      <c r="F502" s="4"/>
    </row>
    <row r="503" spans="1:6">
      <c r="A503" s="227">
        <v>249.5</v>
      </c>
      <c r="B503" s="228">
        <v>6949</v>
      </c>
      <c r="C503" s="228">
        <v>7567.5</v>
      </c>
      <c r="D503" s="228">
        <v>7239.8</v>
      </c>
      <c r="E503" s="229">
        <v>618.5</v>
      </c>
      <c r="F503" s="4"/>
    </row>
    <row r="504" spans="1:6">
      <c r="A504" s="227">
        <v>250</v>
      </c>
      <c r="B504" s="228">
        <v>6963.9</v>
      </c>
      <c r="C504" s="228">
        <v>7578.8</v>
      </c>
      <c r="D504" s="228">
        <v>7256.7</v>
      </c>
      <c r="E504" s="229">
        <v>614.90000000000055</v>
      </c>
      <c r="F504" s="4"/>
    </row>
    <row r="505" spans="1:6">
      <c r="A505" s="227">
        <v>250.5</v>
      </c>
      <c r="B505" s="228">
        <v>6980.2</v>
      </c>
      <c r="C505" s="228">
        <v>7604.6</v>
      </c>
      <c r="D505" s="228">
        <v>7275.8</v>
      </c>
      <c r="E505" s="229">
        <v>624.40000000000055</v>
      </c>
      <c r="F505" s="4"/>
    </row>
    <row r="506" spans="1:6">
      <c r="A506" s="227">
        <v>251</v>
      </c>
      <c r="B506" s="228">
        <v>6990.3</v>
      </c>
      <c r="C506" s="228">
        <v>7638</v>
      </c>
      <c r="D506" s="228">
        <v>7290.5</v>
      </c>
      <c r="E506" s="229">
        <v>647.69999999999982</v>
      </c>
      <c r="F506" s="4"/>
    </row>
    <row r="507" spans="1:6">
      <c r="A507" s="227">
        <v>251.5</v>
      </c>
      <c r="B507" s="228">
        <v>7000.7</v>
      </c>
      <c r="C507" s="228">
        <v>7649.6</v>
      </c>
      <c r="D507" s="228">
        <v>7305.5</v>
      </c>
      <c r="E507" s="229">
        <v>648.90000000000055</v>
      </c>
      <c r="F507" s="4"/>
    </row>
    <row r="508" spans="1:6">
      <c r="A508" s="227">
        <v>252</v>
      </c>
      <c r="B508" s="228">
        <v>7010.6</v>
      </c>
      <c r="C508" s="228">
        <v>7682.3</v>
      </c>
      <c r="D508" s="228">
        <v>7319.5</v>
      </c>
      <c r="E508" s="229">
        <v>671.69999999999982</v>
      </c>
      <c r="F508" s="4"/>
    </row>
    <row r="509" spans="1:6">
      <c r="A509" s="227">
        <v>252.5</v>
      </c>
      <c r="B509" s="228">
        <v>7020.8</v>
      </c>
      <c r="C509" s="228">
        <v>7701.7</v>
      </c>
      <c r="D509" s="228">
        <v>7336.4</v>
      </c>
      <c r="E509" s="229">
        <v>680.89999999999964</v>
      </c>
      <c r="F509" s="4"/>
    </row>
    <row r="510" spans="1:6">
      <c r="A510" s="227">
        <v>253</v>
      </c>
      <c r="B510" s="228">
        <v>7029.8</v>
      </c>
      <c r="C510" s="228">
        <v>7710.6</v>
      </c>
      <c r="D510" s="228">
        <v>7353.8</v>
      </c>
      <c r="E510" s="229">
        <v>680.80000000000018</v>
      </c>
      <c r="F510" s="4"/>
    </row>
    <row r="511" spans="1:6">
      <c r="A511" s="227">
        <v>253.5</v>
      </c>
      <c r="B511" s="228">
        <v>7044.2</v>
      </c>
      <c r="C511" s="228">
        <v>7714.7</v>
      </c>
      <c r="D511" s="228">
        <v>7369.7</v>
      </c>
      <c r="E511" s="229">
        <v>670.5</v>
      </c>
      <c r="F511" s="4"/>
    </row>
    <row r="512" spans="1:6">
      <c r="A512" s="227">
        <v>254</v>
      </c>
      <c r="B512" s="228">
        <v>7058.6</v>
      </c>
      <c r="C512" s="228">
        <v>7729.2</v>
      </c>
      <c r="D512" s="228">
        <v>7389.2</v>
      </c>
      <c r="E512" s="229">
        <v>670.59999999999945</v>
      </c>
      <c r="F512" s="4"/>
    </row>
    <row r="513" spans="1:6">
      <c r="A513" s="227">
        <v>254.5</v>
      </c>
      <c r="B513" s="228">
        <v>7074.7</v>
      </c>
      <c r="C513" s="228">
        <v>7755.4</v>
      </c>
      <c r="D513" s="228">
        <v>7406.1</v>
      </c>
      <c r="E513" s="229">
        <v>680.69999999999982</v>
      </c>
      <c r="F513" s="4"/>
    </row>
    <row r="514" spans="1:6">
      <c r="A514" s="227">
        <v>255</v>
      </c>
      <c r="B514" s="228">
        <v>7087.6</v>
      </c>
      <c r="C514" s="228">
        <v>7760.3</v>
      </c>
      <c r="D514" s="228">
        <v>7423.7</v>
      </c>
      <c r="E514" s="229">
        <v>672.69999999999982</v>
      </c>
      <c r="F514" s="4"/>
    </row>
    <row r="515" spans="1:6">
      <c r="A515" s="227">
        <v>255.5</v>
      </c>
      <c r="B515" s="228">
        <v>7102.1</v>
      </c>
      <c r="C515" s="228">
        <v>7789.8</v>
      </c>
      <c r="D515" s="228">
        <v>7441.1</v>
      </c>
      <c r="E515" s="229">
        <v>687.69999999999982</v>
      </c>
      <c r="F515" s="4"/>
    </row>
    <row r="516" spans="1:6">
      <c r="A516" s="227">
        <v>256</v>
      </c>
      <c r="B516" s="228">
        <v>7120</v>
      </c>
      <c r="C516" s="228">
        <v>7797.8</v>
      </c>
      <c r="D516" s="228">
        <v>7463.7</v>
      </c>
      <c r="E516" s="229">
        <v>677.80000000000018</v>
      </c>
      <c r="F516" s="4"/>
    </row>
    <row r="517" spans="1:6">
      <c r="A517" s="227">
        <v>256.5</v>
      </c>
      <c r="B517" s="228">
        <v>7141.3</v>
      </c>
      <c r="C517" s="228">
        <v>7823.4</v>
      </c>
      <c r="D517" s="228">
        <v>7477.3</v>
      </c>
      <c r="E517" s="229">
        <v>682.09999999999945</v>
      </c>
      <c r="F517" s="4"/>
    </row>
    <row r="518" spans="1:6">
      <c r="A518" s="227">
        <v>257</v>
      </c>
      <c r="B518" s="228">
        <v>7158.1</v>
      </c>
      <c r="C518" s="228">
        <v>7851.7</v>
      </c>
      <c r="D518" s="228">
        <v>7492.3</v>
      </c>
      <c r="E518" s="229">
        <v>693.59999999999945</v>
      </c>
      <c r="F518" s="4"/>
    </row>
    <row r="519" spans="1:6">
      <c r="A519" s="227">
        <v>257.5</v>
      </c>
      <c r="B519" s="228">
        <v>7178.6</v>
      </c>
      <c r="C519" s="228">
        <v>7867.9</v>
      </c>
      <c r="D519" s="228">
        <v>7508.2</v>
      </c>
      <c r="E519" s="229">
        <v>689.29999999999927</v>
      </c>
      <c r="F519" s="4"/>
    </row>
    <row r="520" spans="1:6">
      <c r="A520" s="227">
        <v>258</v>
      </c>
      <c r="B520" s="228">
        <v>7189.9</v>
      </c>
      <c r="C520" s="228">
        <v>7876.4</v>
      </c>
      <c r="D520" s="228">
        <v>7522.8</v>
      </c>
      <c r="E520" s="229">
        <v>686.5</v>
      </c>
      <c r="F520" s="4"/>
    </row>
    <row r="521" spans="1:6">
      <c r="A521" s="227">
        <v>258.5</v>
      </c>
      <c r="B521" s="228">
        <v>7199.9</v>
      </c>
      <c r="C521" s="228">
        <v>7888.4</v>
      </c>
      <c r="D521" s="228">
        <v>7541.9</v>
      </c>
      <c r="E521" s="229">
        <v>688.5</v>
      </c>
      <c r="F521" s="4"/>
    </row>
    <row r="522" spans="1:6">
      <c r="A522" s="227">
        <v>259</v>
      </c>
      <c r="B522" s="228">
        <v>7210.4</v>
      </c>
      <c r="C522" s="228">
        <v>7893.1</v>
      </c>
      <c r="D522" s="228">
        <v>7553.6</v>
      </c>
      <c r="E522" s="229">
        <v>682.70000000000073</v>
      </c>
      <c r="F522" s="4"/>
    </row>
    <row r="523" spans="1:6">
      <c r="A523" s="227">
        <v>259.5</v>
      </c>
      <c r="B523" s="228">
        <v>7227</v>
      </c>
      <c r="C523" s="228">
        <v>7912.8</v>
      </c>
      <c r="D523" s="228">
        <v>7570</v>
      </c>
      <c r="E523" s="229">
        <v>685.80000000000018</v>
      </c>
      <c r="F523" s="4"/>
    </row>
    <row r="524" spans="1:6">
      <c r="A524" s="227">
        <v>260</v>
      </c>
      <c r="B524" s="228">
        <v>7243.5</v>
      </c>
      <c r="C524" s="228">
        <v>7926.5</v>
      </c>
      <c r="D524" s="228">
        <v>7589.2</v>
      </c>
      <c r="E524" s="229">
        <v>683</v>
      </c>
      <c r="F524" s="4"/>
    </row>
    <row r="525" spans="1:6">
      <c r="A525" s="227">
        <v>260.5</v>
      </c>
      <c r="B525" s="228">
        <v>7260</v>
      </c>
      <c r="C525" s="228">
        <v>7940.2</v>
      </c>
      <c r="D525" s="228">
        <v>7605.1</v>
      </c>
      <c r="E525" s="229">
        <v>680.19999999999982</v>
      </c>
      <c r="F525" s="4"/>
    </row>
    <row r="526" spans="1:6">
      <c r="A526" s="227">
        <v>261</v>
      </c>
      <c r="B526" s="228">
        <v>7276.5</v>
      </c>
      <c r="C526" s="228">
        <v>7968.5</v>
      </c>
      <c r="D526" s="228">
        <v>7620.3</v>
      </c>
      <c r="E526" s="229">
        <v>692</v>
      </c>
      <c r="F526" s="4"/>
    </row>
    <row r="527" spans="1:6">
      <c r="A527" s="227">
        <v>261.5</v>
      </c>
      <c r="B527" s="228">
        <v>7283.7</v>
      </c>
      <c r="C527" s="228">
        <v>7992.5</v>
      </c>
      <c r="D527" s="228">
        <v>7636.7</v>
      </c>
      <c r="E527" s="229">
        <v>708.80000000000018</v>
      </c>
      <c r="F527" s="4"/>
    </row>
    <row r="528" spans="1:6">
      <c r="A528" s="227">
        <v>262</v>
      </c>
      <c r="B528" s="228">
        <v>7311.1</v>
      </c>
      <c r="C528" s="228">
        <v>8010.3</v>
      </c>
      <c r="D528" s="228">
        <v>7655.1</v>
      </c>
      <c r="E528" s="229">
        <v>699.19999999999982</v>
      </c>
      <c r="F528" s="4"/>
    </row>
    <row r="529" spans="1:6">
      <c r="A529" s="227">
        <v>262.5</v>
      </c>
      <c r="B529" s="228">
        <v>7322.3</v>
      </c>
      <c r="C529" s="228">
        <v>8024.6</v>
      </c>
      <c r="D529" s="228">
        <v>7671.8</v>
      </c>
      <c r="E529" s="229">
        <v>702.30000000000018</v>
      </c>
      <c r="F529" s="4"/>
    </row>
    <row r="530" spans="1:6">
      <c r="A530" s="227">
        <v>263</v>
      </c>
      <c r="B530" s="228">
        <v>7343.8</v>
      </c>
      <c r="C530" s="228">
        <v>8028.4</v>
      </c>
      <c r="D530" s="228">
        <v>7688.1</v>
      </c>
      <c r="E530" s="229">
        <v>684.59999999999945</v>
      </c>
      <c r="F530" s="4"/>
    </row>
    <row r="531" spans="1:6">
      <c r="A531" s="227">
        <v>263.5</v>
      </c>
      <c r="B531" s="228">
        <v>7350.4</v>
      </c>
      <c r="C531" s="228">
        <v>8032.2</v>
      </c>
      <c r="D531" s="228">
        <v>7703.3</v>
      </c>
      <c r="E531" s="229">
        <v>681.80000000000018</v>
      </c>
      <c r="F531" s="4"/>
    </row>
    <row r="532" spans="1:6">
      <c r="A532" s="227">
        <v>264</v>
      </c>
      <c r="B532" s="228">
        <v>7370</v>
      </c>
      <c r="C532" s="228">
        <v>8036</v>
      </c>
      <c r="D532" s="228">
        <v>7729.3</v>
      </c>
      <c r="E532" s="229">
        <v>666</v>
      </c>
      <c r="F532" s="4"/>
    </row>
    <row r="533" spans="1:6">
      <c r="A533" s="227">
        <v>264.5</v>
      </c>
      <c r="B533" s="228">
        <v>7377</v>
      </c>
      <c r="C533" s="228">
        <v>8059.4</v>
      </c>
      <c r="D533" s="228">
        <v>7746.9</v>
      </c>
      <c r="E533" s="229">
        <v>682.39999999999964</v>
      </c>
      <c r="F533" s="4"/>
    </row>
    <row r="534" spans="1:6">
      <c r="A534" s="227">
        <v>265</v>
      </c>
      <c r="B534" s="228">
        <v>7384</v>
      </c>
      <c r="C534" s="228">
        <v>8099.4</v>
      </c>
      <c r="D534" s="228">
        <v>7768.2</v>
      </c>
      <c r="E534" s="229">
        <v>715.39999999999964</v>
      </c>
      <c r="F534" s="4"/>
    </row>
    <row r="535" spans="1:6">
      <c r="A535" s="227">
        <v>265.5</v>
      </c>
      <c r="B535" s="228">
        <v>7405.2</v>
      </c>
      <c r="C535" s="228">
        <v>8108.9</v>
      </c>
      <c r="D535" s="228">
        <v>7782.8</v>
      </c>
      <c r="E535" s="229">
        <v>703.69999999999982</v>
      </c>
      <c r="F535" s="4"/>
    </row>
    <row r="536" spans="1:6">
      <c r="A536" s="227">
        <v>266</v>
      </c>
      <c r="B536" s="228">
        <v>7436.5</v>
      </c>
      <c r="C536" s="228">
        <v>8115.1</v>
      </c>
      <c r="D536" s="228">
        <v>7799.9</v>
      </c>
      <c r="E536" s="229">
        <v>678.60000000000036</v>
      </c>
      <c r="F536" s="4"/>
    </row>
    <row r="537" spans="1:6">
      <c r="A537" s="227">
        <v>266.5</v>
      </c>
      <c r="B537" s="228">
        <v>7465.2</v>
      </c>
      <c r="C537" s="228">
        <v>8117</v>
      </c>
      <c r="D537" s="228">
        <v>7816.2</v>
      </c>
      <c r="E537" s="229">
        <v>651.80000000000018</v>
      </c>
      <c r="F537" s="4"/>
    </row>
    <row r="538" spans="1:6">
      <c r="A538" s="227">
        <v>267</v>
      </c>
      <c r="B538" s="228">
        <v>7485.1</v>
      </c>
      <c r="C538" s="228">
        <v>8118.9</v>
      </c>
      <c r="D538" s="228">
        <v>7828.7</v>
      </c>
      <c r="E538" s="229">
        <v>633.79999999999927</v>
      </c>
      <c r="F538" s="4"/>
    </row>
    <row r="539" spans="1:6">
      <c r="A539" s="227">
        <v>267.5</v>
      </c>
      <c r="B539" s="228">
        <v>7493.7</v>
      </c>
      <c r="C539" s="228">
        <v>8133.7</v>
      </c>
      <c r="D539" s="228">
        <v>7841.8</v>
      </c>
      <c r="E539" s="229">
        <v>640</v>
      </c>
      <c r="F539" s="4"/>
    </row>
    <row r="540" spans="1:6">
      <c r="A540" s="227">
        <v>268</v>
      </c>
      <c r="B540" s="228">
        <v>7513.2</v>
      </c>
      <c r="C540" s="228">
        <v>8140.3</v>
      </c>
      <c r="D540" s="228">
        <v>7864.9</v>
      </c>
      <c r="E540" s="229">
        <v>627.10000000000036</v>
      </c>
      <c r="F540" s="4"/>
    </row>
    <row r="541" spans="1:6">
      <c r="A541" s="227">
        <v>268.5</v>
      </c>
      <c r="B541" s="228">
        <v>7529.3</v>
      </c>
      <c r="C541" s="228">
        <v>8162.8</v>
      </c>
      <c r="D541" s="228">
        <v>7881.8</v>
      </c>
      <c r="E541" s="229">
        <v>633.5</v>
      </c>
      <c r="F541" s="4"/>
    </row>
    <row r="542" spans="1:6">
      <c r="A542" s="227">
        <v>269</v>
      </c>
      <c r="B542" s="228">
        <v>7535.5</v>
      </c>
      <c r="C542" s="228">
        <v>8178.8</v>
      </c>
      <c r="D542" s="228">
        <v>7900.6</v>
      </c>
      <c r="E542" s="229">
        <v>643.30000000000018</v>
      </c>
      <c r="F542" s="4"/>
    </row>
    <row r="543" spans="1:6">
      <c r="A543" s="227">
        <v>269.5</v>
      </c>
      <c r="B543" s="228">
        <v>7572.9</v>
      </c>
      <c r="C543" s="228">
        <v>8195.5</v>
      </c>
      <c r="D543" s="228">
        <v>7920.3</v>
      </c>
      <c r="E543" s="229">
        <v>622.60000000000036</v>
      </c>
      <c r="F543" s="4"/>
    </row>
    <row r="544" spans="1:6">
      <c r="A544" s="227">
        <v>270</v>
      </c>
      <c r="B544" s="228">
        <v>7588.6</v>
      </c>
      <c r="C544" s="228">
        <v>8200.6</v>
      </c>
      <c r="D544" s="228">
        <v>7938.4</v>
      </c>
      <c r="E544" s="229">
        <v>612</v>
      </c>
      <c r="F544" s="4"/>
    </row>
    <row r="545" spans="1:6">
      <c r="A545" s="227">
        <v>270.5</v>
      </c>
      <c r="B545" s="228">
        <v>7607.2</v>
      </c>
      <c r="C545" s="228">
        <v>8209.2000000000007</v>
      </c>
      <c r="D545" s="228">
        <v>7960.7</v>
      </c>
      <c r="E545" s="229">
        <v>602.00000000000091</v>
      </c>
      <c r="F545" s="4"/>
    </row>
    <row r="546" spans="1:6">
      <c r="A546" s="227">
        <v>271</v>
      </c>
      <c r="B546" s="228">
        <v>7627.1</v>
      </c>
      <c r="C546" s="228">
        <v>8218.9</v>
      </c>
      <c r="D546" s="228">
        <v>7980.7</v>
      </c>
      <c r="E546" s="229">
        <v>591.79999999999927</v>
      </c>
      <c r="F546" s="4"/>
    </row>
    <row r="547" spans="1:6">
      <c r="A547" s="227">
        <v>271.5</v>
      </c>
      <c r="B547" s="228">
        <v>7633.2</v>
      </c>
      <c r="C547" s="228">
        <v>8233</v>
      </c>
      <c r="D547" s="228">
        <v>8008.4</v>
      </c>
      <c r="E547" s="229">
        <v>599.80000000000018</v>
      </c>
      <c r="F547" s="4"/>
    </row>
    <row r="548" spans="1:6">
      <c r="A548" s="227">
        <v>272</v>
      </c>
      <c r="B548" s="228">
        <v>7639.4</v>
      </c>
      <c r="C548" s="228">
        <v>8238.7999999999993</v>
      </c>
      <c r="D548" s="228">
        <v>8025</v>
      </c>
      <c r="E548" s="229">
        <v>599.39999999999964</v>
      </c>
      <c r="F548" s="4"/>
    </row>
    <row r="549" spans="1:6">
      <c r="A549" s="227">
        <v>272.5</v>
      </c>
      <c r="B549" s="228">
        <v>7645.6</v>
      </c>
      <c r="C549" s="228">
        <v>8257.7000000000007</v>
      </c>
      <c r="D549" s="228">
        <v>8041.6</v>
      </c>
      <c r="E549" s="229">
        <v>612.10000000000036</v>
      </c>
      <c r="F549" s="4"/>
    </row>
    <row r="550" spans="1:6">
      <c r="A550" s="227">
        <v>273</v>
      </c>
      <c r="B550" s="228">
        <v>7651.8</v>
      </c>
      <c r="C550" s="228">
        <v>8274.9</v>
      </c>
      <c r="D550" s="228">
        <v>8058.8</v>
      </c>
      <c r="E550" s="229">
        <v>623.09999999999945</v>
      </c>
      <c r="F550" s="4"/>
    </row>
    <row r="551" spans="1:6">
      <c r="A551" s="227">
        <v>273.5</v>
      </c>
      <c r="B551" s="228">
        <v>7674.1</v>
      </c>
      <c r="C551" s="228">
        <v>8287.9</v>
      </c>
      <c r="D551" s="228">
        <v>8078.3</v>
      </c>
      <c r="E551" s="229">
        <v>613.79999999999927</v>
      </c>
      <c r="F551" s="4"/>
    </row>
    <row r="552" spans="1:6">
      <c r="A552" s="227">
        <v>274</v>
      </c>
      <c r="B552" s="228">
        <v>7727</v>
      </c>
      <c r="C552" s="228">
        <v>8298</v>
      </c>
      <c r="D552" s="228">
        <v>8095.7</v>
      </c>
      <c r="E552" s="229">
        <v>571</v>
      </c>
      <c r="F552" s="4"/>
    </row>
    <row r="553" spans="1:6">
      <c r="A553" s="227">
        <v>274.5</v>
      </c>
      <c r="B553" s="228">
        <v>7770.2</v>
      </c>
      <c r="C553" s="228">
        <v>8304.5</v>
      </c>
      <c r="D553" s="228">
        <v>8118.1</v>
      </c>
      <c r="E553" s="229">
        <v>534.30000000000018</v>
      </c>
      <c r="F553" s="4"/>
    </row>
    <row r="554" spans="1:6">
      <c r="A554" s="227">
        <v>275</v>
      </c>
      <c r="B554" s="228">
        <v>7777.2</v>
      </c>
      <c r="C554" s="228">
        <v>8310.5</v>
      </c>
      <c r="D554" s="228">
        <v>8132.5</v>
      </c>
      <c r="E554" s="229">
        <v>533.30000000000018</v>
      </c>
      <c r="F554" s="4"/>
    </row>
    <row r="555" spans="1:6">
      <c r="A555" s="227">
        <v>275.5</v>
      </c>
      <c r="B555" s="228">
        <v>7820.6</v>
      </c>
      <c r="C555" s="228">
        <v>8316.5</v>
      </c>
      <c r="D555" s="228">
        <v>8147.5</v>
      </c>
      <c r="E555" s="229">
        <v>495.89999999999964</v>
      </c>
      <c r="F555" s="4"/>
    </row>
    <row r="556" spans="1:6">
      <c r="A556" s="227">
        <v>276</v>
      </c>
      <c r="B556" s="228">
        <v>7830.4</v>
      </c>
      <c r="C556" s="228">
        <v>8329.2000000000007</v>
      </c>
      <c r="D556" s="228">
        <v>8169.6</v>
      </c>
      <c r="E556" s="229">
        <v>498.80000000000109</v>
      </c>
      <c r="F556" s="4"/>
    </row>
    <row r="557" spans="1:6">
      <c r="A557" s="227">
        <v>276.5</v>
      </c>
      <c r="B557" s="228">
        <v>7850</v>
      </c>
      <c r="C557" s="228">
        <v>8338.2999999999993</v>
      </c>
      <c r="D557" s="228">
        <v>8189.1</v>
      </c>
      <c r="E557" s="229">
        <v>488.29999999999927</v>
      </c>
      <c r="F557" s="4"/>
    </row>
    <row r="558" spans="1:6">
      <c r="A558" s="227">
        <v>277</v>
      </c>
      <c r="B558" s="228">
        <v>7870.6</v>
      </c>
      <c r="C558" s="228">
        <v>8353.2000000000007</v>
      </c>
      <c r="D558" s="228">
        <v>8206.4</v>
      </c>
      <c r="E558" s="229">
        <v>482.60000000000036</v>
      </c>
      <c r="F558" s="4"/>
    </row>
    <row r="559" spans="1:6">
      <c r="A559" s="227">
        <v>277.5</v>
      </c>
      <c r="B559" s="228">
        <v>7907.1</v>
      </c>
      <c r="C559" s="228">
        <v>8365</v>
      </c>
      <c r="D559" s="228">
        <v>8221.5</v>
      </c>
      <c r="E559" s="229">
        <v>457.89999999999964</v>
      </c>
      <c r="F559" s="4"/>
    </row>
    <row r="560" spans="1:6">
      <c r="A560" s="227">
        <v>278</v>
      </c>
      <c r="B560" s="228">
        <v>7960.8</v>
      </c>
      <c r="C560" s="228">
        <v>8367.7000000000007</v>
      </c>
      <c r="D560" s="228">
        <v>8234</v>
      </c>
      <c r="E560" s="229">
        <v>406.90000000000055</v>
      </c>
      <c r="F560" s="4"/>
    </row>
    <row r="561" spans="1:6">
      <c r="A561" s="227">
        <v>278.5</v>
      </c>
      <c r="B561" s="228">
        <v>8014.4</v>
      </c>
      <c r="C561" s="228">
        <v>8369.5</v>
      </c>
      <c r="D561" s="228">
        <v>8247.7999999999993</v>
      </c>
      <c r="E561" s="229">
        <v>355.10000000000036</v>
      </c>
      <c r="F561" s="4"/>
    </row>
    <row r="562" spans="1:6">
      <c r="A562" s="227">
        <v>279</v>
      </c>
      <c r="B562" s="228">
        <v>8068.1</v>
      </c>
      <c r="C562" s="228">
        <v>8376</v>
      </c>
      <c r="D562" s="228">
        <v>8263.7999999999993</v>
      </c>
      <c r="E562" s="229">
        <v>307.89999999999964</v>
      </c>
      <c r="F562" s="4"/>
    </row>
    <row r="563" spans="1:6">
      <c r="A563" s="227">
        <v>279.5</v>
      </c>
      <c r="B563" s="228">
        <v>8121.7</v>
      </c>
      <c r="C563" s="228">
        <v>8380.5</v>
      </c>
      <c r="D563" s="228">
        <v>8276.2000000000007</v>
      </c>
      <c r="E563" s="229">
        <v>258.80000000000018</v>
      </c>
      <c r="F563" s="4"/>
    </row>
    <row r="564" spans="1:6">
      <c r="A564" s="227">
        <v>280</v>
      </c>
      <c r="B564" s="228">
        <v>8174.4</v>
      </c>
      <c r="C564" s="228">
        <v>8388.2000000000007</v>
      </c>
      <c r="D564" s="228">
        <v>8291.5</v>
      </c>
      <c r="E564" s="229">
        <v>213.80000000000109</v>
      </c>
      <c r="F564" s="4"/>
    </row>
    <row r="565" spans="1:6">
      <c r="A565" s="227">
        <v>280.5</v>
      </c>
      <c r="B565" s="228">
        <v>8216.4</v>
      </c>
      <c r="C565" s="228">
        <v>8397.7000000000007</v>
      </c>
      <c r="D565" s="228">
        <v>8308.4</v>
      </c>
      <c r="E565" s="229">
        <v>181.30000000000109</v>
      </c>
      <c r="F565" s="4"/>
    </row>
    <row r="566" spans="1:6">
      <c r="A566" s="227">
        <v>281</v>
      </c>
      <c r="B566" s="228">
        <v>8244.1</v>
      </c>
      <c r="C566" s="228">
        <v>8407.7000000000007</v>
      </c>
      <c r="D566" s="228">
        <v>8327.2000000000007</v>
      </c>
      <c r="E566" s="229">
        <v>163.60000000000036</v>
      </c>
      <c r="F566" s="4"/>
    </row>
    <row r="567" spans="1:6">
      <c r="A567" s="227">
        <v>281.5</v>
      </c>
      <c r="B567" s="228">
        <v>8273.9</v>
      </c>
      <c r="C567" s="228">
        <v>8430.2000000000007</v>
      </c>
      <c r="D567" s="228">
        <v>8346</v>
      </c>
      <c r="E567" s="229">
        <v>156.30000000000109</v>
      </c>
      <c r="F567" s="4"/>
    </row>
    <row r="568" spans="1:6">
      <c r="A568" s="227">
        <v>282</v>
      </c>
      <c r="B568" s="228">
        <v>8289.5</v>
      </c>
      <c r="C568" s="228">
        <v>8457.7000000000007</v>
      </c>
      <c r="D568" s="228">
        <v>8363.1</v>
      </c>
      <c r="E568" s="229">
        <v>168.20000000000073</v>
      </c>
      <c r="F568" s="4"/>
    </row>
    <row r="569" spans="1:6">
      <c r="A569" s="227">
        <v>282.5</v>
      </c>
      <c r="B569" s="228">
        <v>8299.9</v>
      </c>
      <c r="C569" s="228">
        <v>8482.7999999999993</v>
      </c>
      <c r="D569" s="228">
        <v>8383.6</v>
      </c>
      <c r="E569" s="229">
        <v>182.89999999999964</v>
      </c>
      <c r="F569" s="4"/>
    </row>
    <row r="570" spans="1:6">
      <c r="A570" s="227">
        <v>283</v>
      </c>
      <c r="B570" s="228">
        <v>8306.2000000000007</v>
      </c>
      <c r="C570" s="228">
        <v>8512.9</v>
      </c>
      <c r="D570" s="228">
        <v>8399.7999999999993</v>
      </c>
      <c r="E570" s="229">
        <v>206.69999999999891</v>
      </c>
      <c r="F570" s="4"/>
    </row>
    <row r="571" spans="1:6">
      <c r="A571" s="227">
        <v>283.5</v>
      </c>
      <c r="B571" s="228">
        <v>8313.2000000000007</v>
      </c>
      <c r="C571" s="228">
        <v>8563.9</v>
      </c>
      <c r="D571" s="228">
        <v>8419.5</v>
      </c>
      <c r="E571" s="229">
        <v>250.69999999999891</v>
      </c>
      <c r="F571" s="4"/>
    </row>
    <row r="572" spans="1:6">
      <c r="A572" s="227">
        <v>284</v>
      </c>
      <c r="B572" s="228">
        <v>8320.1</v>
      </c>
      <c r="C572" s="228">
        <v>8606.6</v>
      </c>
      <c r="D572" s="228">
        <v>8436.6</v>
      </c>
      <c r="E572" s="229">
        <v>286.5</v>
      </c>
      <c r="F572" s="4"/>
    </row>
    <row r="573" spans="1:6">
      <c r="A573" s="227">
        <v>284.5</v>
      </c>
      <c r="B573" s="228">
        <v>8325.7000000000007</v>
      </c>
      <c r="C573" s="228">
        <v>8645.2000000000007</v>
      </c>
      <c r="D573" s="228">
        <v>8453.1</v>
      </c>
      <c r="E573" s="229">
        <v>319.5</v>
      </c>
      <c r="F573" s="4"/>
    </row>
    <row r="574" spans="1:6">
      <c r="A574" s="227">
        <v>285</v>
      </c>
      <c r="B574" s="228">
        <v>8331.2999999999993</v>
      </c>
      <c r="C574" s="228">
        <v>8693.9</v>
      </c>
      <c r="D574" s="228">
        <v>8467.4</v>
      </c>
      <c r="E574" s="229">
        <v>362.60000000000036</v>
      </c>
      <c r="F574" s="4"/>
    </row>
    <row r="575" spans="1:6">
      <c r="A575" s="227">
        <v>285.5</v>
      </c>
      <c r="B575" s="228">
        <v>8345.2999999999993</v>
      </c>
      <c r="C575" s="228">
        <v>8731.9</v>
      </c>
      <c r="D575" s="228">
        <v>8485.5</v>
      </c>
      <c r="E575" s="229">
        <v>386.60000000000036</v>
      </c>
      <c r="F575" s="4"/>
    </row>
    <row r="576" spans="1:6">
      <c r="A576" s="227">
        <v>286</v>
      </c>
      <c r="B576" s="228">
        <v>8370.2999999999993</v>
      </c>
      <c r="C576" s="228">
        <v>8749.5</v>
      </c>
      <c r="D576" s="228">
        <v>8506.7999999999993</v>
      </c>
      <c r="E576" s="229">
        <v>379.20000000000073</v>
      </c>
      <c r="F576" s="4"/>
    </row>
    <row r="577" spans="1:6">
      <c r="A577" s="227">
        <v>286.5</v>
      </c>
      <c r="B577" s="228">
        <v>8381.2999999999993</v>
      </c>
      <c r="C577" s="228">
        <v>8777.2999999999993</v>
      </c>
      <c r="D577" s="228">
        <v>8531.4</v>
      </c>
      <c r="E577" s="229">
        <v>396</v>
      </c>
      <c r="F577" s="4"/>
    </row>
    <row r="578" spans="1:6">
      <c r="A578" s="227">
        <v>287</v>
      </c>
      <c r="B578" s="228">
        <v>8394.4</v>
      </c>
      <c r="C578" s="228">
        <v>8802.6</v>
      </c>
      <c r="D578" s="228">
        <v>8550.5</v>
      </c>
      <c r="E578" s="229">
        <v>408.20000000000073</v>
      </c>
      <c r="F578" s="4"/>
    </row>
    <row r="579" spans="1:6">
      <c r="A579" s="227">
        <v>287.5</v>
      </c>
      <c r="B579" s="228">
        <v>8410.7000000000007</v>
      </c>
      <c r="C579" s="228">
        <v>8819.7999999999993</v>
      </c>
      <c r="D579" s="228">
        <v>8574.2999999999993</v>
      </c>
      <c r="E579" s="229">
        <v>409.09999999999854</v>
      </c>
      <c r="F579" s="4"/>
    </row>
    <row r="580" spans="1:6">
      <c r="A580" s="227">
        <v>288</v>
      </c>
      <c r="B580" s="228">
        <v>8416.9</v>
      </c>
      <c r="C580" s="228">
        <v>8837.9</v>
      </c>
      <c r="D580" s="228">
        <v>8595.5</v>
      </c>
      <c r="E580" s="229">
        <v>421</v>
      </c>
      <c r="F580" s="4"/>
    </row>
    <row r="581" spans="1:6">
      <c r="A581" s="227">
        <v>288.5</v>
      </c>
      <c r="B581" s="228">
        <v>8424.5</v>
      </c>
      <c r="C581" s="228">
        <v>8875.2000000000007</v>
      </c>
      <c r="D581" s="228">
        <v>8612.1</v>
      </c>
      <c r="E581" s="229">
        <v>450.70000000000073</v>
      </c>
      <c r="F581" s="4"/>
    </row>
    <row r="582" spans="1:6">
      <c r="A582" s="227">
        <v>289</v>
      </c>
      <c r="B582" s="228">
        <v>8434</v>
      </c>
      <c r="C582" s="228">
        <v>8895.2000000000007</v>
      </c>
      <c r="D582" s="228">
        <v>8627.9</v>
      </c>
      <c r="E582" s="229">
        <v>461.20000000000073</v>
      </c>
      <c r="F582" s="4"/>
    </row>
    <row r="583" spans="1:6">
      <c r="A583" s="227">
        <v>289.5</v>
      </c>
      <c r="B583" s="228">
        <v>8449</v>
      </c>
      <c r="C583" s="228">
        <v>8925.9</v>
      </c>
      <c r="D583" s="228">
        <v>8652</v>
      </c>
      <c r="E583" s="229">
        <v>476.89999999999964</v>
      </c>
      <c r="F583" s="4"/>
    </row>
    <row r="584" spans="1:6">
      <c r="A584" s="227">
        <v>290</v>
      </c>
      <c r="B584" s="228">
        <v>8484.9</v>
      </c>
      <c r="C584" s="228">
        <v>8929.1</v>
      </c>
      <c r="D584" s="228">
        <v>8673.7000000000007</v>
      </c>
      <c r="E584" s="229">
        <v>444.20000000000073</v>
      </c>
      <c r="F584" s="4"/>
    </row>
    <row r="585" spans="1:6">
      <c r="A585" s="227">
        <v>290.5</v>
      </c>
      <c r="B585" s="228">
        <v>8505.7999999999993</v>
      </c>
      <c r="C585" s="228">
        <v>8941.9</v>
      </c>
      <c r="D585" s="228">
        <v>8691.4</v>
      </c>
      <c r="E585" s="229">
        <v>436.10000000000036</v>
      </c>
      <c r="F585" s="4"/>
    </row>
    <row r="586" spans="1:6">
      <c r="A586" s="227">
        <v>291</v>
      </c>
      <c r="B586" s="228">
        <v>8528.6</v>
      </c>
      <c r="C586" s="228">
        <v>8955.7000000000007</v>
      </c>
      <c r="D586" s="228">
        <v>8711.2000000000007</v>
      </c>
      <c r="E586" s="229">
        <v>427.10000000000036</v>
      </c>
      <c r="F586" s="4"/>
    </row>
    <row r="587" spans="1:6">
      <c r="A587" s="227">
        <v>291.5</v>
      </c>
      <c r="B587" s="228">
        <v>8537.4</v>
      </c>
      <c r="C587" s="228">
        <v>8969.5</v>
      </c>
      <c r="D587" s="228">
        <v>8732.7999999999993</v>
      </c>
      <c r="E587" s="229">
        <v>432.10000000000036</v>
      </c>
      <c r="F587" s="4"/>
    </row>
    <row r="588" spans="1:6">
      <c r="A588" s="227">
        <v>292</v>
      </c>
      <c r="B588" s="228">
        <v>8548.5</v>
      </c>
      <c r="C588" s="228">
        <v>8987.7000000000007</v>
      </c>
      <c r="D588" s="228">
        <v>8752.9</v>
      </c>
      <c r="E588" s="229">
        <v>439.20000000000073</v>
      </c>
      <c r="F588" s="4"/>
    </row>
    <row r="589" spans="1:6">
      <c r="A589" s="227">
        <v>292.5</v>
      </c>
      <c r="B589" s="228">
        <v>8567</v>
      </c>
      <c r="C589" s="228">
        <v>9006.1</v>
      </c>
      <c r="D589" s="228">
        <v>8772.9</v>
      </c>
      <c r="E589" s="229">
        <v>439.10000000000036</v>
      </c>
      <c r="F589" s="4"/>
    </row>
    <row r="590" spans="1:6">
      <c r="A590" s="227">
        <v>293</v>
      </c>
      <c r="B590" s="228">
        <v>8584.9</v>
      </c>
      <c r="C590" s="228">
        <v>9018.2999999999993</v>
      </c>
      <c r="D590" s="228">
        <v>8792.7000000000007</v>
      </c>
      <c r="E590" s="229">
        <v>433.39999999999964</v>
      </c>
      <c r="F590" s="4"/>
    </row>
    <row r="591" spans="1:6">
      <c r="A591" s="227">
        <v>293.5</v>
      </c>
      <c r="B591" s="228">
        <v>8603.7000000000007</v>
      </c>
      <c r="C591" s="228">
        <v>9035.1</v>
      </c>
      <c r="D591" s="228">
        <v>8812.7999999999993</v>
      </c>
      <c r="E591" s="229">
        <v>431.39999999999964</v>
      </c>
      <c r="F591" s="4"/>
    </row>
    <row r="592" spans="1:6">
      <c r="A592" s="227">
        <v>294</v>
      </c>
      <c r="B592" s="228">
        <v>8631.1</v>
      </c>
      <c r="C592" s="228">
        <v>9036.1</v>
      </c>
      <c r="D592" s="228">
        <v>8829.4</v>
      </c>
      <c r="E592" s="229">
        <v>405</v>
      </c>
      <c r="F592" s="4"/>
    </row>
    <row r="593" spans="1:6">
      <c r="A593" s="227">
        <v>294.5</v>
      </c>
      <c r="B593" s="228">
        <v>8640.6</v>
      </c>
      <c r="C593" s="228">
        <v>9046.1</v>
      </c>
      <c r="D593" s="228">
        <v>8846.5</v>
      </c>
      <c r="E593" s="229">
        <v>405.5</v>
      </c>
      <c r="F593" s="4"/>
    </row>
    <row r="594" spans="1:6">
      <c r="A594" s="227">
        <v>295</v>
      </c>
      <c r="B594" s="228">
        <v>8669.7000000000007</v>
      </c>
      <c r="C594" s="228">
        <v>9049.1</v>
      </c>
      <c r="D594" s="228">
        <v>8865.4</v>
      </c>
      <c r="E594" s="229">
        <v>379.39999999999964</v>
      </c>
      <c r="F594" s="4"/>
    </row>
    <row r="595" spans="1:6">
      <c r="A595" s="227">
        <v>295.5</v>
      </c>
      <c r="B595" s="228">
        <v>8692.9</v>
      </c>
      <c r="C595" s="228">
        <v>9051</v>
      </c>
      <c r="D595" s="228">
        <v>8888.6</v>
      </c>
      <c r="E595" s="229">
        <v>358.10000000000036</v>
      </c>
      <c r="F595" s="4"/>
    </row>
    <row r="596" spans="1:6">
      <c r="A596" s="227">
        <v>296</v>
      </c>
      <c r="B596" s="228">
        <v>8708.2999999999993</v>
      </c>
      <c r="C596" s="228">
        <v>9058.5</v>
      </c>
      <c r="D596" s="228">
        <v>8907.7999999999993</v>
      </c>
      <c r="E596" s="229">
        <v>350.20000000000073</v>
      </c>
      <c r="F596" s="4"/>
    </row>
    <row r="597" spans="1:6">
      <c r="A597" s="227">
        <v>296.5</v>
      </c>
      <c r="B597" s="228">
        <v>8727.5</v>
      </c>
      <c r="C597" s="228">
        <v>9070.5</v>
      </c>
      <c r="D597" s="228">
        <v>8926.4</v>
      </c>
      <c r="E597" s="229">
        <v>343</v>
      </c>
      <c r="F597" s="4"/>
    </row>
    <row r="598" spans="1:6">
      <c r="A598" s="227">
        <v>297</v>
      </c>
      <c r="B598" s="228">
        <v>8752</v>
      </c>
      <c r="C598" s="228">
        <v>9079.4</v>
      </c>
      <c r="D598" s="228">
        <v>8944.2999999999993</v>
      </c>
      <c r="E598" s="229">
        <v>327.39999999999964</v>
      </c>
      <c r="F598" s="4"/>
    </row>
    <row r="599" spans="1:6">
      <c r="A599" s="227">
        <v>297.5</v>
      </c>
      <c r="B599" s="228">
        <v>8776.6</v>
      </c>
      <c r="C599" s="228">
        <v>9091.6</v>
      </c>
      <c r="D599" s="228">
        <v>8960.9</v>
      </c>
      <c r="E599" s="229">
        <v>315</v>
      </c>
      <c r="F599" s="4"/>
    </row>
    <row r="600" spans="1:6">
      <c r="A600" s="227">
        <v>298</v>
      </c>
      <c r="B600" s="228">
        <v>8800.2999999999993</v>
      </c>
      <c r="C600" s="228">
        <v>9104.5</v>
      </c>
      <c r="D600" s="228">
        <v>8980.7999999999993</v>
      </c>
      <c r="E600" s="229">
        <v>304.20000000000073</v>
      </c>
      <c r="F600" s="4"/>
    </row>
    <row r="601" spans="1:6">
      <c r="A601" s="227">
        <v>298.5</v>
      </c>
      <c r="B601" s="228">
        <v>8807.7000000000007</v>
      </c>
      <c r="C601" s="228">
        <v>9134.6</v>
      </c>
      <c r="D601" s="228">
        <v>8996.4</v>
      </c>
      <c r="E601" s="229">
        <v>326.89999999999964</v>
      </c>
      <c r="F601" s="4"/>
    </row>
    <row r="602" spans="1:6">
      <c r="A602" s="227">
        <v>299</v>
      </c>
      <c r="B602" s="228">
        <v>8809.6</v>
      </c>
      <c r="C602" s="228">
        <v>9168.1</v>
      </c>
      <c r="D602" s="228">
        <v>9011</v>
      </c>
      <c r="E602" s="229">
        <v>358.5</v>
      </c>
      <c r="F602" s="4"/>
    </row>
    <row r="603" spans="1:6">
      <c r="A603" s="227">
        <v>299.5</v>
      </c>
      <c r="B603" s="228">
        <v>8811.6</v>
      </c>
      <c r="C603" s="228">
        <v>9215.5</v>
      </c>
      <c r="D603" s="228">
        <v>9025.6</v>
      </c>
      <c r="E603" s="229">
        <v>403.89999999999964</v>
      </c>
      <c r="F603" s="4"/>
    </row>
    <row r="604" spans="1:6">
      <c r="A604" s="227">
        <v>300</v>
      </c>
      <c r="B604" s="228">
        <v>8815</v>
      </c>
      <c r="C604" s="228">
        <v>9255.5</v>
      </c>
      <c r="D604" s="228">
        <v>9044.2999999999993</v>
      </c>
      <c r="E604" s="229">
        <v>440.5</v>
      </c>
      <c r="F604" s="4"/>
    </row>
    <row r="605" spans="1:6">
      <c r="A605" s="227">
        <v>300.5</v>
      </c>
      <c r="B605" s="228">
        <v>8818.5</v>
      </c>
      <c r="C605" s="228">
        <v>9297.9</v>
      </c>
      <c r="D605" s="228">
        <v>9059.5</v>
      </c>
      <c r="E605" s="229">
        <v>479.39999999999964</v>
      </c>
      <c r="F605" s="4"/>
    </row>
    <row r="606" spans="1:6">
      <c r="A606" s="227">
        <v>301</v>
      </c>
      <c r="B606" s="228">
        <v>8821.9</v>
      </c>
      <c r="C606" s="228">
        <v>9337.7999999999993</v>
      </c>
      <c r="D606" s="228">
        <v>9075.7000000000007</v>
      </c>
      <c r="E606" s="229">
        <v>515.89999999999964</v>
      </c>
      <c r="F606" s="4"/>
    </row>
    <row r="607" spans="1:6">
      <c r="A607" s="227">
        <v>301.5</v>
      </c>
      <c r="B607" s="228">
        <v>8830.7999999999993</v>
      </c>
      <c r="C607" s="228">
        <v>9377.7000000000007</v>
      </c>
      <c r="D607" s="228">
        <v>9090</v>
      </c>
      <c r="E607" s="229">
        <v>546.90000000000146</v>
      </c>
      <c r="F607" s="4"/>
    </row>
    <row r="608" spans="1:6">
      <c r="A608" s="227">
        <v>302</v>
      </c>
      <c r="B608" s="228">
        <v>8851.7000000000007</v>
      </c>
      <c r="C608" s="228">
        <v>9394.7000000000007</v>
      </c>
      <c r="D608" s="228">
        <v>9105.2000000000007</v>
      </c>
      <c r="E608" s="229">
        <v>543</v>
      </c>
      <c r="F608" s="4"/>
    </row>
    <row r="609" spans="1:6">
      <c r="A609" s="227">
        <v>302.5</v>
      </c>
      <c r="B609" s="228">
        <v>8870</v>
      </c>
      <c r="C609" s="228">
        <v>9421</v>
      </c>
      <c r="D609" s="228">
        <v>9119.2999999999993</v>
      </c>
      <c r="E609" s="229">
        <v>551</v>
      </c>
      <c r="F609" s="4"/>
    </row>
    <row r="610" spans="1:6">
      <c r="A610" s="227">
        <v>303</v>
      </c>
      <c r="B610" s="228">
        <v>8889.6</v>
      </c>
      <c r="C610" s="228">
        <v>9433.9</v>
      </c>
      <c r="D610" s="228">
        <v>9137.2000000000007</v>
      </c>
      <c r="E610" s="229">
        <v>544.29999999999927</v>
      </c>
      <c r="F610" s="4"/>
    </row>
    <row r="611" spans="1:6">
      <c r="A611" s="227">
        <v>303.5</v>
      </c>
      <c r="B611" s="228">
        <v>8895.6</v>
      </c>
      <c r="C611" s="228">
        <v>9445.7999999999993</v>
      </c>
      <c r="D611" s="228">
        <v>9155.5</v>
      </c>
      <c r="E611" s="229">
        <v>550.19999999999891</v>
      </c>
      <c r="F611" s="4"/>
    </row>
    <row r="612" spans="1:6">
      <c r="A612" s="227">
        <v>304</v>
      </c>
      <c r="B612" s="228">
        <v>8896.2999999999993</v>
      </c>
      <c r="C612" s="228">
        <v>9480.4</v>
      </c>
      <c r="D612" s="228">
        <v>9173.1</v>
      </c>
      <c r="E612" s="229">
        <v>584.10000000000036</v>
      </c>
      <c r="F612" s="4"/>
    </row>
    <row r="613" spans="1:6">
      <c r="A613" s="227">
        <v>304.5</v>
      </c>
      <c r="B613" s="228">
        <v>8922.1</v>
      </c>
      <c r="C613" s="228">
        <v>9541.7999999999993</v>
      </c>
      <c r="D613" s="228">
        <v>9190.6</v>
      </c>
      <c r="E613" s="229">
        <v>619.69999999999891</v>
      </c>
      <c r="F613" s="4"/>
    </row>
    <row r="614" spans="1:6">
      <c r="A614" s="227">
        <v>305</v>
      </c>
      <c r="B614" s="228">
        <v>8922.9</v>
      </c>
      <c r="C614" s="228">
        <v>9584.7999999999993</v>
      </c>
      <c r="D614" s="228">
        <v>9208.5</v>
      </c>
      <c r="E614" s="229">
        <v>661.89999999999964</v>
      </c>
      <c r="F614" s="4"/>
    </row>
    <row r="615" spans="1:6">
      <c r="A615" s="227">
        <v>305.5</v>
      </c>
      <c r="B615" s="228">
        <v>8926.2000000000007</v>
      </c>
      <c r="C615" s="228">
        <v>9611.6</v>
      </c>
      <c r="D615" s="228">
        <v>9221.6</v>
      </c>
      <c r="E615" s="229">
        <v>685.39999999999964</v>
      </c>
      <c r="F615" s="4"/>
    </row>
    <row r="616" spans="1:6">
      <c r="A616" s="227">
        <v>306</v>
      </c>
      <c r="B616" s="228">
        <v>8941.2000000000007</v>
      </c>
      <c r="C616" s="228">
        <v>9629.4</v>
      </c>
      <c r="D616" s="228">
        <v>9236.1</v>
      </c>
      <c r="E616" s="229">
        <v>688.19999999999891</v>
      </c>
      <c r="F616" s="4"/>
    </row>
    <row r="617" spans="1:6">
      <c r="A617" s="227">
        <v>306.5</v>
      </c>
      <c r="B617" s="228">
        <v>8951.1</v>
      </c>
      <c r="C617" s="228">
        <v>9647.1</v>
      </c>
      <c r="D617" s="228">
        <v>9253.7999999999993</v>
      </c>
      <c r="E617" s="229">
        <v>696</v>
      </c>
      <c r="F617" s="4"/>
    </row>
    <row r="618" spans="1:6">
      <c r="A618" s="227">
        <v>307</v>
      </c>
      <c r="B618" s="228">
        <v>8971.1</v>
      </c>
      <c r="C618" s="228">
        <v>9668</v>
      </c>
      <c r="D618" s="228">
        <v>9269.9</v>
      </c>
      <c r="E618" s="229">
        <v>696.89999999999964</v>
      </c>
      <c r="F618" s="4"/>
    </row>
    <row r="619" spans="1:6">
      <c r="A619" s="227">
        <v>307.5</v>
      </c>
      <c r="B619" s="228">
        <v>8985.7000000000007</v>
      </c>
      <c r="C619" s="228">
        <v>9689.5</v>
      </c>
      <c r="D619" s="228">
        <v>9285.1</v>
      </c>
      <c r="E619" s="229">
        <v>703.79999999999927</v>
      </c>
      <c r="F619" s="4"/>
    </row>
    <row r="620" spans="1:6">
      <c r="A620" s="227">
        <v>308</v>
      </c>
      <c r="B620" s="228">
        <v>8991.7000000000007</v>
      </c>
      <c r="C620" s="228">
        <v>9711</v>
      </c>
      <c r="D620" s="228">
        <v>9297.7000000000007</v>
      </c>
      <c r="E620" s="229">
        <v>719.29999999999927</v>
      </c>
      <c r="F620" s="4"/>
    </row>
    <row r="621" spans="1:6">
      <c r="A621" s="227">
        <v>308.5</v>
      </c>
      <c r="B621" s="228">
        <v>8995.2000000000007</v>
      </c>
      <c r="C621" s="228">
        <v>9726.2000000000007</v>
      </c>
      <c r="D621" s="228">
        <v>9310.2000000000007</v>
      </c>
      <c r="E621" s="229">
        <v>731</v>
      </c>
      <c r="F621" s="4"/>
    </row>
    <row r="622" spans="1:6">
      <c r="A622" s="227">
        <v>309</v>
      </c>
      <c r="B622" s="228">
        <v>9002</v>
      </c>
      <c r="C622" s="228">
        <v>9741.7999999999993</v>
      </c>
      <c r="D622" s="228">
        <v>9330.9</v>
      </c>
      <c r="E622" s="229">
        <v>739.79999999999927</v>
      </c>
      <c r="F622" s="4"/>
    </row>
    <row r="623" spans="1:6">
      <c r="A623" s="227">
        <v>309.5</v>
      </c>
      <c r="B623" s="228">
        <v>9009.2000000000007</v>
      </c>
      <c r="C623" s="228">
        <v>9753.2000000000007</v>
      </c>
      <c r="D623" s="228">
        <v>9341.4</v>
      </c>
      <c r="E623" s="229">
        <v>744</v>
      </c>
      <c r="F623" s="4"/>
    </row>
    <row r="624" spans="1:6">
      <c r="A624" s="227">
        <v>310</v>
      </c>
      <c r="B624" s="228">
        <v>9019.7000000000007</v>
      </c>
      <c r="C624" s="228">
        <v>9763.6</v>
      </c>
      <c r="D624" s="228">
        <v>9356.7999999999993</v>
      </c>
      <c r="E624" s="229">
        <v>743.89999999999964</v>
      </c>
      <c r="F624" s="4"/>
    </row>
    <row r="625" spans="1:6">
      <c r="A625" s="227">
        <v>310.5</v>
      </c>
      <c r="B625" s="228">
        <v>9031.2000000000007</v>
      </c>
      <c r="C625" s="228">
        <v>9775.4</v>
      </c>
      <c r="D625" s="228">
        <v>9370.5</v>
      </c>
      <c r="E625" s="229">
        <v>744.19999999999891</v>
      </c>
      <c r="F625" s="4"/>
    </row>
    <row r="626" spans="1:6">
      <c r="A626" s="227">
        <v>311</v>
      </c>
      <c r="B626" s="228">
        <v>9042.6</v>
      </c>
      <c r="C626" s="228">
        <v>9779.7999999999993</v>
      </c>
      <c r="D626" s="228">
        <v>9381.6</v>
      </c>
      <c r="E626" s="229">
        <v>737.19999999999891</v>
      </c>
      <c r="F626" s="4"/>
    </row>
    <row r="627" spans="1:6">
      <c r="A627" s="227">
        <v>311.5</v>
      </c>
      <c r="B627" s="228">
        <v>9050</v>
      </c>
      <c r="C627" s="228">
        <v>9810.5</v>
      </c>
      <c r="D627" s="228">
        <v>9391.2999999999993</v>
      </c>
      <c r="E627" s="229">
        <v>760.5</v>
      </c>
      <c r="F627" s="4"/>
    </row>
    <row r="628" spans="1:6">
      <c r="A628" s="227">
        <v>312</v>
      </c>
      <c r="B628" s="228">
        <v>9057.4</v>
      </c>
      <c r="C628" s="228">
        <v>9819.5</v>
      </c>
      <c r="D628" s="228">
        <v>9401</v>
      </c>
      <c r="E628" s="229">
        <v>762.10000000000036</v>
      </c>
      <c r="F628" s="4"/>
    </row>
    <row r="629" spans="1:6">
      <c r="A629" s="227">
        <v>312.5</v>
      </c>
      <c r="B629" s="228">
        <v>9064.7999999999993</v>
      </c>
      <c r="C629" s="228">
        <v>9832.7000000000007</v>
      </c>
      <c r="D629" s="228">
        <v>9418.6</v>
      </c>
      <c r="E629" s="229">
        <v>767.90000000000146</v>
      </c>
      <c r="F629" s="4"/>
    </row>
    <row r="630" spans="1:6">
      <c r="A630" s="227">
        <v>313</v>
      </c>
      <c r="B630" s="228">
        <v>9072.2000000000007</v>
      </c>
      <c r="C630" s="228">
        <v>9859.5</v>
      </c>
      <c r="D630" s="228">
        <v>9431.2999999999993</v>
      </c>
      <c r="E630" s="229">
        <v>787.29999999999927</v>
      </c>
      <c r="F630" s="4"/>
    </row>
    <row r="631" spans="1:6">
      <c r="A631" s="227">
        <v>313.5</v>
      </c>
      <c r="B631" s="228">
        <v>9080.6</v>
      </c>
      <c r="C631" s="228">
        <v>9875.6</v>
      </c>
      <c r="D631" s="228">
        <v>9443.6</v>
      </c>
      <c r="E631" s="229">
        <v>795</v>
      </c>
      <c r="F631" s="4"/>
    </row>
    <row r="632" spans="1:6">
      <c r="A632" s="227">
        <v>314</v>
      </c>
      <c r="B632" s="228">
        <v>9095.2999999999993</v>
      </c>
      <c r="C632" s="228">
        <v>9884.9</v>
      </c>
      <c r="D632" s="228">
        <v>9457</v>
      </c>
      <c r="E632" s="229">
        <v>789.60000000000036</v>
      </c>
      <c r="F632" s="4"/>
    </row>
    <row r="633" spans="1:6">
      <c r="A633" s="227">
        <v>314.5</v>
      </c>
      <c r="B633" s="228">
        <v>9111.6</v>
      </c>
      <c r="C633" s="228">
        <v>9894.7000000000007</v>
      </c>
      <c r="D633" s="228">
        <v>9471.6</v>
      </c>
      <c r="E633" s="229">
        <v>783.10000000000036</v>
      </c>
      <c r="F633" s="4"/>
    </row>
    <row r="634" spans="1:6">
      <c r="A634" s="227">
        <v>315</v>
      </c>
      <c r="B634" s="228">
        <v>9122.1</v>
      </c>
      <c r="C634" s="228">
        <v>9914.1</v>
      </c>
      <c r="D634" s="228">
        <v>9482.4</v>
      </c>
      <c r="E634" s="229">
        <v>792</v>
      </c>
      <c r="F634" s="4"/>
    </row>
    <row r="635" spans="1:6">
      <c r="A635" s="227">
        <v>315.5</v>
      </c>
      <c r="B635" s="228">
        <v>9135.2999999999993</v>
      </c>
      <c r="C635" s="228">
        <v>9929.2999999999993</v>
      </c>
      <c r="D635" s="228">
        <v>9497.9</v>
      </c>
      <c r="E635" s="229">
        <v>794</v>
      </c>
      <c r="F635" s="4"/>
    </row>
    <row r="636" spans="1:6">
      <c r="A636" s="227">
        <v>316</v>
      </c>
      <c r="B636" s="228">
        <v>9149</v>
      </c>
      <c r="C636" s="228">
        <v>9950.6</v>
      </c>
      <c r="D636" s="228">
        <v>9516.7000000000007</v>
      </c>
      <c r="E636" s="229">
        <v>801.60000000000036</v>
      </c>
      <c r="F636" s="4"/>
    </row>
    <row r="637" spans="1:6">
      <c r="A637" s="227">
        <v>316.5</v>
      </c>
      <c r="B637" s="228">
        <v>9162.7000000000007</v>
      </c>
      <c r="C637" s="228">
        <v>9967.5</v>
      </c>
      <c r="D637" s="228">
        <v>9533.5</v>
      </c>
      <c r="E637" s="229">
        <v>804.79999999999927</v>
      </c>
      <c r="F637" s="4"/>
    </row>
    <row r="638" spans="1:6">
      <c r="A638" s="227">
        <v>317</v>
      </c>
      <c r="B638" s="228">
        <v>9176.4</v>
      </c>
      <c r="C638" s="228">
        <v>9981.2999999999993</v>
      </c>
      <c r="D638" s="228">
        <v>9546.4</v>
      </c>
      <c r="E638" s="229">
        <v>804.89999999999964</v>
      </c>
      <c r="F638" s="4"/>
    </row>
    <row r="639" spans="1:6">
      <c r="A639" s="227">
        <v>317.5</v>
      </c>
      <c r="B639" s="228">
        <v>9189.2000000000007</v>
      </c>
      <c r="C639" s="228">
        <v>9989.7999999999993</v>
      </c>
      <c r="D639" s="228">
        <v>9557.2999999999993</v>
      </c>
      <c r="E639" s="229">
        <v>800.59999999999854</v>
      </c>
      <c r="F639" s="4"/>
    </row>
    <row r="640" spans="1:6">
      <c r="A640" s="227">
        <v>318</v>
      </c>
      <c r="B640" s="228">
        <v>9196.4</v>
      </c>
      <c r="C640" s="228">
        <v>10010</v>
      </c>
      <c r="D640" s="228">
        <v>9567.7000000000007</v>
      </c>
      <c r="E640" s="229">
        <v>813.60000000000036</v>
      </c>
      <c r="F640" s="4"/>
    </row>
    <row r="641" spans="1:6">
      <c r="A641" s="227">
        <v>318.5</v>
      </c>
      <c r="B641" s="228">
        <v>9203.6</v>
      </c>
      <c r="C641" s="228">
        <v>10027</v>
      </c>
      <c r="D641" s="228">
        <v>9583.7000000000007</v>
      </c>
      <c r="E641" s="229">
        <v>823.39999999999964</v>
      </c>
      <c r="F641" s="4"/>
    </row>
    <row r="642" spans="1:6">
      <c r="A642" s="227">
        <v>319</v>
      </c>
      <c r="B642" s="228">
        <v>9213.5</v>
      </c>
      <c r="C642" s="228">
        <v>10032</v>
      </c>
      <c r="D642" s="228">
        <v>9599.7000000000007</v>
      </c>
      <c r="E642" s="229">
        <v>818.5</v>
      </c>
      <c r="F642" s="4"/>
    </row>
    <row r="643" spans="1:6">
      <c r="A643" s="227">
        <v>319.5</v>
      </c>
      <c r="B643" s="228">
        <v>9229.5</v>
      </c>
      <c r="C643" s="228">
        <v>10050</v>
      </c>
      <c r="D643" s="228">
        <v>9624.4</v>
      </c>
      <c r="E643" s="229">
        <v>820.5</v>
      </c>
      <c r="F643" s="4"/>
    </row>
    <row r="644" spans="1:6">
      <c r="A644" s="227">
        <v>320</v>
      </c>
      <c r="B644" s="228">
        <v>9234.7000000000007</v>
      </c>
      <c r="C644" s="228">
        <v>10079</v>
      </c>
      <c r="D644" s="228">
        <v>9645.1</v>
      </c>
      <c r="E644" s="229">
        <v>844.29999999999927</v>
      </c>
      <c r="F644" s="4"/>
    </row>
    <row r="645" spans="1:6">
      <c r="A645" s="227">
        <v>320.5</v>
      </c>
      <c r="B645" s="228">
        <v>9240</v>
      </c>
      <c r="C645" s="228">
        <v>10106</v>
      </c>
      <c r="D645" s="228">
        <v>9658.7000000000007</v>
      </c>
      <c r="E645" s="229">
        <v>866</v>
      </c>
      <c r="F645" s="4"/>
    </row>
    <row r="646" spans="1:6">
      <c r="A646" s="227">
        <v>321</v>
      </c>
      <c r="B646" s="228">
        <v>9245.2000000000007</v>
      </c>
      <c r="C646" s="228">
        <v>10145</v>
      </c>
      <c r="D646" s="228">
        <v>9673.4</v>
      </c>
      <c r="E646" s="229">
        <v>899.79999999999927</v>
      </c>
      <c r="F646" s="4"/>
    </row>
    <row r="647" spans="1:6">
      <c r="A647" s="227">
        <v>321.5</v>
      </c>
      <c r="B647" s="228">
        <v>9252.2999999999993</v>
      </c>
      <c r="C647" s="228">
        <v>10184</v>
      </c>
      <c r="D647" s="228">
        <v>9685.7999999999993</v>
      </c>
      <c r="E647" s="229">
        <v>931.70000000000073</v>
      </c>
      <c r="F647" s="4"/>
    </row>
    <row r="648" spans="1:6">
      <c r="A648" s="227">
        <v>322</v>
      </c>
      <c r="B648" s="228">
        <v>9283.7999999999993</v>
      </c>
      <c r="C648" s="228">
        <v>10192</v>
      </c>
      <c r="D648" s="228">
        <v>9702.7000000000007</v>
      </c>
      <c r="E648" s="229">
        <v>908.20000000000073</v>
      </c>
      <c r="F648" s="4"/>
    </row>
    <row r="649" spans="1:6">
      <c r="A649" s="227">
        <v>322.5</v>
      </c>
      <c r="B649" s="228">
        <v>9314.7000000000007</v>
      </c>
      <c r="C649" s="228">
        <v>10193</v>
      </c>
      <c r="D649" s="228">
        <v>9718.9</v>
      </c>
      <c r="E649" s="229">
        <v>878.29999999999927</v>
      </c>
      <c r="F649" s="4"/>
    </row>
    <row r="650" spans="1:6">
      <c r="A650" s="227">
        <v>323</v>
      </c>
      <c r="B650" s="228">
        <v>9338.7999999999993</v>
      </c>
      <c r="C650" s="228">
        <v>10194</v>
      </c>
      <c r="D650" s="228">
        <v>9732</v>
      </c>
      <c r="E650" s="229">
        <v>855.20000000000073</v>
      </c>
      <c r="F650" s="4"/>
    </row>
    <row r="651" spans="1:6">
      <c r="A651" s="227">
        <v>323.5</v>
      </c>
      <c r="B651" s="228">
        <v>9352.7000000000007</v>
      </c>
      <c r="C651" s="228">
        <v>10209</v>
      </c>
      <c r="D651" s="228">
        <v>9747.9</v>
      </c>
      <c r="E651" s="229">
        <v>856.29999999999927</v>
      </c>
      <c r="F651" s="4"/>
    </row>
    <row r="652" spans="1:6">
      <c r="A652" s="227">
        <v>324</v>
      </c>
      <c r="B652" s="228">
        <v>9370.6</v>
      </c>
      <c r="C652" s="228">
        <v>10227</v>
      </c>
      <c r="D652" s="228">
        <v>9765</v>
      </c>
      <c r="E652" s="229">
        <v>856.39999999999964</v>
      </c>
      <c r="F652" s="4"/>
    </row>
    <row r="653" spans="1:6">
      <c r="A653" s="227">
        <v>324.5</v>
      </c>
      <c r="B653" s="228">
        <v>9377.1</v>
      </c>
      <c r="C653" s="228">
        <v>10245</v>
      </c>
      <c r="D653" s="228">
        <v>9778.7999999999993</v>
      </c>
      <c r="E653" s="229">
        <v>867.89999999999964</v>
      </c>
      <c r="F653" s="4"/>
    </row>
    <row r="654" spans="1:6">
      <c r="A654" s="227">
        <v>325</v>
      </c>
      <c r="B654" s="228">
        <v>9383.1</v>
      </c>
      <c r="C654" s="228">
        <v>10263</v>
      </c>
      <c r="D654" s="228">
        <v>9790.9</v>
      </c>
      <c r="E654" s="229">
        <v>879.89999999999964</v>
      </c>
      <c r="F654" s="4"/>
    </row>
    <row r="655" spans="1:6">
      <c r="A655" s="227">
        <v>325.5</v>
      </c>
      <c r="B655" s="228">
        <v>9389.2999999999993</v>
      </c>
      <c r="C655" s="228">
        <v>10281</v>
      </c>
      <c r="D655" s="228">
        <v>9807.4</v>
      </c>
      <c r="E655" s="229">
        <v>891.70000000000073</v>
      </c>
      <c r="F655" s="4"/>
    </row>
    <row r="656" spans="1:6">
      <c r="A656" s="227">
        <v>326</v>
      </c>
      <c r="B656" s="228">
        <v>9411.7999999999993</v>
      </c>
      <c r="C656" s="228">
        <v>10290</v>
      </c>
      <c r="D656" s="228">
        <v>9818.7000000000007</v>
      </c>
      <c r="E656" s="229">
        <v>878.20000000000073</v>
      </c>
      <c r="F656" s="4"/>
    </row>
    <row r="657" spans="1:6">
      <c r="A657" s="227">
        <v>326.5</v>
      </c>
      <c r="B657" s="228">
        <v>9426.9</v>
      </c>
      <c r="C657" s="228">
        <v>10293</v>
      </c>
      <c r="D657" s="228">
        <v>9831.5</v>
      </c>
      <c r="E657" s="229">
        <v>866.10000000000036</v>
      </c>
      <c r="F657" s="4"/>
    </row>
    <row r="658" spans="1:6">
      <c r="A658" s="227">
        <v>327</v>
      </c>
      <c r="B658" s="228">
        <v>9439.5</v>
      </c>
      <c r="C658" s="228">
        <v>10302</v>
      </c>
      <c r="D658" s="228">
        <v>9854.7000000000007</v>
      </c>
      <c r="E658" s="229">
        <v>862.5</v>
      </c>
      <c r="F658" s="4"/>
    </row>
    <row r="659" spans="1:6">
      <c r="A659" s="227">
        <v>327.5</v>
      </c>
      <c r="B659" s="228">
        <v>9444.7999999999993</v>
      </c>
      <c r="C659" s="228">
        <v>10316</v>
      </c>
      <c r="D659" s="228">
        <v>9863.7999999999993</v>
      </c>
      <c r="E659" s="229">
        <v>871.20000000000073</v>
      </c>
      <c r="F659" s="4"/>
    </row>
    <row r="660" spans="1:6">
      <c r="A660" s="227">
        <v>328</v>
      </c>
      <c r="B660" s="228">
        <v>9456.6</v>
      </c>
      <c r="C660" s="228">
        <v>10340</v>
      </c>
      <c r="D660" s="228">
        <v>9887</v>
      </c>
      <c r="E660" s="229">
        <v>883.39999999999964</v>
      </c>
      <c r="F660" s="4"/>
    </row>
    <row r="661" spans="1:6">
      <c r="A661" s="227">
        <v>328.5</v>
      </c>
      <c r="B661" s="228">
        <v>9482.5</v>
      </c>
      <c r="C661" s="228">
        <v>10366</v>
      </c>
      <c r="D661" s="228">
        <v>9905.2999999999993</v>
      </c>
      <c r="E661" s="229">
        <v>883.5</v>
      </c>
      <c r="F661" s="4"/>
    </row>
    <row r="662" spans="1:6">
      <c r="A662" s="227">
        <v>329</v>
      </c>
      <c r="B662" s="228">
        <v>9494.5</v>
      </c>
      <c r="C662" s="228">
        <v>10385</v>
      </c>
      <c r="D662" s="228">
        <v>9926.9</v>
      </c>
      <c r="E662" s="229">
        <v>890.5</v>
      </c>
      <c r="F662" s="4"/>
    </row>
    <row r="663" spans="1:6">
      <c r="A663" s="227">
        <v>329.5</v>
      </c>
      <c r="B663" s="228">
        <v>9504.2000000000007</v>
      </c>
      <c r="C663" s="228">
        <v>10416</v>
      </c>
      <c r="D663" s="228">
        <v>9936.1</v>
      </c>
      <c r="E663" s="229">
        <v>911.79999999999927</v>
      </c>
      <c r="F663" s="4"/>
    </row>
    <row r="664" spans="1:6">
      <c r="A664" s="227">
        <v>330</v>
      </c>
      <c r="B664" s="228">
        <v>9509.7000000000007</v>
      </c>
      <c r="C664" s="228">
        <v>10423</v>
      </c>
      <c r="D664" s="228">
        <v>9954</v>
      </c>
      <c r="E664" s="229">
        <v>913.29999999999927</v>
      </c>
      <c r="F664" s="4"/>
    </row>
    <row r="665" spans="1:6">
      <c r="A665" s="227">
        <v>330.5</v>
      </c>
      <c r="B665" s="228">
        <v>9516.5</v>
      </c>
      <c r="C665" s="228">
        <v>10433</v>
      </c>
      <c r="D665" s="228">
        <v>9970.1</v>
      </c>
      <c r="E665" s="229">
        <v>916.5</v>
      </c>
      <c r="F665" s="4"/>
    </row>
    <row r="666" spans="1:6">
      <c r="A666" s="227">
        <v>331</v>
      </c>
      <c r="B666" s="228">
        <v>9541.7000000000007</v>
      </c>
      <c r="C666" s="228">
        <v>10439</v>
      </c>
      <c r="D666" s="228">
        <v>9983.5</v>
      </c>
      <c r="E666" s="229">
        <v>897.29999999999927</v>
      </c>
      <c r="F666" s="4"/>
    </row>
    <row r="667" spans="1:6">
      <c r="A667" s="227">
        <v>331.5</v>
      </c>
      <c r="B667" s="228">
        <v>9553.7999999999993</v>
      </c>
      <c r="C667" s="228">
        <v>10448</v>
      </c>
      <c r="D667" s="228">
        <v>10001</v>
      </c>
      <c r="E667" s="229">
        <v>894.20000000000073</v>
      </c>
      <c r="F667" s="4"/>
    </row>
    <row r="668" spans="1:6">
      <c r="A668" s="227">
        <v>332</v>
      </c>
      <c r="B668" s="228">
        <v>9570.2999999999993</v>
      </c>
      <c r="C668" s="228">
        <v>10456</v>
      </c>
      <c r="D668" s="228">
        <v>10018</v>
      </c>
      <c r="E668" s="229">
        <v>885.70000000000073</v>
      </c>
      <c r="F668" s="4"/>
    </row>
    <row r="669" spans="1:6">
      <c r="A669" s="227">
        <v>332.5</v>
      </c>
      <c r="B669" s="228">
        <v>9578.1</v>
      </c>
      <c r="C669" s="228">
        <v>10472</v>
      </c>
      <c r="D669" s="228">
        <v>10041</v>
      </c>
      <c r="E669" s="229">
        <v>893.89999999999964</v>
      </c>
      <c r="F669" s="4"/>
    </row>
    <row r="670" spans="1:6">
      <c r="A670" s="227">
        <v>333</v>
      </c>
      <c r="B670" s="228">
        <v>9590.2000000000007</v>
      </c>
      <c r="C670" s="228">
        <v>10478</v>
      </c>
      <c r="D670" s="228">
        <v>10054</v>
      </c>
      <c r="E670" s="229">
        <v>887.79999999999927</v>
      </c>
      <c r="F670" s="4"/>
    </row>
    <row r="671" spans="1:6">
      <c r="A671" s="227">
        <v>333.5</v>
      </c>
      <c r="B671" s="228">
        <v>9602.2999999999993</v>
      </c>
      <c r="C671" s="228">
        <v>10500</v>
      </c>
      <c r="D671" s="228">
        <v>10069</v>
      </c>
      <c r="E671" s="229">
        <v>897.70000000000073</v>
      </c>
      <c r="F671" s="4"/>
    </row>
    <row r="672" spans="1:6">
      <c r="A672" s="227">
        <v>334</v>
      </c>
      <c r="B672" s="228">
        <v>9622.7000000000007</v>
      </c>
      <c r="C672" s="228">
        <v>10507</v>
      </c>
      <c r="D672" s="228">
        <v>10081</v>
      </c>
      <c r="E672" s="229">
        <v>884.29999999999927</v>
      </c>
      <c r="F672" s="4"/>
    </row>
    <row r="673" spans="1:6">
      <c r="A673" s="227">
        <v>334.5</v>
      </c>
      <c r="B673" s="228">
        <v>9640.2999999999993</v>
      </c>
      <c r="C673" s="228">
        <v>10519</v>
      </c>
      <c r="D673" s="228">
        <v>10098</v>
      </c>
      <c r="E673" s="229">
        <v>878.70000000000073</v>
      </c>
      <c r="F673" s="4"/>
    </row>
    <row r="674" spans="1:6">
      <c r="A674" s="227">
        <v>335</v>
      </c>
      <c r="B674" s="228">
        <v>9649.7000000000007</v>
      </c>
      <c r="C674" s="228">
        <v>10542</v>
      </c>
      <c r="D674" s="228">
        <v>10114</v>
      </c>
      <c r="E674" s="229">
        <v>892.29999999999927</v>
      </c>
      <c r="F674" s="4"/>
    </row>
    <row r="675" spans="1:6">
      <c r="A675" s="227">
        <v>335.5</v>
      </c>
      <c r="B675" s="228">
        <v>9659.2000000000007</v>
      </c>
      <c r="C675" s="228">
        <v>10566</v>
      </c>
      <c r="D675" s="228">
        <v>10133</v>
      </c>
      <c r="E675" s="229">
        <v>906.79999999999927</v>
      </c>
      <c r="F675" s="4"/>
    </row>
    <row r="676" spans="1:6">
      <c r="A676" s="227">
        <v>336</v>
      </c>
      <c r="B676" s="228">
        <v>9668.7000000000007</v>
      </c>
      <c r="C676" s="228">
        <v>10589</v>
      </c>
      <c r="D676" s="228">
        <v>10153</v>
      </c>
      <c r="E676" s="229">
        <v>920.29999999999927</v>
      </c>
      <c r="F676" s="4"/>
    </row>
    <row r="677" spans="1:6">
      <c r="A677" s="227">
        <v>336.5</v>
      </c>
      <c r="B677" s="228">
        <v>9676.5</v>
      </c>
      <c r="C677" s="228">
        <v>10598</v>
      </c>
      <c r="D677" s="228">
        <v>10166</v>
      </c>
      <c r="E677" s="229">
        <v>921.5</v>
      </c>
      <c r="F677" s="4"/>
    </row>
    <row r="678" spans="1:6">
      <c r="A678" s="227">
        <v>337</v>
      </c>
      <c r="B678" s="228">
        <v>9687.7000000000007</v>
      </c>
      <c r="C678" s="228">
        <v>10620</v>
      </c>
      <c r="D678" s="228">
        <v>10179</v>
      </c>
      <c r="E678" s="229">
        <v>932.29999999999927</v>
      </c>
      <c r="F678" s="4"/>
    </row>
    <row r="679" spans="1:6">
      <c r="A679" s="227">
        <v>337.5</v>
      </c>
      <c r="B679" s="228">
        <v>9704.7000000000007</v>
      </c>
      <c r="C679" s="228">
        <v>10648</v>
      </c>
      <c r="D679" s="228">
        <v>10193</v>
      </c>
      <c r="E679" s="229">
        <v>943.29999999999927</v>
      </c>
      <c r="F679" s="4"/>
    </row>
    <row r="680" spans="1:6">
      <c r="A680" s="227">
        <v>338</v>
      </c>
      <c r="B680" s="228">
        <v>9733.9</v>
      </c>
      <c r="C680" s="228">
        <v>10657</v>
      </c>
      <c r="D680" s="228">
        <v>10208</v>
      </c>
      <c r="E680" s="229">
        <v>923.10000000000036</v>
      </c>
      <c r="F680" s="4"/>
    </row>
    <row r="681" spans="1:6">
      <c r="A681" s="227">
        <v>338.5</v>
      </c>
      <c r="B681" s="228">
        <v>9747.7999999999993</v>
      </c>
      <c r="C681" s="228">
        <v>10662</v>
      </c>
      <c r="D681" s="228">
        <v>10224</v>
      </c>
      <c r="E681" s="229">
        <v>914.20000000000073</v>
      </c>
      <c r="F681" s="4"/>
    </row>
    <row r="682" spans="1:6">
      <c r="A682" s="227">
        <v>339</v>
      </c>
      <c r="B682" s="228">
        <v>9783.5</v>
      </c>
      <c r="C682" s="228">
        <v>10667</v>
      </c>
      <c r="D682" s="228">
        <v>10234</v>
      </c>
      <c r="E682" s="229">
        <v>883.5</v>
      </c>
      <c r="F682" s="4"/>
    </row>
    <row r="683" spans="1:6">
      <c r="A683" s="227">
        <v>339.5</v>
      </c>
      <c r="B683" s="228">
        <v>9804.4</v>
      </c>
      <c r="C683" s="228">
        <v>10672</v>
      </c>
      <c r="D683" s="228">
        <v>10253</v>
      </c>
      <c r="E683" s="229">
        <v>867.60000000000036</v>
      </c>
      <c r="F683" s="4"/>
    </row>
    <row r="684" spans="1:6">
      <c r="A684" s="227">
        <v>340</v>
      </c>
      <c r="B684" s="228">
        <v>9832</v>
      </c>
      <c r="C684" s="228">
        <v>10690</v>
      </c>
      <c r="D684" s="228">
        <v>10268</v>
      </c>
      <c r="E684" s="229">
        <v>858</v>
      </c>
      <c r="F684" s="4"/>
    </row>
    <row r="685" spans="1:6">
      <c r="A685" s="227">
        <v>340.5</v>
      </c>
      <c r="B685" s="228">
        <v>9853.1</v>
      </c>
      <c r="C685" s="228">
        <v>10703</v>
      </c>
      <c r="D685" s="228">
        <v>10283</v>
      </c>
      <c r="E685" s="229">
        <v>849.89999999999964</v>
      </c>
      <c r="F685" s="4"/>
    </row>
    <row r="686" spans="1:6">
      <c r="A686" s="227">
        <v>341</v>
      </c>
      <c r="B686" s="228">
        <v>9876.6</v>
      </c>
      <c r="C686" s="228">
        <v>10712</v>
      </c>
      <c r="D686" s="228">
        <v>10296</v>
      </c>
      <c r="E686" s="229">
        <v>835.39999999999964</v>
      </c>
      <c r="F686" s="4"/>
    </row>
    <row r="687" spans="1:6">
      <c r="A687" s="227">
        <v>341.5</v>
      </c>
      <c r="B687" s="228">
        <v>9894.5</v>
      </c>
      <c r="C687" s="228">
        <v>10732</v>
      </c>
      <c r="D687" s="228">
        <v>10307</v>
      </c>
      <c r="E687" s="229">
        <v>837.5</v>
      </c>
      <c r="F687" s="4"/>
    </row>
    <row r="688" spans="1:6">
      <c r="A688" s="227">
        <v>342</v>
      </c>
      <c r="B688" s="228">
        <v>9910.5</v>
      </c>
      <c r="C688" s="228">
        <v>10734</v>
      </c>
      <c r="D688" s="228">
        <v>10320</v>
      </c>
      <c r="E688" s="229">
        <v>823.5</v>
      </c>
      <c r="F688" s="4"/>
    </row>
    <row r="689" spans="1:6">
      <c r="A689" s="227">
        <v>342.5</v>
      </c>
      <c r="B689" s="228">
        <v>9926</v>
      </c>
      <c r="C689" s="228">
        <v>10741</v>
      </c>
      <c r="D689" s="228">
        <v>10341</v>
      </c>
      <c r="E689" s="229">
        <v>815</v>
      </c>
      <c r="F689" s="4"/>
    </row>
    <row r="690" spans="1:6">
      <c r="A690" s="227">
        <v>343</v>
      </c>
      <c r="B690" s="228">
        <v>9936.6</v>
      </c>
      <c r="C690" s="228">
        <v>10752</v>
      </c>
      <c r="D690" s="228">
        <v>10371</v>
      </c>
      <c r="E690" s="229">
        <v>815.39999999999964</v>
      </c>
      <c r="F690" s="4"/>
    </row>
    <row r="691" spans="1:6">
      <c r="A691" s="227">
        <v>343.5</v>
      </c>
      <c r="B691" s="228">
        <v>9962.6</v>
      </c>
      <c r="C691" s="228">
        <v>10772</v>
      </c>
      <c r="D691" s="228">
        <v>10388</v>
      </c>
      <c r="E691" s="229">
        <v>809.39999999999964</v>
      </c>
      <c r="F691" s="4"/>
    </row>
    <row r="692" spans="1:6">
      <c r="A692" s="227">
        <v>344</v>
      </c>
      <c r="B692" s="228">
        <v>9979.7999999999993</v>
      </c>
      <c r="C692" s="228">
        <v>10782</v>
      </c>
      <c r="D692" s="228">
        <v>10404</v>
      </c>
      <c r="E692" s="229">
        <v>802.20000000000073</v>
      </c>
      <c r="F692" s="4"/>
    </row>
    <row r="693" spans="1:6">
      <c r="A693" s="227">
        <v>344.5</v>
      </c>
      <c r="B693" s="228">
        <v>9997</v>
      </c>
      <c r="C693" s="228">
        <v>10806</v>
      </c>
      <c r="D693" s="228">
        <v>10419</v>
      </c>
      <c r="E693" s="229">
        <v>809</v>
      </c>
      <c r="F693" s="4"/>
    </row>
    <row r="694" spans="1:6">
      <c r="A694" s="227">
        <v>345</v>
      </c>
      <c r="B694" s="228">
        <v>10008</v>
      </c>
      <c r="C694" s="228">
        <v>10818</v>
      </c>
      <c r="D694" s="228">
        <v>10434</v>
      </c>
      <c r="E694" s="229">
        <v>810</v>
      </c>
      <c r="F694" s="4"/>
    </row>
    <row r="695" spans="1:6">
      <c r="A695" s="227">
        <v>345.5</v>
      </c>
      <c r="B695" s="228">
        <v>10016</v>
      </c>
      <c r="C695" s="228">
        <v>10835</v>
      </c>
      <c r="D695" s="228">
        <v>10448</v>
      </c>
      <c r="E695" s="229">
        <v>819</v>
      </c>
      <c r="F695" s="4"/>
    </row>
    <row r="696" spans="1:6">
      <c r="A696" s="227">
        <v>346</v>
      </c>
      <c r="B696" s="228">
        <v>10039</v>
      </c>
      <c r="C696" s="228">
        <v>10841</v>
      </c>
      <c r="D696" s="228">
        <v>10458</v>
      </c>
      <c r="E696" s="229">
        <v>802</v>
      </c>
      <c r="F696" s="4"/>
    </row>
    <row r="697" spans="1:6">
      <c r="A697" s="227">
        <v>346.5</v>
      </c>
      <c r="B697" s="228">
        <v>10063</v>
      </c>
      <c r="C697" s="228">
        <v>10842</v>
      </c>
      <c r="D697" s="228">
        <v>10473</v>
      </c>
      <c r="E697" s="229">
        <v>779</v>
      </c>
      <c r="F697" s="4"/>
    </row>
    <row r="698" spans="1:6">
      <c r="A698" s="227">
        <v>347</v>
      </c>
      <c r="B698" s="228">
        <v>10078</v>
      </c>
      <c r="C698" s="228">
        <v>10856</v>
      </c>
      <c r="D698" s="228">
        <v>10490</v>
      </c>
      <c r="E698" s="229">
        <v>778</v>
      </c>
      <c r="F698" s="4"/>
    </row>
    <row r="699" spans="1:6">
      <c r="A699" s="227">
        <v>347.5</v>
      </c>
      <c r="B699" s="228">
        <v>10100</v>
      </c>
      <c r="C699" s="228">
        <v>10874</v>
      </c>
      <c r="D699" s="228">
        <v>10503</v>
      </c>
      <c r="E699" s="229">
        <v>774</v>
      </c>
      <c r="F699" s="4"/>
    </row>
    <row r="700" spans="1:6">
      <c r="A700" s="227">
        <v>348</v>
      </c>
      <c r="B700" s="228">
        <v>10109</v>
      </c>
      <c r="C700" s="228">
        <v>10881</v>
      </c>
      <c r="D700" s="228">
        <v>10527</v>
      </c>
      <c r="E700" s="229">
        <v>772</v>
      </c>
      <c r="F700" s="4"/>
    </row>
    <row r="701" spans="1:6">
      <c r="A701" s="227">
        <v>348.5</v>
      </c>
      <c r="B701" s="228">
        <v>10125</v>
      </c>
      <c r="C701" s="228">
        <v>10910</v>
      </c>
      <c r="D701" s="228">
        <v>10547</v>
      </c>
      <c r="E701" s="229">
        <v>785</v>
      </c>
      <c r="F701" s="4"/>
    </row>
    <row r="702" spans="1:6">
      <c r="A702" s="227">
        <v>349</v>
      </c>
      <c r="B702" s="228">
        <v>10132</v>
      </c>
      <c r="C702" s="228">
        <v>10922</v>
      </c>
      <c r="D702" s="228">
        <v>10565</v>
      </c>
      <c r="E702" s="229">
        <v>790</v>
      </c>
      <c r="F702" s="4"/>
    </row>
    <row r="703" spans="1:6">
      <c r="A703" s="227">
        <v>349.5</v>
      </c>
      <c r="B703" s="228">
        <v>10140</v>
      </c>
      <c r="C703" s="228">
        <v>10949</v>
      </c>
      <c r="D703" s="228">
        <v>10593</v>
      </c>
      <c r="E703" s="229">
        <v>809</v>
      </c>
      <c r="F703" s="4"/>
    </row>
    <row r="704" spans="1:6">
      <c r="A704" s="227">
        <v>350</v>
      </c>
      <c r="B704" s="228">
        <v>10155</v>
      </c>
      <c r="C704" s="228">
        <v>10962</v>
      </c>
      <c r="D704" s="228">
        <v>10610</v>
      </c>
      <c r="E704" s="229">
        <v>807</v>
      </c>
      <c r="F704" s="4"/>
    </row>
    <row r="705" spans="1:6">
      <c r="A705" s="227">
        <v>350.5</v>
      </c>
      <c r="B705" s="228">
        <v>10167</v>
      </c>
      <c r="C705" s="228">
        <v>10971</v>
      </c>
      <c r="D705" s="228">
        <v>10621</v>
      </c>
      <c r="E705" s="229">
        <v>804</v>
      </c>
      <c r="F705" s="4"/>
    </row>
    <row r="706" spans="1:6">
      <c r="A706" s="227">
        <v>351</v>
      </c>
      <c r="B706" s="228">
        <v>10192</v>
      </c>
      <c r="C706" s="228">
        <v>10980</v>
      </c>
      <c r="D706" s="228">
        <v>10628</v>
      </c>
      <c r="E706" s="229">
        <v>788</v>
      </c>
      <c r="F706" s="4"/>
    </row>
    <row r="707" spans="1:6">
      <c r="A707" s="227">
        <v>351.5</v>
      </c>
      <c r="B707" s="228">
        <v>10221</v>
      </c>
      <c r="C707" s="228">
        <v>10989</v>
      </c>
      <c r="D707" s="228">
        <v>10642</v>
      </c>
      <c r="E707" s="229">
        <v>768</v>
      </c>
      <c r="F707" s="4"/>
    </row>
    <row r="708" spans="1:6">
      <c r="A708" s="227">
        <v>352</v>
      </c>
      <c r="B708" s="228">
        <v>10236</v>
      </c>
      <c r="C708" s="228">
        <v>10998</v>
      </c>
      <c r="D708" s="228">
        <v>10652</v>
      </c>
      <c r="E708" s="229">
        <v>762</v>
      </c>
      <c r="F708" s="4"/>
    </row>
    <row r="709" spans="1:6">
      <c r="A709" s="227">
        <v>352.5</v>
      </c>
      <c r="B709" s="228">
        <v>10253</v>
      </c>
      <c r="C709" s="228">
        <v>11014</v>
      </c>
      <c r="D709" s="228">
        <v>10664</v>
      </c>
      <c r="E709" s="229">
        <v>761</v>
      </c>
      <c r="F709" s="4"/>
    </row>
    <row r="710" spans="1:6">
      <c r="A710" s="227">
        <v>353</v>
      </c>
      <c r="B710" s="228">
        <v>10271</v>
      </c>
      <c r="C710" s="228">
        <v>11021</v>
      </c>
      <c r="D710" s="228">
        <v>10677</v>
      </c>
      <c r="E710" s="229">
        <v>750</v>
      </c>
      <c r="F710" s="4"/>
    </row>
    <row r="711" spans="1:6">
      <c r="A711" s="227">
        <v>353.5</v>
      </c>
      <c r="B711" s="228">
        <v>10286</v>
      </c>
      <c r="C711" s="228">
        <v>11040</v>
      </c>
      <c r="D711" s="228">
        <v>10693</v>
      </c>
      <c r="E711" s="229">
        <v>754</v>
      </c>
      <c r="F711" s="4"/>
    </row>
    <row r="712" spans="1:6">
      <c r="A712" s="227">
        <v>354</v>
      </c>
      <c r="B712" s="228">
        <v>10317</v>
      </c>
      <c r="C712" s="228">
        <v>11052</v>
      </c>
      <c r="D712" s="228">
        <v>10714</v>
      </c>
      <c r="E712" s="229">
        <v>735</v>
      </c>
      <c r="F712" s="4"/>
    </row>
    <row r="713" spans="1:6">
      <c r="A713" s="227">
        <v>354.5</v>
      </c>
      <c r="B713" s="228">
        <v>10340</v>
      </c>
      <c r="C713" s="228">
        <v>11054</v>
      </c>
      <c r="D713" s="228">
        <v>10734</v>
      </c>
      <c r="E713" s="229">
        <v>714</v>
      </c>
      <c r="F713" s="4"/>
    </row>
    <row r="714" spans="1:6">
      <c r="A714" s="227">
        <v>355</v>
      </c>
      <c r="B714" s="228">
        <v>10353</v>
      </c>
      <c r="C714" s="228">
        <v>11066</v>
      </c>
      <c r="D714" s="228">
        <v>10744</v>
      </c>
      <c r="E714" s="229">
        <v>713</v>
      </c>
      <c r="F714" s="4"/>
    </row>
    <row r="715" spans="1:6">
      <c r="A715" s="227">
        <v>355.5</v>
      </c>
      <c r="B715" s="228">
        <v>10372</v>
      </c>
      <c r="C715" s="228">
        <v>11073</v>
      </c>
      <c r="D715" s="228">
        <v>10768</v>
      </c>
      <c r="E715" s="229">
        <v>701</v>
      </c>
      <c r="F715" s="4"/>
    </row>
    <row r="716" spans="1:6">
      <c r="A716" s="227">
        <v>356</v>
      </c>
      <c r="B716" s="228">
        <v>10378</v>
      </c>
      <c r="C716" s="228">
        <v>11084</v>
      </c>
      <c r="D716" s="228">
        <v>10782</v>
      </c>
      <c r="E716" s="229">
        <v>706</v>
      </c>
      <c r="F716" s="4"/>
    </row>
    <row r="717" spans="1:6">
      <c r="A717" s="227">
        <v>356.5</v>
      </c>
      <c r="B717" s="228">
        <v>10408</v>
      </c>
      <c r="C717" s="228">
        <v>11096</v>
      </c>
      <c r="D717" s="228">
        <v>10796</v>
      </c>
      <c r="E717" s="229">
        <v>688</v>
      </c>
      <c r="F717" s="4"/>
    </row>
    <row r="718" spans="1:6">
      <c r="A718" s="227">
        <v>357</v>
      </c>
      <c r="B718" s="228">
        <v>10439</v>
      </c>
      <c r="C718" s="228">
        <v>11114</v>
      </c>
      <c r="D718" s="228">
        <v>10813</v>
      </c>
      <c r="E718" s="229">
        <v>675</v>
      </c>
      <c r="F718" s="4"/>
    </row>
    <row r="719" spans="1:6">
      <c r="A719" s="227">
        <v>357.5</v>
      </c>
      <c r="B719" s="228">
        <v>10476</v>
      </c>
      <c r="C719" s="228">
        <v>11131</v>
      </c>
      <c r="D719" s="228">
        <v>10824</v>
      </c>
      <c r="E719" s="229">
        <v>655</v>
      </c>
      <c r="F719" s="4"/>
    </row>
    <row r="720" spans="1:6">
      <c r="A720" s="227">
        <v>358</v>
      </c>
      <c r="B720" s="228">
        <v>10496</v>
      </c>
      <c r="C720" s="228">
        <v>11140</v>
      </c>
      <c r="D720" s="228">
        <v>10840</v>
      </c>
      <c r="E720" s="229">
        <v>644</v>
      </c>
      <c r="F720" s="4"/>
    </row>
    <row r="721" spans="1:6">
      <c r="A721" s="227">
        <v>358.5</v>
      </c>
      <c r="B721" s="228">
        <v>10509</v>
      </c>
      <c r="C721" s="228">
        <v>11148</v>
      </c>
      <c r="D721" s="228">
        <v>10858</v>
      </c>
      <c r="E721" s="229">
        <v>639</v>
      </c>
      <c r="F721" s="4"/>
    </row>
    <row r="722" spans="1:6">
      <c r="A722" s="227">
        <v>359</v>
      </c>
      <c r="B722" s="228">
        <v>10546</v>
      </c>
      <c r="C722" s="228">
        <v>11163</v>
      </c>
      <c r="D722" s="228">
        <v>10874</v>
      </c>
      <c r="E722" s="229">
        <v>617</v>
      </c>
      <c r="F722" s="4"/>
    </row>
    <row r="723" spans="1:6">
      <c r="A723" s="227">
        <v>359.5</v>
      </c>
      <c r="B723" s="228">
        <v>10552</v>
      </c>
      <c r="C723" s="228">
        <v>11174</v>
      </c>
      <c r="D723" s="228">
        <v>10891</v>
      </c>
      <c r="E723" s="229">
        <v>622</v>
      </c>
      <c r="F723" s="4"/>
    </row>
    <row r="724" spans="1:6">
      <c r="A724" s="227">
        <v>360</v>
      </c>
      <c r="B724" s="228">
        <v>10569</v>
      </c>
      <c r="C724" s="228">
        <v>11181</v>
      </c>
      <c r="D724" s="228">
        <v>10907</v>
      </c>
      <c r="E724" s="229">
        <v>612</v>
      </c>
      <c r="F724" s="4"/>
    </row>
    <row r="725" spans="1:6">
      <c r="A725" s="227">
        <v>360.5</v>
      </c>
      <c r="B725" s="228">
        <v>10578</v>
      </c>
      <c r="C725" s="228">
        <v>11188</v>
      </c>
      <c r="D725" s="228">
        <v>10925</v>
      </c>
      <c r="E725" s="229">
        <v>610</v>
      </c>
      <c r="F725" s="4"/>
    </row>
    <row r="726" spans="1:6">
      <c r="A726" s="227">
        <v>361</v>
      </c>
      <c r="B726" s="228">
        <v>10592</v>
      </c>
      <c r="C726" s="228">
        <v>11200</v>
      </c>
      <c r="D726" s="228">
        <v>10944</v>
      </c>
      <c r="E726" s="229">
        <v>608</v>
      </c>
      <c r="F726" s="4"/>
    </row>
    <row r="727" spans="1:6">
      <c r="A727" s="227">
        <v>361.5</v>
      </c>
      <c r="B727" s="228">
        <v>10597</v>
      </c>
      <c r="C727" s="228">
        <v>11231</v>
      </c>
      <c r="D727" s="228">
        <v>10959</v>
      </c>
      <c r="E727" s="229">
        <v>634</v>
      </c>
      <c r="F727" s="4"/>
    </row>
    <row r="728" spans="1:6">
      <c r="A728" s="227">
        <v>362</v>
      </c>
      <c r="B728" s="228">
        <v>10628</v>
      </c>
      <c r="C728" s="228">
        <v>11242</v>
      </c>
      <c r="D728" s="228">
        <v>10978</v>
      </c>
      <c r="E728" s="229">
        <v>614</v>
      </c>
      <c r="F728" s="4"/>
    </row>
    <row r="729" spans="1:6">
      <c r="A729" s="227">
        <v>362.5</v>
      </c>
      <c r="B729" s="228">
        <v>10651</v>
      </c>
      <c r="C729" s="228">
        <v>11245</v>
      </c>
      <c r="D729" s="228">
        <v>10995</v>
      </c>
      <c r="E729" s="229">
        <v>594</v>
      </c>
      <c r="F729" s="4"/>
    </row>
    <row r="730" spans="1:6">
      <c r="A730" s="227">
        <v>363</v>
      </c>
      <c r="B730" s="228">
        <v>10668</v>
      </c>
      <c r="C730" s="228">
        <v>11247</v>
      </c>
      <c r="D730" s="228">
        <v>11015</v>
      </c>
      <c r="E730" s="229">
        <v>579</v>
      </c>
      <c r="F730" s="4"/>
    </row>
    <row r="731" spans="1:6">
      <c r="A731" s="227">
        <v>363.5</v>
      </c>
      <c r="B731" s="228">
        <v>10707</v>
      </c>
      <c r="C731" s="228">
        <v>11257</v>
      </c>
      <c r="D731" s="228">
        <v>11031</v>
      </c>
      <c r="E731" s="229">
        <v>550</v>
      </c>
      <c r="F731" s="4"/>
    </row>
    <row r="732" spans="1:6">
      <c r="A732" s="227">
        <v>364</v>
      </c>
      <c r="B732" s="228">
        <v>10729</v>
      </c>
      <c r="C732" s="228">
        <v>11262</v>
      </c>
      <c r="D732" s="228">
        <v>11049</v>
      </c>
      <c r="E732" s="229">
        <v>533</v>
      </c>
      <c r="F732" s="4"/>
    </row>
    <row r="733" spans="1:6">
      <c r="A733" s="227">
        <v>364.5</v>
      </c>
      <c r="B733" s="228">
        <v>10753</v>
      </c>
      <c r="C733" s="228">
        <v>11266</v>
      </c>
      <c r="D733" s="228">
        <v>11063</v>
      </c>
      <c r="E733" s="229">
        <v>513</v>
      </c>
      <c r="F733" s="4"/>
    </row>
    <row r="734" spans="1:6">
      <c r="A734" s="227">
        <v>365</v>
      </c>
      <c r="B734" s="228">
        <v>10773</v>
      </c>
      <c r="C734" s="228">
        <v>11270</v>
      </c>
      <c r="D734" s="228">
        <v>11084</v>
      </c>
      <c r="E734" s="229">
        <v>497</v>
      </c>
      <c r="F734" s="4"/>
    </row>
    <row r="735" spans="1:6">
      <c r="A735" s="227">
        <v>365.5</v>
      </c>
      <c r="B735" s="228">
        <v>10796</v>
      </c>
      <c r="C735" s="228">
        <v>11275</v>
      </c>
      <c r="D735" s="228">
        <v>11097</v>
      </c>
      <c r="E735" s="229">
        <v>479</v>
      </c>
      <c r="F735" s="4"/>
    </row>
    <row r="736" spans="1:6">
      <c r="A736" s="227">
        <v>366</v>
      </c>
      <c r="B736" s="228">
        <v>10815</v>
      </c>
      <c r="C736" s="228">
        <v>11295</v>
      </c>
      <c r="D736" s="228">
        <v>11124</v>
      </c>
      <c r="E736" s="229">
        <v>480</v>
      </c>
      <c r="F736" s="4"/>
    </row>
    <row r="737" spans="1:6">
      <c r="A737" s="227">
        <v>366.5</v>
      </c>
      <c r="B737" s="228">
        <v>10843</v>
      </c>
      <c r="C737" s="228">
        <v>11346</v>
      </c>
      <c r="D737" s="228">
        <v>11153</v>
      </c>
      <c r="E737" s="229">
        <v>503</v>
      </c>
      <c r="F737" s="4"/>
    </row>
    <row r="738" spans="1:6">
      <c r="A738" s="227">
        <v>367</v>
      </c>
      <c r="B738" s="228">
        <v>10855</v>
      </c>
      <c r="C738" s="228">
        <v>11408</v>
      </c>
      <c r="D738" s="228">
        <v>11175</v>
      </c>
      <c r="E738" s="229">
        <v>553</v>
      </c>
      <c r="F738" s="4"/>
    </row>
    <row r="739" spans="1:6">
      <c r="A739" s="227">
        <v>367.5</v>
      </c>
      <c r="B739" s="228">
        <v>10872</v>
      </c>
      <c r="C739" s="228">
        <v>11486</v>
      </c>
      <c r="D739" s="228">
        <v>11198</v>
      </c>
      <c r="E739" s="229">
        <v>614</v>
      </c>
      <c r="F739" s="4"/>
    </row>
    <row r="740" spans="1:6">
      <c r="A740" s="227">
        <v>368</v>
      </c>
      <c r="B740" s="228">
        <v>10886</v>
      </c>
      <c r="C740" s="228">
        <v>11553</v>
      </c>
      <c r="D740" s="228">
        <v>11219</v>
      </c>
      <c r="E740" s="229">
        <v>667</v>
      </c>
      <c r="F740" s="4"/>
    </row>
    <row r="741" spans="1:6">
      <c r="A741" s="227">
        <v>368.5</v>
      </c>
      <c r="B741" s="228">
        <v>10890</v>
      </c>
      <c r="C741" s="228">
        <v>11624</v>
      </c>
      <c r="D741" s="228">
        <v>11235</v>
      </c>
      <c r="E741" s="229">
        <v>734</v>
      </c>
      <c r="F741" s="4"/>
    </row>
    <row r="742" spans="1:6">
      <c r="A742" s="227">
        <v>369</v>
      </c>
      <c r="B742" s="228">
        <v>10901</v>
      </c>
      <c r="C742" s="228">
        <v>11715</v>
      </c>
      <c r="D742" s="228">
        <v>11260</v>
      </c>
      <c r="E742" s="229">
        <v>814</v>
      </c>
      <c r="F742" s="4"/>
    </row>
    <row r="743" spans="1:6">
      <c r="A743" s="227">
        <v>369.5</v>
      </c>
      <c r="B743" s="228">
        <v>10910</v>
      </c>
      <c r="C743" s="228">
        <v>11815</v>
      </c>
      <c r="D743" s="228">
        <v>11281</v>
      </c>
      <c r="E743" s="229">
        <v>905</v>
      </c>
      <c r="F743" s="4"/>
    </row>
    <row r="744" spans="1:6">
      <c r="A744" s="227">
        <v>370</v>
      </c>
      <c r="B744" s="228">
        <v>10941</v>
      </c>
      <c r="C744" s="228">
        <v>11853</v>
      </c>
      <c r="D744" s="228">
        <v>11310</v>
      </c>
      <c r="E744" s="229">
        <v>912</v>
      </c>
      <c r="F744" s="4"/>
    </row>
    <row r="745" spans="1:6">
      <c r="A745" s="227">
        <v>370.5</v>
      </c>
      <c r="B745" s="228">
        <v>10987</v>
      </c>
      <c r="C745" s="228">
        <v>11861</v>
      </c>
      <c r="D745" s="228">
        <v>11337</v>
      </c>
      <c r="E745" s="229">
        <v>874</v>
      </c>
      <c r="F745" s="4"/>
    </row>
    <row r="746" spans="1:6">
      <c r="A746" s="227">
        <v>371</v>
      </c>
      <c r="B746" s="228">
        <v>11016</v>
      </c>
      <c r="C746" s="228">
        <v>11883</v>
      </c>
      <c r="D746" s="228">
        <v>11366</v>
      </c>
      <c r="E746" s="229">
        <v>867</v>
      </c>
      <c r="F746" s="4"/>
    </row>
    <row r="747" spans="1:6">
      <c r="A747" s="227">
        <v>371.5</v>
      </c>
      <c r="B747" s="228">
        <v>11037</v>
      </c>
      <c r="C747" s="228">
        <v>11916</v>
      </c>
      <c r="D747" s="228">
        <v>11397</v>
      </c>
      <c r="E747" s="229">
        <v>879</v>
      </c>
      <c r="F747" s="4"/>
    </row>
    <row r="748" spans="1:6">
      <c r="A748" s="227">
        <v>372</v>
      </c>
      <c r="B748" s="228">
        <v>11054</v>
      </c>
      <c r="C748" s="228">
        <v>11947</v>
      </c>
      <c r="D748" s="228">
        <v>11426</v>
      </c>
      <c r="E748" s="229">
        <v>893</v>
      </c>
      <c r="F748" s="4"/>
    </row>
    <row r="749" spans="1:6">
      <c r="A749" s="227">
        <v>372.5</v>
      </c>
      <c r="B749" s="228">
        <v>11070</v>
      </c>
      <c r="C749" s="228">
        <v>11976</v>
      </c>
      <c r="D749" s="228">
        <v>11453</v>
      </c>
      <c r="E749" s="229">
        <v>906</v>
      </c>
      <c r="F749" s="4"/>
    </row>
    <row r="750" spans="1:6">
      <c r="A750" s="227">
        <v>373</v>
      </c>
      <c r="B750" s="228">
        <v>11080</v>
      </c>
      <c r="C750" s="228">
        <v>12015</v>
      </c>
      <c r="D750" s="228">
        <v>11478</v>
      </c>
      <c r="E750" s="229">
        <v>935</v>
      </c>
      <c r="F750" s="4"/>
    </row>
    <row r="751" spans="1:6">
      <c r="A751" s="227">
        <v>373.5</v>
      </c>
      <c r="B751" s="228">
        <v>11103</v>
      </c>
      <c r="C751" s="228">
        <v>12074</v>
      </c>
      <c r="D751" s="228">
        <v>11507</v>
      </c>
      <c r="E751" s="229">
        <v>971</v>
      </c>
      <c r="F751" s="4"/>
    </row>
    <row r="752" spans="1:6">
      <c r="A752" s="227">
        <v>374</v>
      </c>
      <c r="B752" s="228">
        <v>11140</v>
      </c>
      <c r="C752" s="228">
        <v>12113</v>
      </c>
      <c r="D752" s="228">
        <v>11537</v>
      </c>
      <c r="E752" s="229">
        <v>973</v>
      </c>
      <c r="F752" s="4"/>
    </row>
    <row r="753" spans="1:6">
      <c r="A753" s="227">
        <v>374.5</v>
      </c>
      <c r="B753" s="228">
        <v>11169</v>
      </c>
      <c r="C753" s="228">
        <v>12131</v>
      </c>
      <c r="D753" s="228">
        <v>11565</v>
      </c>
      <c r="E753" s="229">
        <v>962</v>
      </c>
      <c r="F753" s="4"/>
    </row>
    <row r="754" spans="1:6">
      <c r="A754" s="227">
        <v>375</v>
      </c>
      <c r="B754" s="228">
        <v>11184</v>
      </c>
      <c r="C754" s="228">
        <v>12166</v>
      </c>
      <c r="D754" s="228">
        <v>11595</v>
      </c>
      <c r="E754" s="229">
        <v>982</v>
      </c>
      <c r="F754" s="4"/>
    </row>
    <row r="755" spans="1:6">
      <c r="A755" s="227">
        <v>375.5</v>
      </c>
      <c r="B755" s="228">
        <v>11218</v>
      </c>
      <c r="C755" s="228">
        <v>12177</v>
      </c>
      <c r="D755" s="228">
        <v>11626</v>
      </c>
      <c r="E755" s="229">
        <v>959</v>
      </c>
      <c r="F755" s="4"/>
    </row>
    <row r="756" spans="1:6">
      <c r="A756" s="227">
        <v>376</v>
      </c>
      <c r="B756" s="228">
        <v>11226</v>
      </c>
      <c r="C756" s="228">
        <v>12234</v>
      </c>
      <c r="D756" s="228">
        <v>11663</v>
      </c>
      <c r="E756" s="229">
        <v>1008</v>
      </c>
      <c r="F756" s="4"/>
    </row>
    <row r="757" spans="1:6">
      <c r="A757" s="227">
        <v>376.5</v>
      </c>
      <c r="B757" s="228">
        <v>11247</v>
      </c>
      <c r="C757" s="228">
        <v>12281</v>
      </c>
      <c r="D757" s="228">
        <v>11694</v>
      </c>
      <c r="E757" s="229">
        <v>1034</v>
      </c>
      <c r="F757" s="4"/>
    </row>
    <row r="758" spans="1:6">
      <c r="A758" s="227">
        <v>377</v>
      </c>
      <c r="B758" s="228">
        <v>11270</v>
      </c>
      <c r="C758" s="228">
        <v>12307</v>
      </c>
      <c r="D758" s="228">
        <v>11723</v>
      </c>
      <c r="E758" s="229">
        <v>1037</v>
      </c>
      <c r="F758" s="4"/>
    </row>
    <row r="759" spans="1:6">
      <c r="A759" s="227">
        <v>377.5</v>
      </c>
      <c r="B759" s="228">
        <v>11277</v>
      </c>
      <c r="C759" s="228">
        <v>12340</v>
      </c>
      <c r="D759" s="228">
        <v>11753</v>
      </c>
      <c r="E759" s="229">
        <v>1063</v>
      </c>
      <c r="F759" s="4"/>
    </row>
    <row r="760" spans="1:6">
      <c r="A760" s="227">
        <v>378</v>
      </c>
      <c r="B760" s="228">
        <v>11296</v>
      </c>
      <c r="C760" s="228">
        <v>12368</v>
      </c>
      <c r="D760" s="228">
        <v>11780</v>
      </c>
      <c r="E760" s="229">
        <v>1072</v>
      </c>
      <c r="F760" s="4"/>
    </row>
    <row r="761" spans="1:6">
      <c r="A761" s="227">
        <v>378.5</v>
      </c>
      <c r="B761" s="228">
        <v>11323</v>
      </c>
      <c r="C761" s="228">
        <v>12406</v>
      </c>
      <c r="D761" s="228">
        <v>11810</v>
      </c>
      <c r="E761" s="229">
        <v>1083</v>
      </c>
      <c r="F761" s="4"/>
    </row>
    <row r="762" spans="1:6">
      <c r="A762" s="227">
        <v>379</v>
      </c>
      <c r="B762" s="228">
        <v>11353</v>
      </c>
      <c r="C762" s="228">
        <v>12421</v>
      </c>
      <c r="D762" s="228">
        <v>11838</v>
      </c>
      <c r="E762" s="229">
        <v>1068</v>
      </c>
      <c r="F762" s="4"/>
    </row>
    <row r="763" spans="1:6">
      <c r="A763" s="227">
        <v>379.5</v>
      </c>
      <c r="B763" s="228">
        <v>11377</v>
      </c>
      <c r="C763" s="228">
        <v>12433</v>
      </c>
      <c r="D763" s="228">
        <v>11875</v>
      </c>
      <c r="E763" s="229">
        <v>1056</v>
      </c>
      <c r="F763" s="4"/>
    </row>
    <row r="764" spans="1:6">
      <c r="A764" s="227">
        <v>380</v>
      </c>
      <c r="B764" s="228">
        <v>11406</v>
      </c>
      <c r="C764" s="228">
        <v>12445</v>
      </c>
      <c r="D764" s="228">
        <v>11905</v>
      </c>
      <c r="E764" s="229">
        <v>1039</v>
      </c>
      <c r="F764" s="4"/>
    </row>
    <row r="765" spans="1:6">
      <c r="A765" s="227">
        <v>380.5</v>
      </c>
      <c r="B765" s="228">
        <v>11431</v>
      </c>
      <c r="C765" s="228">
        <v>12483</v>
      </c>
      <c r="D765" s="228">
        <v>11930</v>
      </c>
      <c r="E765" s="229">
        <v>1052</v>
      </c>
      <c r="F765" s="4"/>
    </row>
    <row r="766" spans="1:6">
      <c r="A766" s="227">
        <v>381</v>
      </c>
      <c r="B766" s="228">
        <v>11457</v>
      </c>
      <c r="C766" s="228">
        <v>12501</v>
      </c>
      <c r="D766" s="228">
        <v>11969</v>
      </c>
      <c r="E766" s="229">
        <v>1044</v>
      </c>
      <c r="F766" s="4"/>
    </row>
    <row r="767" spans="1:6">
      <c r="A767" s="227">
        <v>381.5</v>
      </c>
      <c r="B767" s="228">
        <v>11474</v>
      </c>
      <c r="C767" s="228">
        <v>12544</v>
      </c>
      <c r="D767" s="228">
        <v>11988</v>
      </c>
      <c r="E767" s="229">
        <v>1070</v>
      </c>
      <c r="F767" s="4"/>
    </row>
    <row r="768" spans="1:6">
      <c r="A768" s="227">
        <v>382</v>
      </c>
      <c r="B768" s="228">
        <v>11498</v>
      </c>
      <c r="C768" s="228">
        <v>12572</v>
      </c>
      <c r="D768" s="228">
        <v>12015</v>
      </c>
      <c r="E768" s="229">
        <v>1074</v>
      </c>
      <c r="F768" s="4"/>
    </row>
    <row r="769" spans="1:6">
      <c r="A769" s="227">
        <v>382.5</v>
      </c>
      <c r="B769" s="228">
        <v>11528</v>
      </c>
      <c r="C769" s="228">
        <v>12580</v>
      </c>
      <c r="D769" s="228">
        <v>12055</v>
      </c>
      <c r="E769" s="229">
        <v>1052</v>
      </c>
      <c r="F769" s="4"/>
    </row>
    <row r="770" spans="1:6">
      <c r="A770" s="227">
        <v>383</v>
      </c>
      <c r="B770" s="228">
        <v>11559</v>
      </c>
      <c r="C770" s="228">
        <v>12593</v>
      </c>
      <c r="D770" s="228">
        <v>12097</v>
      </c>
      <c r="E770" s="229">
        <v>1034</v>
      </c>
      <c r="F770" s="4"/>
    </row>
    <row r="771" spans="1:6">
      <c r="A771" s="227">
        <v>383.5</v>
      </c>
      <c r="B771" s="228">
        <v>11576</v>
      </c>
      <c r="C771" s="228">
        <v>12608</v>
      </c>
      <c r="D771" s="228">
        <v>12125</v>
      </c>
      <c r="E771" s="229">
        <v>1032</v>
      </c>
      <c r="F771" s="4"/>
    </row>
    <row r="772" spans="1:6">
      <c r="A772" s="227">
        <v>384</v>
      </c>
      <c r="B772" s="228">
        <v>11589</v>
      </c>
      <c r="C772" s="228">
        <v>12624</v>
      </c>
      <c r="D772" s="228">
        <v>12154</v>
      </c>
      <c r="E772" s="229">
        <v>1035</v>
      </c>
      <c r="F772" s="4"/>
    </row>
    <row r="773" spans="1:6">
      <c r="A773" s="227">
        <v>384.5</v>
      </c>
      <c r="B773" s="228">
        <v>11603</v>
      </c>
      <c r="C773" s="228">
        <v>12649</v>
      </c>
      <c r="D773" s="228">
        <v>12194</v>
      </c>
      <c r="E773" s="229">
        <v>1046</v>
      </c>
      <c r="F773" s="4"/>
    </row>
    <row r="774" spans="1:6">
      <c r="A774" s="227">
        <v>385</v>
      </c>
      <c r="B774" s="228">
        <v>11624</v>
      </c>
      <c r="C774" s="228">
        <v>12681</v>
      </c>
      <c r="D774" s="228">
        <v>12229</v>
      </c>
      <c r="E774" s="229">
        <v>1057</v>
      </c>
      <c r="F774" s="4"/>
    </row>
    <row r="775" spans="1:6">
      <c r="A775" s="227">
        <v>385.5</v>
      </c>
      <c r="B775" s="228">
        <v>11646</v>
      </c>
      <c r="C775" s="228">
        <v>12706</v>
      </c>
      <c r="D775" s="228">
        <v>12266</v>
      </c>
      <c r="E775" s="229">
        <v>1060</v>
      </c>
      <c r="F775" s="4"/>
    </row>
    <row r="776" spans="1:6">
      <c r="A776" s="227">
        <v>386</v>
      </c>
      <c r="B776" s="228">
        <v>11677</v>
      </c>
      <c r="C776" s="228">
        <v>12732</v>
      </c>
      <c r="D776" s="228">
        <v>12296</v>
      </c>
      <c r="E776" s="229">
        <v>1055</v>
      </c>
      <c r="F776" s="4"/>
    </row>
    <row r="777" spans="1:6">
      <c r="A777" s="227">
        <v>386.5</v>
      </c>
      <c r="B777" s="228">
        <v>11715</v>
      </c>
      <c r="C777" s="228">
        <v>12736</v>
      </c>
      <c r="D777" s="228">
        <v>12332</v>
      </c>
      <c r="E777" s="229">
        <v>1021</v>
      </c>
      <c r="F777" s="4"/>
    </row>
    <row r="778" spans="1:6">
      <c r="A778" s="227">
        <v>387</v>
      </c>
      <c r="B778" s="228">
        <v>11744</v>
      </c>
      <c r="C778" s="228">
        <v>12747</v>
      </c>
      <c r="D778" s="228">
        <v>12355</v>
      </c>
      <c r="E778" s="229">
        <v>1003</v>
      </c>
      <c r="F778" s="4"/>
    </row>
    <row r="779" spans="1:6">
      <c r="A779" s="227">
        <v>387.5</v>
      </c>
      <c r="B779" s="228">
        <v>11788</v>
      </c>
      <c r="C779" s="228">
        <v>12760</v>
      </c>
      <c r="D779" s="228">
        <v>12381</v>
      </c>
      <c r="E779" s="229">
        <v>972</v>
      </c>
      <c r="F779" s="4"/>
    </row>
    <row r="780" spans="1:6">
      <c r="A780" s="227">
        <v>388</v>
      </c>
      <c r="B780" s="228">
        <v>11828</v>
      </c>
      <c r="C780" s="228">
        <v>12776</v>
      </c>
      <c r="D780" s="228">
        <v>12410</v>
      </c>
      <c r="E780" s="229">
        <v>948</v>
      </c>
      <c r="F780" s="4"/>
    </row>
    <row r="781" spans="1:6">
      <c r="A781" s="227">
        <v>388.5</v>
      </c>
      <c r="B781" s="228">
        <v>11846</v>
      </c>
      <c r="C781" s="228">
        <v>12789</v>
      </c>
      <c r="D781" s="228">
        <v>12439</v>
      </c>
      <c r="E781" s="229">
        <v>943</v>
      </c>
      <c r="F781" s="4"/>
    </row>
    <row r="782" spans="1:6">
      <c r="A782" s="227">
        <v>389</v>
      </c>
      <c r="B782" s="228">
        <v>11858</v>
      </c>
      <c r="C782" s="228">
        <v>12822</v>
      </c>
      <c r="D782" s="228">
        <v>12465</v>
      </c>
      <c r="E782" s="229">
        <v>964</v>
      </c>
      <c r="F782" s="4"/>
    </row>
    <row r="783" spans="1:6">
      <c r="A783" s="227">
        <v>389.5</v>
      </c>
      <c r="B783" s="228">
        <v>11882</v>
      </c>
      <c r="C783" s="228">
        <v>12865</v>
      </c>
      <c r="D783" s="228">
        <v>12499</v>
      </c>
      <c r="E783" s="229">
        <v>983</v>
      </c>
      <c r="F783" s="4"/>
    </row>
    <row r="784" spans="1:6">
      <c r="A784" s="227">
        <v>390</v>
      </c>
      <c r="B784" s="228">
        <v>11911</v>
      </c>
      <c r="C784" s="228">
        <v>12890</v>
      </c>
      <c r="D784" s="228">
        <v>12523</v>
      </c>
      <c r="E784" s="229">
        <v>979</v>
      </c>
      <c r="F784" s="4"/>
    </row>
    <row r="785" spans="1:6">
      <c r="A785" s="227">
        <v>390.5</v>
      </c>
      <c r="B785" s="228">
        <v>11951</v>
      </c>
      <c r="C785" s="228">
        <v>12895</v>
      </c>
      <c r="D785" s="228">
        <v>12543</v>
      </c>
      <c r="E785" s="229">
        <v>944</v>
      </c>
      <c r="F785" s="4"/>
    </row>
    <row r="786" spans="1:6">
      <c r="A786" s="227">
        <v>391</v>
      </c>
      <c r="B786" s="228">
        <v>11998</v>
      </c>
      <c r="C786" s="228">
        <v>12899</v>
      </c>
      <c r="D786" s="228">
        <v>12573</v>
      </c>
      <c r="E786" s="229">
        <v>901</v>
      </c>
      <c r="F786" s="4"/>
    </row>
    <row r="787" spans="1:6">
      <c r="A787" s="227">
        <v>391.5</v>
      </c>
      <c r="B787" s="228">
        <v>12028</v>
      </c>
      <c r="C787" s="228">
        <v>12913</v>
      </c>
      <c r="D787" s="228">
        <v>12599</v>
      </c>
      <c r="E787" s="229">
        <v>885</v>
      </c>
      <c r="F787" s="4"/>
    </row>
    <row r="788" spans="1:6">
      <c r="A788" s="227">
        <v>392</v>
      </c>
      <c r="B788" s="228">
        <v>12050</v>
      </c>
      <c r="C788" s="228">
        <v>12930</v>
      </c>
      <c r="D788" s="228">
        <v>12633</v>
      </c>
      <c r="E788" s="229">
        <v>880</v>
      </c>
      <c r="F788" s="4"/>
    </row>
    <row r="789" spans="1:6">
      <c r="A789" s="227">
        <v>392.5</v>
      </c>
      <c r="B789" s="228">
        <v>12073</v>
      </c>
      <c r="C789" s="228">
        <v>12959</v>
      </c>
      <c r="D789" s="228">
        <v>12662</v>
      </c>
      <c r="E789" s="229">
        <v>886</v>
      </c>
      <c r="F789" s="4"/>
    </row>
    <row r="790" spans="1:6">
      <c r="A790" s="227">
        <v>393</v>
      </c>
      <c r="B790" s="228">
        <v>12134</v>
      </c>
      <c r="C790" s="228">
        <v>12980</v>
      </c>
      <c r="D790" s="228">
        <v>12690</v>
      </c>
      <c r="E790" s="229">
        <v>846</v>
      </c>
      <c r="F790" s="4"/>
    </row>
    <row r="791" spans="1:6">
      <c r="A791" s="227">
        <v>393.5</v>
      </c>
      <c r="B791" s="228">
        <v>12168</v>
      </c>
      <c r="C791" s="228">
        <v>12998</v>
      </c>
      <c r="D791" s="228">
        <v>12714</v>
      </c>
      <c r="E791" s="229">
        <v>830</v>
      </c>
      <c r="F791" s="4"/>
    </row>
    <row r="792" spans="1:6">
      <c r="A792" s="227">
        <v>394</v>
      </c>
      <c r="B792" s="228">
        <v>12221</v>
      </c>
      <c r="C792" s="228">
        <v>13011</v>
      </c>
      <c r="D792" s="228">
        <v>12743</v>
      </c>
      <c r="E792" s="229">
        <v>790</v>
      </c>
      <c r="F792" s="4"/>
    </row>
    <row r="793" spans="1:6">
      <c r="A793" s="227">
        <v>394.5</v>
      </c>
      <c r="B793" s="228">
        <v>12304</v>
      </c>
      <c r="C793" s="228">
        <v>13018</v>
      </c>
      <c r="D793" s="228">
        <v>12766</v>
      </c>
      <c r="E793" s="229">
        <v>714</v>
      </c>
      <c r="F793" s="4"/>
    </row>
    <row r="794" spans="1:6">
      <c r="A794" s="227">
        <v>395</v>
      </c>
      <c r="B794" s="228">
        <v>12375</v>
      </c>
      <c r="C794" s="228">
        <v>13023</v>
      </c>
      <c r="D794" s="228">
        <v>12788</v>
      </c>
      <c r="E794" s="229">
        <v>648</v>
      </c>
      <c r="F794" s="4"/>
    </row>
    <row r="795" spans="1:6">
      <c r="A795" s="227">
        <v>395.5</v>
      </c>
      <c r="B795" s="228">
        <v>12430</v>
      </c>
      <c r="C795" s="228">
        <v>13032</v>
      </c>
      <c r="D795" s="228">
        <v>12812</v>
      </c>
      <c r="E795" s="229">
        <v>602</v>
      </c>
      <c r="F795" s="4"/>
    </row>
    <row r="796" spans="1:6">
      <c r="A796" s="227">
        <v>396</v>
      </c>
      <c r="B796" s="228">
        <v>12503</v>
      </c>
      <c r="C796" s="228">
        <v>13039</v>
      </c>
      <c r="D796" s="228">
        <v>12844</v>
      </c>
      <c r="E796" s="229">
        <v>536</v>
      </c>
      <c r="F796" s="4"/>
    </row>
    <row r="797" spans="1:6">
      <c r="A797" s="227">
        <v>396.5</v>
      </c>
      <c r="B797" s="228">
        <v>12596</v>
      </c>
      <c r="C797" s="228">
        <v>13051</v>
      </c>
      <c r="D797" s="228">
        <v>12873</v>
      </c>
      <c r="E797" s="229">
        <v>455</v>
      </c>
      <c r="F797" s="4"/>
    </row>
    <row r="798" spans="1:6">
      <c r="A798" s="227">
        <v>397</v>
      </c>
      <c r="B798" s="228">
        <v>12636</v>
      </c>
      <c r="C798" s="228">
        <v>13071</v>
      </c>
      <c r="D798" s="228">
        <v>12899</v>
      </c>
      <c r="E798" s="229">
        <v>435</v>
      </c>
      <c r="F798" s="4"/>
    </row>
    <row r="799" spans="1:6">
      <c r="A799" s="227">
        <v>397.5</v>
      </c>
      <c r="B799" s="228">
        <v>12678</v>
      </c>
      <c r="C799" s="228">
        <v>13090</v>
      </c>
      <c r="D799" s="228">
        <v>12929</v>
      </c>
      <c r="E799" s="229">
        <v>412</v>
      </c>
      <c r="F799" s="4"/>
    </row>
    <row r="800" spans="1:6">
      <c r="A800" s="227">
        <v>398</v>
      </c>
      <c r="B800" s="228">
        <v>12724</v>
      </c>
      <c r="C800" s="228">
        <v>13119</v>
      </c>
      <c r="D800" s="228">
        <v>12954</v>
      </c>
      <c r="E800" s="229">
        <v>395</v>
      </c>
      <c r="F800" s="4"/>
    </row>
    <row r="801" spans="1:6">
      <c r="A801" s="227">
        <v>398.5</v>
      </c>
      <c r="B801" s="228">
        <v>12776</v>
      </c>
      <c r="C801" s="228">
        <v>13132</v>
      </c>
      <c r="D801" s="228">
        <v>12975</v>
      </c>
      <c r="E801" s="229">
        <v>356</v>
      </c>
      <c r="F801" s="4"/>
    </row>
    <row r="802" spans="1:6">
      <c r="A802" s="227">
        <v>399</v>
      </c>
      <c r="B802" s="228">
        <v>12820</v>
      </c>
      <c r="C802" s="228">
        <v>13153</v>
      </c>
      <c r="D802" s="228">
        <v>13003</v>
      </c>
      <c r="E802" s="229">
        <v>333</v>
      </c>
      <c r="F802" s="4"/>
    </row>
    <row r="803" spans="1:6">
      <c r="A803" s="227">
        <v>399.5</v>
      </c>
      <c r="B803" s="228">
        <v>12858</v>
      </c>
      <c r="C803" s="228">
        <v>13170</v>
      </c>
      <c r="D803" s="228">
        <v>13028</v>
      </c>
      <c r="E803" s="229">
        <v>312</v>
      </c>
      <c r="F803" s="4"/>
    </row>
    <row r="804" spans="1:6">
      <c r="A804" s="227">
        <v>400</v>
      </c>
      <c r="B804" s="228">
        <v>12871</v>
      </c>
      <c r="C804" s="228">
        <v>13198</v>
      </c>
      <c r="D804" s="228">
        <v>13052</v>
      </c>
      <c r="E804" s="229">
        <v>327</v>
      </c>
      <c r="F804" s="4"/>
    </row>
    <row r="805" spans="1:6">
      <c r="A805" s="227">
        <v>400.5</v>
      </c>
      <c r="B805" s="228">
        <v>12891</v>
      </c>
      <c r="C805" s="228">
        <v>13237</v>
      </c>
      <c r="D805" s="228">
        <v>13077</v>
      </c>
      <c r="E805" s="229">
        <v>346</v>
      </c>
      <c r="F805" s="4"/>
    </row>
    <row r="806" spans="1:6">
      <c r="A806" s="227">
        <v>401</v>
      </c>
      <c r="B806" s="228">
        <v>12907</v>
      </c>
      <c r="C806" s="228">
        <v>13281</v>
      </c>
      <c r="D806" s="228">
        <v>13099</v>
      </c>
      <c r="E806" s="229">
        <v>374</v>
      </c>
      <c r="F806" s="4"/>
    </row>
    <row r="807" spans="1:6">
      <c r="A807" s="227">
        <v>401.5</v>
      </c>
      <c r="B807" s="228">
        <v>12914</v>
      </c>
      <c r="C807" s="228">
        <v>13340</v>
      </c>
      <c r="D807" s="228">
        <v>13125</v>
      </c>
      <c r="E807" s="229">
        <v>426</v>
      </c>
      <c r="F807" s="4"/>
    </row>
    <row r="808" spans="1:6">
      <c r="A808" s="227">
        <v>402</v>
      </c>
      <c r="B808" s="228">
        <v>12930</v>
      </c>
      <c r="C808" s="228">
        <v>13385</v>
      </c>
      <c r="D808" s="228">
        <v>13146</v>
      </c>
      <c r="E808" s="229">
        <v>455</v>
      </c>
      <c r="F808" s="4"/>
    </row>
    <row r="809" spans="1:6">
      <c r="A809" s="227">
        <v>402.5</v>
      </c>
      <c r="B809" s="228">
        <v>12958</v>
      </c>
      <c r="C809" s="228">
        <v>13406</v>
      </c>
      <c r="D809" s="228">
        <v>13165</v>
      </c>
      <c r="E809" s="229">
        <v>448</v>
      </c>
      <c r="F809" s="4"/>
    </row>
    <row r="810" spans="1:6">
      <c r="A810" s="227">
        <v>403</v>
      </c>
      <c r="B810" s="228">
        <v>12974</v>
      </c>
      <c r="C810" s="228">
        <v>13431</v>
      </c>
      <c r="D810" s="228">
        <v>13178</v>
      </c>
      <c r="E810" s="229">
        <v>457</v>
      </c>
      <c r="F810" s="4"/>
    </row>
    <row r="811" spans="1:6">
      <c r="A811" s="227">
        <v>403.5</v>
      </c>
      <c r="B811" s="228">
        <v>12978</v>
      </c>
      <c r="C811" s="228">
        <v>13454</v>
      </c>
      <c r="D811" s="228">
        <v>13195</v>
      </c>
      <c r="E811" s="229">
        <v>476</v>
      </c>
      <c r="F811" s="4"/>
    </row>
    <row r="812" spans="1:6">
      <c r="A812" s="227">
        <v>404</v>
      </c>
      <c r="B812" s="228">
        <v>12986</v>
      </c>
      <c r="C812" s="228">
        <v>13514</v>
      </c>
      <c r="D812" s="228">
        <v>13212</v>
      </c>
      <c r="E812" s="229">
        <v>528</v>
      </c>
      <c r="F812" s="4"/>
    </row>
    <row r="813" spans="1:6">
      <c r="A813" s="227">
        <v>404.5</v>
      </c>
      <c r="B813" s="228">
        <v>12992</v>
      </c>
      <c r="C813" s="228">
        <v>13526</v>
      </c>
      <c r="D813" s="228">
        <v>13232</v>
      </c>
      <c r="E813" s="229">
        <v>534</v>
      </c>
      <c r="F813" s="4"/>
    </row>
    <row r="814" spans="1:6">
      <c r="A814" s="227">
        <v>405</v>
      </c>
      <c r="B814" s="228">
        <v>13003</v>
      </c>
      <c r="C814" s="228">
        <v>13575</v>
      </c>
      <c r="D814" s="228">
        <v>13248</v>
      </c>
      <c r="E814" s="229">
        <v>572</v>
      </c>
      <c r="F814" s="4"/>
    </row>
    <row r="815" spans="1:6">
      <c r="A815" s="227">
        <v>405.5</v>
      </c>
      <c r="B815" s="228">
        <v>13011</v>
      </c>
      <c r="C815" s="228">
        <v>13624</v>
      </c>
      <c r="D815" s="228">
        <v>13267</v>
      </c>
      <c r="E815" s="229">
        <v>613</v>
      </c>
      <c r="F815" s="4"/>
    </row>
    <row r="816" spans="1:6">
      <c r="A816" s="227">
        <v>406</v>
      </c>
      <c r="B816" s="228">
        <v>13025</v>
      </c>
      <c r="C816" s="228">
        <v>13667</v>
      </c>
      <c r="D816" s="228">
        <v>13286</v>
      </c>
      <c r="E816" s="229">
        <v>642</v>
      </c>
      <c r="F816" s="4"/>
    </row>
    <row r="817" spans="1:6">
      <c r="A817" s="227">
        <v>406.5</v>
      </c>
      <c r="B817" s="228">
        <v>13053</v>
      </c>
      <c r="C817" s="228">
        <v>13678</v>
      </c>
      <c r="D817" s="228">
        <v>13308</v>
      </c>
      <c r="E817" s="229">
        <v>625</v>
      </c>
      <c r="F817" s="4"/>
    </row>
    <row r="818" spans="1:6">
      <c r="A818" s="227">
        <v>407</v>
      </c>
      <c r="B818" s="228">
        <v>13065</v>
      </c>
      <c r="C818" s="228">
        <v>13691</v>
      </c>
      <c r="D818" s="228">
        <v>13324</v>
      </c>
      <c r="E818" s="229">
        <v>626</v>
      </c>
      <c r="F818" s="4"/>
    </row>
    <row r="819" spans="1:6">
      <c r="A819" s="227">
        <v>407.5</v>
      </c>
      <c r="B819" s="228">
        <v>13075</v>
      </c>
      <c r="C819" s="228">
        <v>13731</v>
      </c>
      <c r="D819" s="228">
        <v>13346</v>
      </c>
      <c r="E819" s="229">
        <v>656</v>
      </c>
      <c r="F819" s="4"/>
    </row>
    <row r="820" spans="1:6">
      <c r="A820" s="227">
        <v>408</v>
      </c>
      <c r="B820" s="228">
        <v>13084</v>
      </c>
      <c r="C820" s="228">
        <v>13767</v>
      </c>
      <c r="D820" s="228">
        <v>13373</v>
      </c>
      <c r="E820" s="229">
        <v>683</v>
      </c>
      <c r="F820" s="4"/>
    </row>
    <row r="821" spans="1:6">
      <c r="A821" s="227">
        <v>408.5</v>
      </c>
      <c r="B821" s="228">
        <v>13099</v>
      </c>
      <c r="C821" s="228">
        <v>13798</v>
      </c>
      <c r="D821" s="228">
        <v>13396</v>
      </c>
      <c r="E821" s="229">
        <v>699</v>
      </c>
      <c r="F821" s="4"/>
    </row>
    <row r="822" spans="1:6">
      <c r="A822" s="227">
        <v>409</v>
      </c>
      <c r="B822" s="228">
        <v>13103</v>
      </c>
      <c r="C822" s="228">
        <v>13828</v>
      </c>
      <c r="D822" s="228">
        <v>13423</v>
      </c>
      <c r="E822" s="229">
        <v>725</v>
      </c>
      <c r="F822" s="4"/>
    </row>
    <row r="823" spans="1:6">
      <c r="A823" s="227">
        <v>409.5</v>
      </c>
      <c r="B823" s="228">
        <v>13110</v>
      </c>
      <c r="C823" s="228">
        <v>13863</v>
      </c>
      <c r="D823" s="228">
        <v>13445</v>
      </c>
      <c r="E823" s="229">
        <v>753</v>
      </c>
      <c r="F823" s="4"/>
    </row>
    <row r="824" spans="1:6">
      <c r="A824" s="227">
        <v>410</v>
      </c>
      <c r="B824" s="228">
        <v>13127</v>
      </c>
      <c r="C824" s="228">
        <v>13898</v>
      </c>
      <c r="D824" s="228">
        <v>13466</v>
      </c>
      <c r="E824" s="229">
        <v>771</v>
      </c>
      <c r="F824" s="4"/>
    </row>
    <row r="825" spans="1:6">
      <c r="A825" s="227">
        <v>410.5</v>
      </c>
      <c r="B825" s="228">
        <v>13165</v>
      </c>
      <c r="C825" s="228">
        <v>13916</v>
      </c>
      <c r="D825" s="228">
        <v>13485</v>
      </c>
      <c r="E825" s="229">
        <v>751</v>
      </c>
      <c r="F825" s="4"/>
    </row>
    <row r="826" spans="1:6">
      <c r="A826" s="227">
        <v>411</v>
      </c>
      <c r="B826" s="228">
        <v>13195</v>
      </c>
      <c r="C826" s="228">
        <v>13934</v>
      </c>
      <c r="D826" s="228">
        <v>13501</v>
      </c>
      <c r="E826" s="229">
        <v>739</v>
      </c>
      <c r="F826" s="4"/>
    </row>
    <row r="827" spans="1:6">
      <c r="A827" s="227">
        <v>411.5</v>
      </c>
      <c r="B827" s="228">
        <v>13215</v>
      </c>
      <c r="C827" s="228">
        <v>13952</v>
      </c>
      <c r="D827" s="228">
        <v>13522</v>
      </c>
      <c r="E827" s="229">
        <v>737</v>
      </c>
      <c r="F827" s="4"/>
    </row>
    <row r="828" spans="1:6">
      <c r="A828" s="227">
        <v>412</v>
      </c>
      <c r="B828" s="228">
        <v>13237</v>
      </c>
      <c r="C828" s="228">
        <v>13970</v>
      </c>
      <c r="D828" s="228">
        <v>13538</v>
      </c>
      <c r="E828" s="229">
        <v>733</v>
      </c>
      <c r="F828" s="4"/>
    </row>
    <row r="829" spans="1:6">
      <c r="A829" s="227">
        <v>412.5</v>
      </c>
      <c r="B829" s="228">
        <v>13254</v>
      </c>
      <c r="C829" s="228">
        <v>13994</v>
      </c>
      <c r="D829" s="228">
        <v>13551</v>
      </c>
      <c r="E829" s="229">
        <v>740</v>
      </c>
      <c r="F829" s="4"/>
    </row>
    <row r="830" spans="1:6">
      <c r="A830" s="227">
        <v>413</v>
      </c>
      <c r="B830" s="228">
        <v>13265</v>
      </c>
      <c r="C830" s="228">
        <v>14019</v>
      </c>
      <c r="D830" s="228">
        <v>13570</v>
      </c>
      <c r="E830" s="229">
        <v>754</v>
      </c>
      <c r="F830" s="4"/>
    </row>
    <row r="831" spans="1:6">
      <c r="A831" s="227">
        <v>413.5</v>
      </c>
      <c r="B831" s="228">
        <v>13277</v>
      </c>
      <c r="C831" s="228">
        <v>14039</v>
      </c>
      <c r="D831" s="228">
        <v>13588</v>
      </c>
      <c r="E831" s="229">
        <v>762</v>
      </c>
      <c r="F831" s="4"/>
    </row>
    <row r="832" spans="1:6">
      <c r="A832" s="227">
        <v>414</v>
      </c>
      <c r="B832" s="228">
        <v>13288</v>
      </c>
      <c r="C832" s="228">
        <v>14065</v>
      </c>
      <c r="D832" s="228">
        <v>13606</v>
      </c>
      <c r="E832" s="229">
        <v>777</v>
      </c>
      <c r="F832" s="4"/>
    </row>
    <row r="833" spans="1:6">
      <c r="A833" s="227">
        <v>414.5</v>
      </c>
      <c r="B833" s="228">
        <v>13306</v>
      </c>
      <c r="C833" s="228">
        <v>14069</v>
      </c>
      <c r="D833" s="228">
        <v>13620</v>
      </c>
      <c r="E833" s="229">
        <v>763</v>
      </c>
      <c r="F833" s="4"/>
    </row>
    <row r="834" spans="1:6">
      <c r="A834" s="227">
        <v>415</v>
      </c>
      <c r="B834" s="228">
        <v>13324</v>
      </c>
      <c r="C834" s="228">
        <v>14077</v>
      </c>
      <c r="D834" s="228">
        <v>13641</v>
      </c>
      <c r="E834" s="229">
        <v>753</v>
      </c>
      <c r="F834" s="4"/>
    </row>
    <row r="835" spans="1:6">
      <c r="A835" s="227">
        <v>415.5</v>
      </c>
      <c r="B835" s="228">
        <v>13342</v>
      </c>
      <c r="C835" s="228">
        <v>14079</v>
      </c>
      <c r="D835" s="228">
        <v>13663</v>
      </c>
      <c r="E835" s="229">
        <v>737</v>
      </c>
      <c r="F835" s="4"/>
    </row>
    <row r="836" spans="1:6">
      <c r="A836" s="227">
        <v>416</v>
      </c>
      <c r="B836" s="228">
        <v>13357</v>
      </c>
      <c r="C836" s="228">
        <v>14084</v>
      </c>
      <c r="D836" s="228">
        <v>13680</v>
      </c>
      <c r="E836" s="229">
        <v>727</v>
      </c>
      <c r="F836" s="4"/>
    </row>
    <row r="837" spans="1:6">
      <c r="A837" s="227">
        <v>416.5</v>
      </c>
      <c r="B837" s="228">
        <v>13369</v>
      </c>
      <c r="C837" s="228">
        <v>14091</v>
      </c>
      <c r="D837" s="228">
        <v>13706</v>
      </c>
      <c r="E837" s="229">
        <v>722</v>
      </c>
      <c r="F837" s="4"/>
    </row>
    <row r="838" spans="1:6">
      <c r="A838" s="227">
        <v>417</v>
      </c>
      <c r="B838" s="228">
        <v>13388</v>
      </c>
      <c r="C838" s="228">
        <v>14163</v>
      </c>
      <c r="D838" s="228">
        <v>13731</v>
      </c>
      <c r="E838" s="229">
        <v>775</v>
      </c>
      <c r="F838" s="4"/>
    </row>
    <row r="839" spans="1:6">
      <c r="A839" s="227">
        <v>417.5</v>
      </c>
      <c r="B839" s="228">
        <v>13400</v>
      </c>
      <c r="C839" s="228">
        <v>14170</v>
      </c>
      <c r="D839" s="228">
        <v>13751</v>
      </c>
      <c r="E839" s="229">
        <v>770</v>
      </c>
      <c r="F839" s="4"/>
    </row>
    <row r="840" spans="1:6">
      <c r="A840" s="227">
        <v>418</v>
      </c>
      <c r="B840" s="228">
        <v>13410</v>
      </c>
      <c r="C840" s="228">
        <v>14189</v>
      </c>
      <c r="D840" s="228">
        <v>13771</v>
      </c>
      <c r="E840" s="229">
        <v>779</v>
      </c>
      <c r="F840" s="4"/>
    </row>
    <row r="841" spans="1:6">
      <c r="A841" s="227">
        <v>418.5</v>
      </c>
      <c r="B841" s="228">
        <v>13428</v>
      </c>
      <c r="C841" s="228">
        <v>14203</v>
      </c>
      <c r="D841" s="228">
        <v>13788</v>
      </c>
      <c r="E841" s="229">
        <v>775</v>
      </c>
      <c r="F841" s="4"/>
    </row>
    <row r="842" spans="1:6">
      <c r="A842" s="227">
        <v>419</v>
      </c>
      <c r="B842" s="228">
        <v>13448</v>
      </c>
      <c r="C842" s="228">
        <v>14229</v>
      </c>
      <c r="D842" s="228">
        <v>13806</v>
      </c>
      <c r="E842" s="229">
        <v>781</v>
      </c>
      <c r="F842" s="4"/>
    </row>
    <row r="843" spans="1:6">
      <c r="A843" s="227">
        <v>419.5</v>
      </c>
      <c r="B843" s="228">
        <v>13471</v>
      </c>
      <c r="C843" s="228">
        <v>14258</v>
      </c>
      <c r="D843" s="228">
        <v>13819</v>
      </c>
      <c r="E843" s="229">
        <v>787</v>
      </c>
      <c r="F843" s="4"/>
    </row>
    <row r="844" spans="1:6">
      <c r="A844" s="227">
        <v>420</v>
      </c>
      <c r="B844" s="228">
        <v>13492</v>
      </c>
      <c r="C844" s="228">
        <v>14287</v>
      </c>
      <c r="D844" s="228">
        <v>13843</v>
      </c>
      <c r="E844" s="229">
        <v>795</v>
      </c>
      <c r="F844" s="4"/>
    </row>
    <row r="845" spans="1:6">
      <c r="A845" s="227">
        <v>420.5</v>
      </c>
      <c r="B845" s="228">
        <v>13500</v>
      </c>
      <c r="C845" s="228">
        <v>14316</v>
      </c>
      <c r="D845" s="228">
        <v>13865</v>
      </c>
      <c r="E845" s="229">
        <v>816</v>
      </c>
      <c r="F845" s="4"/>
    </row>
    <row r="846" spans="1:6">
      <c r="A846" s="227">
        <v>421</v>
      </c>
      <c r="B846" s="228">
        <v>13524</v>
      </c>
      <c r="C846" s="228">
        <v>14338</v>
      </c>
      <c r="D846" s="228">
        <v>13882</v>
      </c>
      <c r="E846" s="229">
        <v>814</v>
      </c>
      <c r="F846" s="4"/>
    </row>
    <row r="847" spans="1:6">
      <c r="A847" s="227">
        <v>421.5</v>
      </c>
      <c r="B847" s="228">
        <v>13541</v>
      </c>
      <c r="C847" s="228">
        <v>14368</v>
      </c>
      <c r="D847" s="228">
        <v>13903</v>
      </c>
      <c r="E847" s="229">
        <v>827</v>
      </c>
      <c r="F847" s="4"/>
    </row>
    <row r="848" spans="1:6">
      <c r="A848" s="227">
        <v>422</v>
      </c>
      <c r="B848" s="228">
        <v>13552</v>
      </c>
      <c r="C848" s="228">
        <v>14386</v>
      </c>
      <c r="D848" s="228">
        <v>13920</v>
      </c>
      <c r="E848" s="229">
        <v>834</v>
      </c>
      <c r="F848" s="4"/>
    </row>
    <row r="849" spans="1:6">
      <c r="A849" s="227">
        <v>422.5</v>
      </c>
      <c r="B849" s="228">
        <v>13584</v>
      </c>
      <c r="C849" s="228">
        <v>14406</v>
      </c>
      <c r="D849" s="228">
        <v>13938</v>
      </c>
      <c r="E849" s="229">
        <v>822</v>
      </c>
      <c r="F849" s="4"/>
    </row>
    <row r="850" spans="1:6">
      <c r="A850" s="227">
        <v>423</v>
      </c>
      <c r="B850" s="228">
        <v>13600</v>
      </c>
      <c r="C850" s="228">
        <v>14416</v>
      </c>
      <c r="D850" s="228">
        <v>13954</v>
      </c>
      <c r="E850" s="229">
        <v>816</v>
      </c>
      <c r="F850" s="4"/>
    </row>
    <row r="851" spans="1:6">
      <c r="A851" s="227">
        <v>423.5</v>
      </c>
      <c r="B851" s="228">
        <v>13628</v>
      </c>
      <c r="C851" s="228">
        <v>14425</v>
      </c>
      <c r="D851" s="228">
        <v>13965</v>
      </c>
      <c r="E851" s="229">
        <v>797</v>
      </c>
      <c r="F851" s="4"/>
    </row>
    <row r="852" spans="1:6">
      <c r="A852" s="227">
        <v>424</v>
      </c>
      <c r="B852" s="228">
        <v>13638</v>
      </c>
      <c r="C852" s="228">
        <v>14448</v>
      </c>
      <c r="D852" s="228">
        <v>13979</v>
      </c>
      <c r="E852" s="229">
        <v>810</v>
      </c>
      <c r="F852" s="4"/>
    </row>
    <row r="853" spans="1:6">
      <c r="A853" s="227">
        <v>424.5</v>
      </c>
      <c r="B853" s="228">
        <v>13642</v>
      </c>
      <c r="C853" s="228">
        <v>14466</v>
      </c>
      <c r="D853" s="228">
        <v>13997</v>
      </c>
      <c r="E853" s="229">
        <v>824</v>
      </c>
      <c r="F853" s="4"/>
    </row>
    <row r="854" spans="1:6">
      <c r="A854" s="227">
        <v>425</v>
      </c>
      <c r="B854" s="228">
        <v>13646</v>
      </c>
      <c r="C854" s="228">
        <v>14502</v>
      </c>
      <c r="D854" s="228">
        <v>14016</v>
      </c>
      <c r="E854" s="229">
        <v>856</v>
      </c>
      <c r="F854" s="4"/>
    </row>
    <row r="855" spans="1:6">
      <c r="A855" s="227">
        <v>425.5</v>
      </c>
      <c r="B855" s="228">
        <v>13655</v>
      </c>
      <c r="C855" s="228">
        <v>14522</v>
      </c>
      <c r="D855" s="228">
        <v>14036</v>
      </c>
      <c r="E855" s="229">
        <v>867</v>
      </c>
      <c r="F855" s="4"/>
    </row>
    <row r="856" spans="1:6">
      <c r="A856" s="227">
        <v>426</v>
      </c>
      <c r="B856" s="228">
        <v>13668</v>
      </c>
      <c r="C856" s="228">
        <v>14537</v>
      </c>
      <c r="D856" s="228">
        <v>14054</v>
      </c>
      <c r="E856" s="229">
        <v>869</v>
      </c>
      <c r="F856" s="4"/>
    </row>
    <row r="857" spans="1:6">
      <c r="A857" s="227">
        <v>426.5</v>
      </c>
      <c r="B857" s="228">
        <v>13688</v>
      </c>
      <c r="C857" s="228">
        <v>14555</v>
      </c>
      <c r="D857" s="228">
        <v>14083</v>
      </c>
      <c r="E857" s="229">
        <v>867</v>
      </c>
      <c r="F857" s="4"/>
    </row>
    <row r="858" spans="1:6">
      <c r="A858" s="227">
        <v>427</v>
      </c>
      <c r="B858" s="228">
        <v>13722</v>
      </c>
      <c r="C858" s="228">
        <v>14560</v>
      </c>
      <c r="D858" s="228">
        <v>14106</v>
      </c>
      <c r="E858" s="229">
        <v>838</v>
      </c>
      <c r="F858" s="4"/>
    </row>
    <row r="859" spans="1:6">
      <c r="A859" s="227">
        <v>427.5</v>
      </c>
      <c r="B859" s="228">
        <v>13735</v>
      </c>
      <c r="C859" s="228">
        <v>14576</v>
      </c>
      <c r="D859" s="228">
        <v>14129</v>
      </c>
      <c r="E859" s="229">
        <v>841</v>
      </c>
      <c r="F859" s="4"/>
    </row>
    <row r="860" spans="1:6">
      <c r="A860" s="227">
        <v>428</v>
      </c>
      <c r="B860" s="228">
        <v>13748</v>
      </c>
      <c r="C860" s="228">
        <v>14586</v>
      </c>
      <c r="D860" s="228">
        <v>14150</v>
      </c>
      <c r="E860" s="229">
        <v>838</v>
      </c>
      <c r="F860" s="4"/>
    </row>
    <row r="861" spans="1:6">
      <c r="A861" s="227">
        <v>428.5</v>
      </c>
      <c r="B861" s="228">
        <v>13760</v>
      </c>
      <c r="C861" s="228">
        <v>14625</v>
      </c>
      <c r="D861" s="228">
        <v>14168</v>
      </c>
      <c r="E861" s="229">
        <v>865</v>
      </c>
      <c r="F861" s="4"/>
    </row>
    <row r="862" spans="1:6">
      <c r="A862" s="227">
        <v>429</v>
      </c>
      <c r="B862" s="228">
        <v>13773</v>
      </c>
      <c r="C862" s="228">
        <v>14659</v>
      </c>
      <c r="D862" s="228">
        <v>14187</v>
      </c>
      <c r="E862" s="229">
        <v>886</v>
      </c>
      <c r="F862" s="4"/>
    </row>
    <row r="863" spans="1:6">
      <c r="A863" s="227">
        <v>429.5</v>
      </c>
      <c r="B863" s="228">
        <v>13787</v>
      </c>
      <c r="C863" s="228">
        <v>14664</v>
      </c>
      <c r="D863" s="228">
        <v>14208</v>
      </c>
      <c r="E863" s="229">
        <v>877</v>
      </c>
      <c r="F863" s="4"/>
    </row>
    <row r="864" spans="1:6">
      <c r="A864" s="227">
        <v>430</v>
      </c>
      <c r="B864" s="228">
        <v>13804</v>
      </c>
      <c r="C864" s="228">
        <v>14686</v>
      </c>
      <c r="D864" s="228">
        <v>14228</v>
      </c>
      <c r="E864" s="229">
        <v>882</v>
      </c>
      <c r="F864" s="4"/>
    </row>
    <row r="865" spans="1:6">
      <c r="A865" s="227">
        <v>430.5</v>
      </c>
      <c r="B865" s="228">
        <v>13838</v>
      </c>
      <c r="C865" s="228">
        <v>14693</v>
      </c>
      <c r="D865" s="228">
        <v>14246</v>
      </c>
      <c r="E865" s="229">
        <v>855</v>
      </c>
      <c r="F865" s="4"/>
    </row>
    <row r="866" spans="1:6">
      <c r="A866" s="227">
        <v>431</v>
      </c>
      <c r="B866" s="228">
        <v>13861</v>
      </c>
      <c r="C866" s="228">
        <v>14716</v>
      </c>
      <c r="D866" s="228">
        <v>14265</v>
      </c>
      <c r="E866" s="229">
        <v>855</v>
      </c>
      <c r="F866" s="4"/>
    </row>
    <row r="867" spans="1:6">
      <c r="A867" s="227">
        <v>431.5</v>
      </c>
      <c r="B867" s="228">
        <v>13866</v>
      </c>
      <c r="C867" s="228">
        <v>14748</v>
      </c>
      <c r="D867" s="228">
        <v>14286</v>
      </c>
      <c r="E867" s="229">
        <v>882</v>
      </c>
      <c r="F867" s="4"/>
    </row>
    <row r="868" spans="1:6">
      <c r="A868" s="227">
        <v>432</v>
      </c>
      <c r="B868" s="228">
        <v>13871</v>
      </c>
      <c r="C868" s="228">
        <v>14770</v>
      </c>
      <c r="D868" s="228">
        <v>14305</v>
      </c>
      <c r="E868" s="229">
        <v>899</v>
      </c>
      <c r="F868" s="4"/>
    </row>
    <row r="869" spans="1:6">
      <c r="A869" s="227">
        <v>432.5</v>
      </c>
      <c r="B869" s="228">
        <v>13879</v>
      </c>
      <c r="C869" s="228">
        <v>14797</v>
      </c>
      <c r="D869" s="228">
        <v>14324</v>
      </c>
      <c r="E869" s="229">
        <v>918</v>
      </c>
      <c r="F869" s="4"/>
    </row>
    <row r="870" spans="1:6">
      <c r="A870" s="227">
        <v>433</v>
      </c>
      <c r="B870" s="228">
        <v>13909</v>
      </c>
      <c r="C870" s="228">
        <v>14810</v>
      </c>
      <c r="D870" s="228">
        <v>14341</v>
      </c>
      <c r="E870" s="229">
        <v>901</v>
      </c>
      <c r="F870" s="4"/>
    </row>
    <row r="871" spans="1:6">
      <c r="A871" s="227">
        <v>433.5</v>
      </c>
      <c r="B871" s="228">
        <v>13924</v>
      </c>
      <c r="C871" s="228">
        <v>14826</v>
      </c>
      <c r="D871" s="228">
        <v>14363</v>
      </c>
      <c r="E871" s="229">
        <v>902</v>
      </c>
      <c r="F871" s="4"/>
    </row>
    <row r="872" spans="1:6">
      <c r="A872" s="227">
        <v>434</v>
      </c>
      <c r="B872" s="228">
        <v>13940</v>
      </c>
      <c r="C872" s="228">
        <v>14826</v>
      </c>
      <c r="D872" s="228">
        <v>14382</v>
      </c>
      <c r="E872" s="229">
        <v>886</v>
      </c>
      <c r="F872" s="4"/>
    </row>
    <row r="873" spans="1:6">
      <c r="A873" s="227">
        <v>434.5</v>
      </c>
      <c r="B873" s="228">
        <v>13965</v>
      </c>
      <c r="C873" s="228">
        <v>14832</v>
      </c>
      <c r="D873" s="228">
        <v>14407</v>
      </c>
      <c r="E873" s="229">
        <v>867</v>
      </c>
      <c r="F873" s="4"/>
    </row>
    <row r="874" spans="1:6">
      <c r="A874" s="227">
        <v>435</v>
      </c>
      <c r="B874" s="228">
        <v>14028</v>
      </c>
      <c r="C874" s="228">
        <v>14858</v>
      </c>
      <c r="D874" s="228">
        <v>14420</v>
      </c>
      <c r="E874" s="229">
        <v>830</v>
      </c>
      <c r="F874" s="4"/>
    </row>
    <row r="875" spans="1:6">
      <c r="A875" s="227">
        <v>435.5</v>
      </c>
      <c r="B875" s="228">
        <v>14091</v>
      </c>
      <c r="C875" s="228">
        <v>14885</v>
      </c>
      <c r="D875" s="228">
        <v>14438</v>
      </c>
      <c r="E875" s="229">
        <v>794</v>
      </c>
      <c r="F875" s="4"/>
    </row>
    <row r="876" spans="1:6">
      <c r="A876" s="227">
        <v>436</v>
      </c>
      <c r="B876" s="228">
        <v>14117</v>
      </c>
      <c r="C876" s="228">
        <v>14904</v>
      </c>
      <c r="D876" s="228">
        <v>14456</v>
      </c>
      <c r="E876" s="229">
        <v>787</v>
      </c>
      <c r="F876" s="4"/>
    </row>
    <row r="877" spans="1:6">
      <c r="A877" s="227">
        <v>436.5</v>
      </c>
      <c r="B877" s="228">
        <v>14143</v>
      </c>
      <c r="C877" s="228">
        <v>14915</v>
      </c>
      <c r="D877" s="228">
        <v>14477</v>
      </c>
      <c r="E877" s="229">
        <v>772</v>
      </c>
      <c r="F877" s="4"/>
    </row>
    <row r="878" spans="1:6">
      <c r="A878" s="227">
        <v>437</v>
      </c>
      <c r="B878" s="228">
        <v>14150</v>
      </c>
      <c r="C878" s="228">
        <v>14947</v>
      </c>
      <c r="D878" s="228">
        <v>14492</v>
      </c>
      <c r="E878" s="229">
        <v>797</v>
      </c>
      <c r="F878" s="4"/>
    </row>
    <row r="879" spans="1:6">
      <c r="A879" s="227">
        <v>437.5</v>
      </c>
      <c r="B879" s="228">
        <v>14160</v>
      </c>
      <c r="C879" s="228">
        <v>14958</v>
      </c>
      <c r="D879" s="228">
        <v>14505</v>
      </c>
      <c r="E879" s="229">
        <v>798</v>
      </c>
      <c r="F879" s="4"/>
    </row>
    <row r="880" spans="1:6">
      <c r="A880" s="227">
        <v>438</v>
      </c>
      <c r="B880" s="228">
        <v>14166</v>
      </c>
      <c r="C880" s="228">
        <v>15002</v>
      </c>
      <c r="D880" s="228">
        <v>14515</v>
      </c>
      <c r="E880" s="229">
        <v>836</v>
      </c>
      <c r="F880" s="4"/>
    </row>
    <row r="881" spans="1:6">
      <c r="A881" s="227">
        <v>438.5</v>
      </c>
      <c r="B881" s="228">
        <v>14173</v>
      </c>
      <c r="C881" s="228">
        <v>15008</v>
      </c>
      <c r="D881" s="228">
        <v>14531</v>
      </c>
      <c r="E881" s="229">
        <v>835</v>
      </c>
      <c r="F881" s="4"/>
    </row>
    <row r="882" spans="1:6">
      <c r="A882" s="227">
        <v>439</v>
      </c>
      <c r="B882" s="228">
        <v>14193</v>
      </c>
      <c r="C882" s="228">
        <v>15019</v>
      </c>
      <c r="D882" s="228">
        <v>14554</v>
      </c>
      <c r="E882" s="229">
        <v>826</v>
      </c>
      <c r="F882" s="4"/>
    </row>
    <row r="883" spans="1:6">
      <c r="A883" s="227">
        <v>439.5</v>
      </c>
      <c r="B883" s="228">
        <v>14203</v>
      </c>
      <c r="C883" s="228">
        <v>15037</v>
      </c>
      <c r="D883" s="228">
        <v>14578</v>
      </c>
      <c r="E883" s="229">
        <v>834</v>
      </c>
      <c r="F883" s="4"/>
    </row>
    <row r="884" spans="1:6">
      <c r="A884" s="227">
        <v>440</v>
      </c>
      <c r="B884" s="228">
        <v>14203</v>
      </c>
      <c r="C884" s="228">
        <v>15083</v>
      </c>
      <c r="D884" s="228">
        <v>14597</v>
      </c>
      <c r="E884" s="229">
        <v>880</v>
      </c>
      <c r="F884" s="4"/>
    </row>
    <row r="885" spans="1:6">
      <c r="A885" s="227">
        <v>440.5</v>
      </c>
      <c r="B885" s="228">
        <v>14204</v>
      </c>
      <c r="C885" s="228">
        <v>15100</v>
      </c>
      <c r="D885" s="228">
        <v>14623</v>
      </c>
      <c r="E885" s="229">
        <v>896</v>
      </c>
      <c r="F885" s="4"/>
    </row>
    <row r="886" spans="1:6">
      <c r="A886" s="227">
        <v>441</v>
      </c>
      <c r="B886" s="228">
        <v>14205</v>
      </c>
      <c r="C886" s="228">
        <v>15148</v>
      </c>
      <c r="D886" s="228">
        <v>14639</v>
      </c>
      <c r="E886" s="229">
        <v>943</v>
      </c>
      <c r="F886" s="4"/>
    </row>
    <row r="887" spans="1:6">
      <c r="A887" s="227">
        <v>441.5</v>
      </c>
      <c r="B887" s="228">
        <v>14217</v>
      </c>
      <c r="C887" s="228">
        <v>15189</v>
      </c>
      <c r="D887" s="228">
        <v>14658</v>
      </c>
      <c r="E887" s="229">
        <v>972</v>
      </c>
      <c r="F887" s="4"/>
    </row>
    <row r="888" spans="1:6">
      <c r="A888" s="227">
        <v>442</v>
      </c>
      <c r="B888" s="228">
        <v>14244</v>
      </c>
      <c r="C888" s="228">
        <v>15215</v>
      </c>
      <c r="D888" s="228">
        <v>14679</v>
      </c>
      <c r="E888" s="229">
        <v>971</v>
      </c>
      <c r="F888" s="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5"/>
  <sheetViews>
    <sheetView workbookViewId="0"/>
  </sheetViews>
  <sheetFormatPr defaultColWidth="8.85546875" defaultRowHeight="15"/>
  <cols>
    <col min="1" max="1" width="14.28515625" customWidth="1" collapsed="1"/>
    <col min="2" max="2" width="9.28515625" bestFit="1" customWidth="1" collapsed="1"/>
    <col min="3" max="3" width="9.42578125" bestFit="1" customWidth="1" collapsed="1"/>
    <col min="4" max="4" width="11" customWidth="1" collapsed="1"/>
    <col min="5" max="6" width="9.28515625" bestFit="1" customWidth="1" collapsed="1"/>
  </cols>
  <sheetData>
    <row r="1" spans="1:6" s="3" customFormat="1">
      <c r="A1" s="3" t="s">
        <v>468</v>
      </c>
    </row>
    <row r="2" spans="1:6" s="3" customFormat="1"/>
    <row r="3" spans="1:6" s="3" customFormat="1" ht="33" customHeight="1">
      <c r="A3" s="24" t="s">
        <v>12</v>
      </c>
      <c r="B3" s="24" t="s">
        <v>47</v>
      </c>
      <c r="C3" s="24" t="s">
        <v>48</v>
      </c>
      <c r="D3" s="24" t="s">
        <v>49</v>
      </c>
      <c r="E3" s="25" t="s">
        <v>11</v>
      </c>
      <c r="F3" s="25" t="s">
        <v>13</v>
      </c>
    </row>
    <row r="4" spans="1:6">
      <c r="A4" s="3">
        <v>0</v>
      </c>
      <c r="B4" s="228">
        <v>-65.179000000000002</v>
      </c>
      <c r="C4" s="228">
        <v>-54.206000000000003</v>
      </c>
      <c r="D4" s="228">
        <v>-59.790999999999997</v>
      </c>
      <c r="E4" s="230">
        <v>10.972999999999999</v>
      </c>
      <c r="F4" s="230">
        <v>2009.7909999999999</v>
      </c>
    </row>
    <row r="5" spans="1:6">
      <c r="A5" s="3">
        <v>0.5</v>
      </c>
      <c r="B5" s="228">
        <v>-61.991999999999997</v>
      </c>
      <c r="C5" s="228">
        <v>-46.066000000000003</v>
      </c>
      <c r="D5" s="228">
        <v>-54.127000000000002</v>
      </c>
      <c r="E5" s="230">
        <v>15.925999999999995</v>
      </c>
      <c r="F5" s="230">
        <v>2004.127</v>
      </c>
    </row>
    <row r="6" spans="1:6">
      <c r="A6" s="3">
        <v>1</v>
      </c>
      <c r="B6" s="228">
        <v>-60.32</v>
      </c>
      <c r="C6" s="228">
        <v>-36.823999999999998</v>
      </c>
      <c r="D6" s="228">
        <v>-49.103000000000002</v>
      </c>
      <c r="E6" s="230">
        <v>23.496000000000002</v>
      </c>
      <c r="F6" s="230">
        <v>1999.1030000000001</v>
      </c>
    </row>
    <row r="7" spans="1:6">
      <c r="A7" s="3">
        <v>1.5</v>
      </c>
      <c r="B7" s="228">
        <v>-58.981000000000002</v>
      </c>
      <c r="C7" s="228">
        <v>-25.742000000000001</v>
      </c>
      <c r="D7" s="228">
        <v>-43.954999999999998</v>
      </c>
      <c r="E7" s="230">
        <v>33.239000000000004</v>
      </c>
      <c r="F7" s="230">
        <v>1993.9549999999999</v>
      </c>
    </row>
    <row r="8" spans="1:6">
      <c r="A8" s="3">
        <v>2</v>
      </c>
      <c r="B8" s="228">
        <v>-57.555999999999997</v>
      </c>
      <c r="C8" s="228">
        <v>-14.565</v>
      </c>
      <c r="D8" s="228">
        <v>-38.728000000000002</v>
      </c>
      <c r="E8" s="230">
        <v>42.991</v>
      </c>
      <c r="F8" s="230">
        <v>1988.7280000000001</v>
      </c>
    </row>
    <row r="9" spans="1:6">
      <c r="A9" s="3">
        <v>2.5</v>
      </c>
      <c r="B9" s="228">
        <v>-47.859000000000002</v>
      </c>
      <c r="C9" s="228">
        <v>-11.9</v>
      </c>
      <c r="D9" s="228">
        <v>-32.585999999999999</v>
      </c>
      <c r="E9" s="230">
        <v>35.959000000000003</v>
      </c>
      <c r="F9" s="230">
        <v>1982.586</v>
      </c>
    </row>
    <row r="10" spans="1:6">
      <c r="A10" s="3">
        <v>3</v>
      </c>
      <c r="B10" s="228">
        <v>-38.673999999999999</v>
      </c>
      <c r="C10" s="228">
        <v>-11.353</v>
      </c>
      <c r="D10" s="228">
        <v>-26.538</v>
      </c>
      <c r="E10" s="230">
        <v>27.320999999999998</v>
      </c>
      <c r="F10" s="230">
        <v>1976.538</v>
      </c>
    </row>
    <row r="11" spans="1:6">
      <c r="A11" s="3">
        <v>3.5</v>
      </c>
      <c r="B11" s="228">
        <v>-30.606999999999999</v>
      </c>
      <c r="C11" s="228">
        <v>-9.8923000000000005</v>
      </c>
      <c r="D11" s="228">
        <v>-20.579000000000001</v>
      </c>
      <c r="E11" s="230">
        <v>20.714700000000001</v>
      </c>
      <c r="F11" s="230">
        <v>1970.579</v>
      </c>
    </row>
    <row r="12" spans="1:6">
      <c r="A12" s="3">
        <v>4</v>
      </c>
      <c r="B12" s="228">
        <v>-24.056999999999999</v>
      </c>
      <c r="C12" s="228">
        <v>-4.4558999999999997</v>
      </c>
      <c r="D12" s="228">
        <v>-14.25</v>
      </c>
      <c r="E12" s="230">
        <v>19.601099999999999</v>
      </c>
      <c r="F12" s="230">
        <v>1964.25</v>
      </c>
    </row>
    <row r="13" spans="1:6">
      <c r="A13" s="3">
        <v>4.5</v>
      </c>
      <c r="B13" s="228">
        <v>-23.85</v>
      </c>
      <c r="C13" s="228">
        <v>-4.2682000000000002</v>
      </c>
      <c r="D13" s="228">
        <v>-13.823</v>
      </c>
      <c r="E13" s="230">
        <v>19.581800000000001</v>
      </c>
      <c r="F13" s="230">
        <v>1963.8230000000001</v>
      </c>
    </row>
    <row r="14" spans="1:6">
      <c r="A14" s="3">
        <v>5</v>
      </c>
      <c r="B14" s="228">
        <v>-23.603999999999999</v>
      </c>
      <c r="C14" s="228">
        <v>-4.2614000000000001</v>
      </c>
      <c r="D14" s="228">
        <v>-13.212</v>
      </c>
      <c r="E14" s="230">
        <v>19.342599999999997</v>
      </c>
      <c r="F14" s="230">
        <v>1963.212</v>
      </c>
    </row>
    <row r="15" spans="1:6">
      <c r="A15" s="3">
        <v>5.5</v>
      </c>
      <c r="B15" s="228">
        <v>-22.495000000000001</v>
      </c>
      <c r="C15" s="228">
        <v>-3.3260000000000001</v>
      </c>
      <c r="D15" s="228">
        <v>-12.728</v>
      </c>
      <c r="E15" s="230">
        <v>19.169</v>
      </c>
      <c r="F15" s="230">
        <v>1962.7280000000001</v>
      </c>
    </row>
    <row r="16" spans="1:6">
      <c r="A16" s="3">
        <v>6</v>
      </c>
      <c r="B16" s="228">
        <v>-22.413</v>
      </c>
      <c r="C16" s="228">
        <v>-2.3866999999999998</v>
      </c>
      <c r="D16" s="228">
        <v>-12.396000000000001</v>
      </c>
      <c r="E16" s="230">
        <v>20.026299999999999</v>
      </c>
      <c r="F16" s="230">
        <v>1962.396</v>
      </c>
    </row>
    <row r="17" spans="1:6">
      <c r="A17" s="3">
        <v>6.5</v>
      </c>
      <c r="B17" s="228">
        <v>-20.452000000000002</v>
      </c>
      <c r="C17" s="228">
        <v>-1.3543000000000001</v>
      </c>
      <c r="D17" s="228">
        <v>-10.91</v>
      </c>
      <c r="E17" s="230">
        <v>19.097700000000003</v>
      </c>
      <c r="F17" s="230">
        <v>1960.91</v>
      </c>
    </row>
    <row r="18" spans="1:6">
      <c r="A18" s="3">
        <v>7</v>
      </c>
      <c r="B18" s="228">
        <v>-19.568999999999999</v>
      </c>
      <c r="C18" s="228">
        <v>4.7146E-2</v>
      </c>
      <c r="D18" s="228">
        <v>-9.5719999999999992</v>
      </c>
      <c r="E18" s="230">
        <v>19.616146000000001</v>
      </c>
      <c r="F18" s="230">
        <v>1959.5719999999999</v>
      </c>
    </row>
    <row r="19" spans="1:6">
      <c r="A19" s="3">
        <v>7.5</v>
      </c>
      <c r="B19" s="228">
        <v>-18.265999999999998</v>
      </c>
      <c r="C19" s="228">
        <v>2.0190999999999999</v>
      </c>
      <c r="D19" s="228">
        <v>-8.4472000000000005</v>
      </c>
      <c r="E19" s="230">
        <v>20.2851</v>
      </c>
      <c r="F19" s="230">
        <v>1958.4472000000001</v>
      </c>
    </row>
    <row r="20" spans="1:6">
      <c r="A20" s="3">
        <v>8</v>
      </c>
      <c r="B20" s="228">
        <v>-17.791</v>
      </c>
      <c r="C20" s="228">
        <v>4.4477000000000002</v>
      </c>
      <c r="D20" s="228">
        <v>-7.0998999999999999</v>
      </c>
      <c r="E20" s="230">
        <v>22.238700000000001</v>
      </c>
      <c r="F20" s="230">
        <v>1957.0998999999999</v>
      </c>
    </row>
    <row r="21" spans="1:6">
      <c r="A21" s="3">
        <v>8.5</v>
      </c>
      <c r="B21" s="228">
        <v>-15.911</v>
      </c>
      <c r="C21" s="228">
        <v>5.4960000000000004</v>
      </c>
      <c r="D21" s="228">
        <v>-6.0247000000000002</v>
      </c>
      <c r="E21" s="230">
        <v>21.407</v>
      </c>
      <c r="F21" s="230">
        <v>1956.0246999999999</v>
      </c>
    </row>
    <row r="22" spans="1:6">
      <c r="A22" s="3">
        <v>9</v>
      </c>
      <c r="B22" s="228">
        <v>-14.068</v>
      </c>
      <c r="C22" s="228">
        <v>6.6025999999999998</v>
      </c>
      <c r="D22" s="228">
        <v>-4.6407999999999996</v>
      </c>
      <c r="E22" s="230">
        <v>20.6706</v>
      </c>
      <c r="F22" s="230">
        <v>1954.6407999999999</v>
      </c>
    </row>
    <row r="23" spans="1:6">
      <c r="A23" s="3">
        <v>9.5</v>
      </c>
      <c r="B23" s="228">
        <v>-12.734</v>
      </c>
      <c r="C23" s="228">
        <v>7.7892000000000001</v>
      </c>
      <c r="D23" s="228">
        <v>-3.4224999999999999</v>
      </c>
      <c r="E23" s="230">
        <v>20.523199999999999</v>
      </c>
      <c r="F23" s="230">
        <v>1953.4224999999999</v>
      </c>
    </row>
    <row r="24" spans="1:6">
      <c r="A24" s="3">
        <v>10</v>
      </c>
      <c r="B24" s="228">
        <v>-12.369</v>
      </c>
      <c r="C24" s="228">
        <v>9.2856000000000005</v>
      </c>
      <c r="D24" s="228">
        <v>-1.8782000000000001</v>
      </c>
      <c r="E24" s="230">
        <v>21.654600000000002</v>
      </c>
      <c r="F24" s="230">
        <v>1951.8782000000001</v>
      </c>
    </row>
    <row r="25" spans="1:6">
      <c r="A25" s="3">
        <v>10.5</v>
      </c>
      <c r="B25" s="228">
        <v>-11.047000000000001</v>
      </c>
      <c r="C25" s="228">
        <v>11.215</v>
      </c>
      <c r="D25" s="228">
        <v>-0.52632999999999996</v>
      </c>
      <c r="E25" s="230">
        <v>22.262</v>
      </c>
      <c r="F25" s="230">
        <v>1950.5263299999999</v>
      </c>
    </row>
    <row r="26" spans="1:6">
      <c r="A26" s="3">
        <v>11</v>
      </c>
      <c r="B26" s="228">
        <v>-9.8757999999999999</v>
      </c>
      <c r="C26" s="228">
        <v>13.489000000000001</v>
      </c>
      <c r="D26" s="228">
        <v>1.1471</v>
      </c>
      <c r="E26" s="230">
        <v>23.364800000000002</v>
      </c>
      <c r="F26" s="230">
        <v>1948.8529000000001</v>
      </c>
    </row>
    <row r="27" spans="1:6">
      <c r="A27" s="3">
        <v>11.5</v>
      </c>
      <c r="B27" s="228">
        <v>-9.2036999999999995</v>
      </c>
      <c r="C27" s="228">
        <v>16.556999999999999</v>
      </c>
      <c r="D27" s="228">
        <v>2.1798999999999999</v>
      </c>
      <c r="E27" s="230">
        <v>25.7607</v>
      </c>
      <c r="F27" s="230">
        <v>1947.8200999999999</v>
      </c>
    </row>
    <row r="28" spans="1:6">
      <c r="A28" s="3">
        <v>12</v>
      </c>
      <c r="B28" s="228">
        <v>-8.6882000000000001</v>
      </c>
      <c r="C28" s="228">
        <v>18.393000000000001</v>
      </c>
      <c r="D28" s="228">
        <v>3.6604999999999999</v>
      </c>
      <c r="E28" s="230">
        <v>27.081200000000003</v>
      </c>
      <c r="F28" s="230">
        <v>1946.3395</v>
      </c>
    </row>
    <row r="29" spans="1:6">
      <c r="A29" s="3">
        <v>12.5</v>
      </c>
      <c r="B29" s="228">
        <v>-6.6349999999999998</v>
      </c>
      <c r="C29" s="228">
        <v>19.042000000000002</v>
      </c>
      <c r="D29" s="228">
        <v>5.3513000000000002</v>
      </c>
      <c r="E29" s="230">
        <v>25.677</v>
      </c>
      <c r="F29" s="230">
        <v>1944.6487</v>
      </c>
    </row>
    <row r="30" spans="1:6">
      <c r="A30" s="3">
        <v>13</v>
      </c>
      <c r="B30" s="228">
        <v>-6.18</v>
      </c>
      <c r="C30" s="228">
        <v>21.956</v>
      </c>
      <c r="D30" s="228">
        <v>6.5991</v>
      </c>
      <c r="E30" s="230">
        <v>28.135999999999999</v>
      </c>
      <c r="F30" s="230">
        <v>1943.4009000000001</v>
      </c>
    </row>
    <row r="31" spans="1:6">
      <c r="A31" s="3">
        <v>13.5</v>
      </c>
      <c r="B31" s="228">
        <v>-5.3304999999999998</v>
      </c>
      <c r="C31" s="228">
        <v>24.28</v>
      </c>
      <c r="D31" s="228">
        <v>8.2207000000000008</v>
      </c>
      <c r="E31" s="230">
        <v>29.610500000000002</v>
      </c>
      <c r="F31" s="230">
        <v>1941.7792999999999</v>
      </c>
    </row>
    <row r="32" spans="1:6">
      <c r="A32" s="3">
        <v>14</v>
      </c>
      <c r="B32" s="228">
        <v>-4.9592999999999998</v>
      </c>
      <c r="C32" s="228">
        <v>28.21</v>
      </c>
      <c r="D32" s="228">
        <v>9.5164000000000009</v>
      </c>
      <c r="E32" s="230">
        <v>33.1693</v>
      </c>
      <c r="F32" s="230">
        <v>1940.4836</v>
      </c>
    </row>
    <row r="33" spans="1:6">
      <c r="A33" s="3">
        <v>14.5</v>
      </c>
      <c r="B33" s="228">
        <v>-3.6238000000000001</v>
      </c>
      <c r="C33" s="228">
        <v>28.478000000000002</v>
      </c>
      <c r="D33" s="228">
        <v>11.231</v>
      </c>
      <c r="E33" s="230">
        <v>32.101800000000004</v>
      </c>
      <c r="F33" s="230">
        <v>1938.769</v>
      </c>
    </row>
    <row r="34" spans="1:6">
      <c r="A34" s="3">
        <v>15</v>
      </c>
      <c r="B34" s="228">
        <v>-2.1537000000000002</v>
      </c>
      <c r="C34" s="228">
        <v>30.498000000000001</v>
      </c>
      <c r="D34" s="228">
        <v>12.5</v>
      </c>
      <c r="E34" s="230">
        <v>32.651699999999998</v>
      </c>
      <c r="F34" s="230">
        <v>1937.5</v>
      </c>
    </row>
    <row r="35" spans="1:6">
      <c r="A35" s="3">
        <v>15.5</v>
      </c>
      <c r="B35" s="228">
        <v>-1.0157</v>
      </c>
      <c r="C35" s="228">
        <v>32.518999999999998</v>
      </c>
      <c r="D35" s="228">
        <v>13.801</v>
      </c>
      <c r="E35" s="230">
        <v>33.534700000000001</v>
      </c>
      <c r="F35" s="230">
        <v>1936.1990000000001</v>
      </c>
    </row>
    <row r="36" spans="1:6">
      <c r="A36" s="3">
        <v>16</v>
      </c>
      <c r="B36" s="228">
        <v>7.1371000000000004E-2</v>
      </c>
      <c r="C36" s="228">
        <v>34.555999999999997</v>
      </c>
      <c r="D36" s="228">
        <v>15.125</v>
      </c>
      <c r="E36" s="230">
        <v>34.484628999999998</v>
      </c>
      <c r="F36" s="230">
        <v>1934.875</v>
      </c>
    </row>
    <row r="37" spans="1:6">
      <c r="A37" s="3">
        <v>16.5</v>
      </c>
      <c r="B37" s="228">
        <v>1.3555999999999999</v>
      </c>
      <c r="C37" s="228">
        <v>35.978999999999999</v>
      </c>
      <c r="D37" s="228">
        <v>16.922999999999998</v>
      </c>
      <c r="E37" s="230">
        <v>34.623399999999997</v>
      </c>
      <c r="F37" s="230">
        <v>1933.077</v>
      </c>
    </row>
    <row r="38" spans="1:6">
      <c r="A38" s="3">
        <v>17</v>
      </c>
      <c r="B38" s="228">
        <v>2.1124000000000001</v>
      </c>
      <c r="C38" s="228">
        <v>39.506999999999998</v>
      </c>
      <c r="D38" s="228">
        <v>18.297999999999998</v>
      </c>
      <c r="E38" s="230">
        <v>37.394599999999997</v>
      </c>
      <c r="F38" s="230">
        <v>1931.702</v>
      </c>
    </row>
    <row r="39" spans="1:6">
      <c r="A39" s="3">
        <v>17.5</v>
      </c>
      <c r="B39" s="228">
        <v>2.9777999999999998</v>
      </c>
      <c r="C39" s="228">
        <v>42.033000000000001</v>
      </c>
      <c r="D39" s="228">
        <v>19.667999999999999</v>
      </c>
      <c r="E39" s="230">
        <v>39.055199999999999</v>
      </c>
      <c r="F39" s="230">
        <v>1930.3320000000001</v>
      </c>
    </row>
    <row r="40" spans="1:6">
      <c r="A40" s="3">
        <v>18</v>
      </c>
      <c r="B40" s="228">
        <v>3.9540999999999999</v>
      </c>
      <c r="C40" s="228">
        <v>44.287999999999997</v>
      </c>
      <c r="D40" s="228">
        <v>20.978000000000002</v>
      </c>
      <c r="E40" s="230">
        <v>40.3339</v>
      </c>
      <c r="F40" s="230">
        <v>1929.0219999999999</v>
      </c>
    </row>
    <row r="41" spans="1:6">
      <c r="A41" s="3">
        <v>18.5</v>
      </c>
      <c r="B41" s="228">
        <v>5.2887000000000004</v>
      </c>
      <c r="C41" s="228">
        <v>45.095999999999997</v>
      </c>
      <c r="D41" s="228">
        <v>22.782</v>
      </c>
      <c r="E41" s="230">
        <v>39.807299999999998</v>
      </c>
      <c r="F41" s="230">
        <v>1927.2180000000001</v>
      </c>
    </row>
    <row r="42" spans="1:6">
      <c r="A42" s="3">
        <v>19</v>
      </c>
      <c r="B42" s="228">
        <v>6.5568999999999997</v>
      </c>
      <c r="C42" s="228">
        <v>45.902999999999999</v>
      </c>
      <c r="D42" s="228">
        <v>24.172000000000001</v>
      </c>
      <c r="E42" s="230">
        <v>39.3461</v>
      </c>
      <c r="F42" s="230">
        <v>1925.828</v>
      </c>
    </row>
    <row r="43" spans="1:6">
      <c r="A43" s="3">
        <v>19.5</v>
      </c>
      <c r="B43" s="228">
        <v>7.1651999999999996</v>
      </c>
      <c r="C43" s="228">
        <v>50.003</v>
      </c>
      <c r="D43" s="228">
        <v>25.283000000000001</v>
      </c>
      <c r="E43" s="230">
        <v>42.837800000000001</v>
      </c>
      <c r="F43" s="230">
        <v>1924.7170000000001</v>
      </c>
    </row>
    <row r="44" spans="1:6">
      <c r="A44" s="3">
        <v>20</v>
      </c>
      <c r="B44" s="228">
        <v>7.6886000000000001</v>
      </c>
      <c r="C44" s="228">
        <v>52.203000000000003</v>
      </c>
      <c r="D44" s="228">
        <v>26.780999999999999</v>
      </c>
      <c r="E44" s="230">
        <v>44.514400000000002</v>
      </c>
      <c r="F44" s="230">
        <v>1923.2190000000001</v>
      </c>
    </row>
    <row r="45" spans="1:6">
      <c r="A45" s="3">
        <v>20.5</v>
      </c>
      <c r="B45" s="228">
        <v>9.6001999999999992</v>
      </c>
      <c r="C45" s="228">
        <v>53.542000000000002</v>
      </c>
      <c r="D45" s="228">
        <v>28.183</v>
      </c>
      <c r="E45" s="230">
        <v>43.941800000000001</v>
      </c>
      <c r="F45" s="230">
        <v>1921.817</v>
      </c>
    </row>
    <row r="46" spans="1:6">
      <c r="A46" s="3">
        <v>21</v>
      </c>
      <c r="B46" s="228">
        <v>10.247</v>
      </c>
      <c r="C46" s="228">
        <v>54.151000000000003</v>
      </c>
      <c r="D46" s="228">
        <v>29.550999999999998</v>
      </c>
      <c r="E46" s="230">
        <v>43.904000000000003</v>
      </c>
      <c r="F46" s="230">
        <v>1920.4490000000001</v>
      </c>
    </row>
    <row r="47" spans="1:6">
      <c r="A47" s="3">
        <v>21.5</v>
      </c>
      <c r="B47" s="228">
        <v>11.898999999999999</v>
      </c>
      <c r="C47" s="228">
        <v>56.039000000000001</v>
      </c>
      <c r="D47" s="228">
        <v>30.771999999999998</v>
      </c>
      <c r="E47" s="230">
        <v>44.14</v>
      </c>
      <c r="F47" s="230">
        <v>1919.2280000000001</v>
      </c>
    </row>
    <row r="48" spans="1:6">
      <c r="A48" s="3">
        <v>22</v>
      </c>
      <c r="B48" s="228">
        <v>13.061</v>
      </c>
      <c r="C48" s="228">
        <v>57.9</v>
      </c>
      <c r="D48" s="228">
        <v>32.107999999999997</v>
      </c>
      <c r="E48" s="230">
        <v>44.838999999999999</v>
      </c>
      <c r="F48" s="230">
        <v>1917.8920000000001</v>
      </c>
    </row>
    <row r="49" spans="1:6">
      <c r="A49" s="3">
        <v>22.5</v>
      </c>
      <c r="B49" s="228">
        <v>14.096</v>
      </c>
      <c r="C49" s="228">
        <v>59.308999999999997</v>
      </c>
      <c r="D49" s="228">
        <v>33.802999999999997</v>
      </c>
      <c r="E49" s="230">
        <v>45.212999999999994</v>
      </c>
      <c r="F49" s="230">
        <v>1916.1970000000001</v>
      </c>
    </row>
    <row r="50" spans="1:6">
      <c r="A50" s="3">
        <v>23</v>
      </c>
      <c r="B50" s="228">
        <v>15.403</v>
      </c>
      <c r="C50" s="228">
        <v>61.417999999999999</v>
      </c>
      <c r="D50" s="228">
        <v>35.287999999999997</v>
      </c>
      <c r="E50" s="230">
        <v>46.015000000000001</v>
      </c>
      <c r="F50" s="230">
        <v>1914.712</v>
      </c>
    </row>
    <row r="51" spans="1:6">
      <c r="A51" s="3">
        <v>23.5</v>
      </c>
      <c r="B51" s="228">
        <v>16.553000000000001</v>
      </c>
      <c r="C51" s="228">
        <v>62.018000000000001</v>
      </c>
      <c r="D51" s="228">
        <v>36.387</v>
      </c>
      <c r="E51" s="230">
        <v>45.465000000000003</v>
      </c>
      <c r="F51" s="230">
        <v>1913.6130000000001</v>
      </c>
    </row>
    <row r="52" spans="1:6">
      <c r="A52" s="3">
        <v>24</v>
      </c>
      <c r="B52" s="228">
        <v>17.809000000000001</v>
      </c>
      <c r="C52" s="228">
        <v>65.046000000000006</v>
      </c>
      <c r="D52" s="228">
        <v>37.704999999999998</v>
      </c>
      <c r="E52" s="230">
        <v>47.237000000000009</v>
      </c>
      <c r="F52" s="230">
        <v>1912.2950000000001</v>
      </c>
    </row>
    <row r="53" spans="1:6">
      <c r="A53" s="3">
        <v>24.5</v>
      </c>
      <c r="B53" s="228">
        <v>19.033999999999999</v>
      </c>
      <c r="C53" s="228">
        <v>65.536000000000001</v>
      </c>
      <c r="D53" s="228">
        <v>39.033999999999999</v>
      </c>
      <c r="E53" s="230">
        <v>46.502000000000002</v>
      </c>
      <c r="F53" s="230">
        <v>1910.9659999999999</v>
      </c>
    </row>
    <row r="54" spans="1:6">
      <c r="A54" s="3">
        <v>25</v>
      </c>
      <c r="B54" s="228">
        <v>20.57</v>
      </c>
      <c r="C54" s="228">
        <v>67.637</v>
      </c>
      <c r="D54" s="228">
        <v>41.07</v>
      </c>
      <c r="E54" s="230">
        <v>47.067</v>
      </c>
      <c r="F54" s="230">
        <v>1908.93</v>
      </c>
    </row>
    <row r="55" spans="1:6">
      <c r="A55" s="3">
        <v>25.5</v>
      </c>
      <c r="B55" s="228">
        <v>21.765999999999998</v>
      </c>
      <c r="C55" s="228">
        <v>70.77</v>
      </c>
      <c r="D55" s="228">
        <v>42.43</v>
      </c>
      <c r="E55" s="230">
        <v>49.003999999999998</v>
      </c>
      <c r="F55" s="230">
        <v>1907.57</v>
      </c>
    </row>
    <row r="56" spans="1:6">
      <c r="A56" s="3">
        <v>26</v>
      </c>
      <c r="B56" s="228">
        <v>22.638999999999999</v>
      </c>
      <c r="C56" s="228">
        <v>73.224999999999994</v>
      </c>
      <c r="D56" s="228">
        <v>43.481999999999999</v>
      </c>
      <c r="E56" s="230">
        <v>50.585999999999999</v>
      </c>
      <c r="F56" s="230">
        <v>1906.518</v>
      </c>
    </row>
    <row r="57" spans="1:6">
      <c r="A57" s="3">
        <v>26.5</v>
      </c>
      <c r="B57" s="228">
        <v>23.771999999999998</v>
      </c>
      <c r="C57" s="228">
        <v>75.072000000000003</v>
      </c>
      <c r="D57" s="228">
        <v>44.917000000000002</v>
      </c>
      <c r="E57" s="230">
        <v>51.300000000000004</v>
      </c>
      <c r="F57" s="230">
        <v>1905.0830000000001</v>
      </c>
    </row>
    <row r="58" spans="1:6">
      <c r="A58" s="3">
        <v>27</v>
      </c>
      <c r="B58" s="228">
        <v>24.79</v>
      </c>
      <c r="C58" s="228">
        <v>76.046999999999997</v>
      </c>
      <c r="D58" s="228">
        <v>46.49</v>
      </c>
      <c r="E58" s="230">
        <v>51.256999999999998</v>
      </c>
      <c r="F58" s="230">
        <v>1903.51</v>
      </c>
    </row>
    <row r="59" spans="1:6">
      <c r="A59" s="3">
        <v>27.5</v>
      </c>
      <c r="B59" s="228">
        <v>25.611000000000001</v>
      </c>
      <c r="C59" s="228">
        <v>77.899000000000001</v>
      </c>
      <c r="D59" s="228">
        <v>48.09</v>
      </c>
      <c r="E59" s="230">
        <v>52.287999999999997</v>
      </c>
      <c r="F59" s="230">
        <v>1901.91</v>
      </c>
    </row>
    <row r="60" spans="1:6">
      <c r="A60" s="3">
        <v>28</v>
      </c>
      <c r="B60" s="228">
        <v>26.202999999999999</v>
      </c>
      <c r="C60" s="228">
        <v>80.521000000000001</v>
      </c>
      <c r="D60" s="228">
        <v>49.674999999999997</v>
      </c>
      <c r="E60" s="230">
        <v>54.317999999999998</v>
      </c>
      <c r="F60" s="230">
        <v>1900.325</v>
      </c>
    </row>
    <row r="61" spans="1:6">
      <c r="A61" s="3">
        <v>28.5</v>
      </c>
      <c r="B61" s="228">
        <v>27.748999999999999</v>
      </c>
      <c r="C61" s="228">
        <v>81.557000000000002</v>
      </c>
      <c r="D61" s="228">
        <v>51.354999999999997</v>
      </c>
      <c r="E61" s="230">
        <v>53.808000000000007</v>
      </c>
      <c r="F61" s="230">
        <v>1898.645</v>
      </c>
    </row>
    <row r="62" spans="1:6">
      <c r="A62" s="3">
        <v>29</v>
      </c>
      <c r="B62" s="228">
        <v>29.901</v>
      </c>
      <c r="C62" s="228">
        <v>83.197999999999993</v>
      </c>
      <c r="D62" s="228">
        <v>52.662999999999997</v>
      </c>
      <c r="E62" s="230">
        <v>53.296999999999997</v>
      </c>
      <c r="F62" s="230">
        <v>1897.337</v>
      </c>
    </row>
    <row r="63" spans="1:6">
      <c r="A63" s="3">
        <v>29.5</v>
      </c>
      <c r="B63" s="228">
        <v>31.521999999999998</v>
      </c>
      <c r="C63" s="228">
        <v>85.736999999999995</v>
      </c>
      <c r="D63" s="228">
        <v>55.039000000000001</v>
      </c>
      <c r="E63" s="230">
        <v>54.214999999999996</v>
      </c>
      <c r="F63" s="230">
        <v>1894.961</v>
      </c>
    </row>
    <row r="64" spans="1:6">
      <c r="A64" s="3">
        <v>30</v>
      </c>
      <c r="B64" s="228">
        <v>33.048000000000002</v>
      </c>
      <c r="C64" s="228">
        <v>88.164000000000001</v>
      </c>
      <c r="D64" s="228">
        <v>55.899000000000001</v>
      </c>
      <c r="E64" s="230">
        <v>55.116</v>
      </c>
      <c r="F64" s="230">
        <v>1894.1010000000001</v>
      </c>
    </row>
    <row r="65" spans="1:6">
      <c r="A65" s="3">
        <v>30.5</v>
      </c>
      <c r="B65" s="228">
        <v>33.716000000000001</v>
      </c>
      <c r="C65" s="228">
        <v>88.885999999999996</v>
      </c>
      <c r="D65" s="228">
        <v>57.119</v>
      </c>
      <c r="E65" s="230">
        <v>55.169999999999995</v>
      </c>
      <c r="F65" s="230">
        <v>1892.8810000000001</v>
      </c>
    </row>
    <row r="66" spans="1:6">
      <c r="A66" s="3">
        <v>31</v>
      </c>
      <c r="B66" s="228">
        <v>34.204999999999998</v>
      </c>
      <c r="C66" s="228">
        <v>90.405000000000001</v>
      </c>
      <c r="D66" s="228">
        <v>58.454999999999998</v>
      </c>
      <c r="E66" s="230">
        <v>56.2</v>
      </c>
      <c r="F66" s="230">
        <v>1891.5450000000001</v>
      </c>
    </row>
    <row r="67" spans="1:6">
      <c r="A67" s="3">
        <v>31.5</v>
      </c>
      <c r="B67" s="228">
        <v>35.377000000000002</v>
      </c>
      <c r="C67" s="228">
        <v>92.635000000000005</v>
      </c>
      <c r="D67" s="228">
        <v>59.441000000000003</v>
      </c>
      <c r="E67" s="230">
        <v>57.258000000000003</v>
      </c>
      <c r="F67" s="230">
        <v>1890.559</v>
      </c>
    </row>
    <row r="68" spans="1:6">
      <c r="A68" s="3">
        <v>32</v>
      </c>
      <c r="B68" s="228">
        <v>36.33</v>
      </c>
      <c r="C68" s="228">
        <v>93.923000000000002</v>
      </c>
      <c r="D68" s="228">
        <v>60.575000000000003</v>
      </c>
      <c r="E68" s="230">
        <v>57.593000000000004</v>
      </c>
      <c r="F68" s="230">
        <v>1889.425</v>
      </c>
    </row>
    <row r="69" spans="1:6">
      <c r="A69" s="3">
        <v>32.5</v>
      </c>
      <c r="B69" s="228">
        <v>38.582000000000001</v>
      </c>
      <c r="C69" s="228">
        <v>94.706000000000003</v>
      </c>
      <c r="D69" s="228">
        <v>62.636000000000003</v>
      </c>
      <c r="E69" s="230">
        <v>56.124000000000002</v>
      </c>
      <c r="F69" s="230">
        <v>1887.364</v>
      </c>
    </row>
    <row r="70" spans="1:6">
      <c r="A70" s="3">
        <v>33</v>
      </c>
      <c r="B70" s="228">
        <v>39.345999999999997</v>
      </c>
      <c r="C70" s="228">
        <v>95.49</v>
      </c>
      <c r="D70" s="228">
        <v>64.418999999999997</v>
      </c>
      <c r="E70" s="230">
        <v>56.143999999999998</v>
      </c>
      <c r="F70" s="230">
        <v>1885.5809999999999</v>
      </c>
    </row>
    <row r="71" spans="1:6">
      <c r="A71" s="3">
        <v>33.5</v>
      </c>
      <c r="B71" s="228">
        <v>40.094999999999999</v>
      </c>
      <c r="C71" s="228">
        <v>96.747</v>
      </c>
      <c r="D71" s="228">
        <v>65.713999999999999</v>
      </c>
      <c r="E71" s="230">
        <v>56.652000000000001</v>
      </c>
      <c r="F71" s="230">
        <v>1884.2860000000001</v>
      </c>
    </row>
    <row r="72" spans="1:6">
      <c r="A72" s="3">
        <v>34</v>
      </c>
      <c r="B72" s="228">
        <v>40.579000000000001</v>
      </c>
      <c r="C72" s="228">
        <v>98.186999999999998</v>
      </c>
      <c r="D72" s="228">
        <v>67.430000000000007</v>
      </c>
      <c r="E72" s="230">
        <v>57.607999999999997</v>
      </c>
      <c r="F72" s="230">
        <v>1882.57</v>
      </c>
    </row>
    <row r="73" spans="1:6">
      <c r="A73" s="3">
        <v>34.5</v>
      </c>
      <c r="B73" s="228">
        <v>41.984999999999999</v>
      </c>
      <c r="C73" s="228">
        <v>99.326999999999998</v>
      </c>
      <c r="D73" s="228">
        <v>68.613</v>
      </c>
      <c r="E73" s="230">
        <v>57.341999999999999</v>
      </c>
      <c r="F73" s="230">
        <v>1881.3869999999999</v>
      </c>
    </row>
    <row r="74" spans="1:6">
      <c r="A74" s="3">
        <v>35</v>
      </c>
      <c r="B74" s="228">
        <v>43.39</v>
      </c>
      <c r="C74" s="228">
        <v>101.86</v>
      </c>
      <c r="D74" s="228">
        <v>69.94</v>
      </c>
      <c r="E74" s="230">
        <v>58.47</v>
      </c>
      <c r="F74" s="230">
        <v>1880.06</v>
      </c>
    </row>
    <row r="75" spans="1:6">
      <c r="A75" s="3">
        <v>35.5</v>
      </c>
      <c r="B75" s="228">
        <v>44.095999999999997</v>
      </c>
      <c r="C75" s="228">
        <v>103.56</v>
      </c>
      <c r="D75" s="228">
        <v>70.984999999999999</v>
      </c>
      <c r="E75" s="230">
        <v>59.464000000000006</v>
      </c>
      <c r="F75" s="230">
        <v>1879.0150000000001</v>
      </c>
    </row>
    <row r="76" spans="1:6">
      <c r="A76" s="3">
        <v>36</v>
      </c>
      <c r="B76" s="228">
        <v>45.057000000000002</v>
      </c>
      <c r="C76" s="228">
        <v>105.34</v>
      </c>
      <c r="D76" s="228">
        <v>72.102999999999994</v>
      </c>
      <c r="E76" s="230">
        <v>60.283000000000001</v>
      </c>
      <c r="F76" s="230">
        <v>1877.8969999999999</v>
      </c>
    </row>
    <row r="77" spans="1:6">
      <c r="A77" s="3">
        <v>36.5</v>
      </c>
      <c r="B77" s="228">
        <v>45.750999999999998</v>
      </c>
      <c r="C77" s="228">
        <v>106.26</v>
      </c>
      <c r="D77" s="228">
        <v>73.314999999999998</v>
      </c>
      <c r="E77" s="230">
        <v>60.509000000000007</v>
      </c>
      <c r="F77" s="230">
        <v>1876.6849999999999</v>
      </c>
    </row>
    <row r="78" spans="1:6">
      <c r="A78" s="3">
        <v>37</v>
      </c>
      <c r="B78" s="228">
        <v>47.648000000000003</v>
      </c>
      <c r="C78" s="228">
        <v>108.24</v>
      </c>
      <c r="D78" s="228">
        <v>74.951999999999998</v>
      </c>
      <c r="E78" s="230">
        <v>60.591999999999992</v>
      </c>
      <c r="F78" s="230">
        <v>1875.048</v>
      </c>
    </row>
    <row r="79" spans="1:6">
      <c r="A79" s="3">
        <v>37.5</v>
      </c>
      <c r="B79" s="228">
        <v>48.067</v>
      </c>
      <c r="C79" s="228">
        <v>111.77</v>
      </c>
      <c r="D79" s="228">
        <v>76.248999999999995</v>
      </c>
      <c r="E79" s="230">
        <v>63.702999999999996</v>
      </c>
      <c r="F79" s="230">
        <v>1873.751</v>
      </c>
    </row>
    <row r="80" spans="1:6">
      <c r="A80" s="3">
        <v>38</v>
      </c>
      <c r="B80" s="228">
        <v>49.183</v>
      </c>
      <c r="C80" s="228">
        <v>113.07</v>
      </c>
      <c r="D80" s="228">
        <v>78.129000000000005</v>
      </c>
      <c r="E80" s="230">
        <v>63.886999999999993</v>
      </c>
      <c r="F80" s="230">
        <v>1871.8710000000001</v>
      </c>
    </row>
    <row r="81" spans="1:6">
      <c r="A81" s="3">
        <v>38.5</v>
      </c>
      <c r="B81" s="228">
        <v>51.011000000000003</v>
      </c>
      <c r="C81" s="228">
        <v>115</v>
      </c>
      <c r="D81" s="228">
        <v>79.27</v>
      </c>
      <c r="E81" s="230">
        <v>63.988999999999997</v>
      </c>
      <c r="F81" s="230">
        <v>1870.73</v>
      </c>
    </row>
    <row r="82" spans="1:6">
      <c r="A82" s="3">
        <v>39</v>
      </c>
      <c r="B82" s="228">
        <v>52.454000000000001</v>
      </c>
      <c r="C82" s="228">
        <v>116.45</v>
      </c>
      <c r="D82" s="228">
        <v>81.242000000000004</v>
      </c>
      <c r="E82" s="230">
        <v>63.996000000000002</v>
      </c>
      <c r="F82" s="230">
        <v>1868.758</v>
      </c>
    </row>
    <row r="83" spans="1:6">
      <c r="A83" s="3">
        <v>39.5</v>
      </c>
      <c r="B83" s="228">
        <v>53.564999999999998</v>
      </c>
      <c r="C83" s="228">
        <v>118.46</v>
      </c>
      <c r="D83" s="228">
        <v>82.619</v>
      </c>
      <c r="E83" s="230">
        <v>64.894999999999996</v>
      </c>
      <c r="F83" s="230">
        <v>1867.3810000000001</v>
      </c>
    </row>
    <row r="84" spans="1:6">
      <c r="A84" s="3">
        <v>40</v>
      </c>
      <c r="B84" s="228">
        <v>55.009</v>
      </c>
      <c r="C84" s="228">
        <v>119.73</v>
      </c>
      <c r="D84" s="228">
        <v>84.213999999999999</v>
      </c>
      <c r="E84" s="230">
        <v>64.721000000000004</v>
      </c>
      <c r="F84" s="230">
        <v>1865.7860000000001</v>
      </c>
    </row>
    <row r="85" spans="1:6">
      <c r="A85" s="3">
        <v>40.5</v>
      </c>
      <c r="B85" s="228">
        <v>56.951000000000001</v>
      </c>
      <c r="C85" s="228">
        <v>121.54</v>
      </c>
      <c r="D85" s="228">
        <v>85.864999999999995</v>
      </c>
      <c r="E85" s="230">
        <v>64.588999999999999</v>
      </c>
      <c r="F85" s="230">
        <v>1864.135</v>
      </c>
    </row>
    <row r="86" spans="1:6">
      <c r="A86" s="3">
        <v>41</v>
      </c>
      <c r="B86" s="228">
        <v>57.749000000000002</v>
      </c>
      <c r="C86" s="228">
        <v>122.94</v>
      </c>
      <c r="D86" s="228">
        <v>87.647000000000006</v>
      </c>
      <c r="E86" s="230">
        <v>65.191000000000003</v>
      </c>
      <c r="F86" s="230">
        <v>1862.3530000000001</v>
      </c>
    </row>
    <row r="87" spans="1:6">
      <c r="A87" s="3">
        <v>41.5</v>
      </c>
      <c r="B87" s="228">
        <v>59.293999999999997</v>
      </c>
      <c r="C87" s="228">
        <v>125.18</v>
      </c>
      <c r="D87" s="228">
        <v>89.305000000000007</v>
      </c>
      <c r="E87" s="230">
        <v>65.88600000000001</v>
      </c>
      <c r="F87" s="230">
        <v>1860.6949999999999</v>
      </c>
    </row>
    <row r="88" spans="1:6">
      <c r="A88" s="3">
        <v>42</v>
      </c>
      <c r="B88" s="228">
        <v>60.412999999999997</v>
      </c>
      <c r="C88" s="228">
        <v>126.72</v>
      </c>
      <c r="D88" s="228">
        <v>90.447999999999993</v>
      </c>
      <c r="E88" s="230">
        <v>66.307000000000002</v>
      </c>
      <c r="F88" s="230">
        <v>1859.5519999999999</v>
      </c>
    </row>
    <row r="89" spans="1:6">
      <c r="A89" s="3">
        <v>42.5</v>
      </c>
      <c r="B89" s="228">
        <v>60.984999999999999</v>
      </c>
      <c r="C89" s="228">
        <v>127.03</v>
      </c>
      <c r="D89" s="228">
        <v>92.144999999999996</v>
      </c>
      <c r="E89" s="230">
        <v>66.045000000000002</v>
      </c>
      <c r="F89" s="230">
        <v>1857.855</v>
      </c>
    </row>
    <row r="90" spans="1:6">
      <c r="A90" s="3">
        <v>43</v>
      </c>
      <c r="B90" s="228">
        <v>62.085999999999999</v>
      </c>
      <c r="C90" s="228">
        <v>128.72</v>
      </c>
      <c r="D90" s="228">
        <v>93.308999999999997</v>
      </c>
      <c r="E90" s="230">
        <v>66.634</v>
      </c>
      <c r="F90" s="230">
        <v>1856.691</v>
      </c>
    </row>
    <row r="91" spans="1:6">
      <c r="A91" s="3">
        <v>43.5</v>
      </c>
      <c r="B91" s="228">
        <v>62.921999999999997</v>
      </c>
      <c r="C91" s="228">
        <v>129.66</v>
      </c>
      <c r="D91" s="228">
        <v>95.471999999999994</v>
      </c>
      <c r="E91" s="230">
        <v>66.738</v>
      </c>
      <c r="F91" s="230">
        <v>1854.528</v>
      </c>
    </row>
    <row r="92" spans="1:6">
      <c r="A92" s="3">
        <v>44</v>
      </c>
      <c r="B92" s="228">
        <v>63.872</v>
      </c>
      <c r="C92" s="228">
        <v>131.82</v>
      </c>
      <c r="D92" s="228">
        <v>97.087000000000003</v>
      </c>
      <c r="E92" s="230">
        <v>67.947999999999993</v>
      </c>
      <c r="F92" s="230">
        <v>1852.913</v>
      </c>
    </row>
    <row r="93" spans="1:6">
      <c r="A93" s="3">
        <v>44.5</v>
      </c>
      <c r="B93" s="228">
        <v>65.394000000000005</v>
      </c>
      <c r="C93" s="228">
        <v>132.49</v>
      </c>
      <c r="D93" s="228">
        <v>98.548000000000002</v>
      </c>
      <c r="E93" s="230">
        <v>67.096000000000004</v>
      </c>
      <c r="F93" s="230">
        <v>1851.452</v>
      </c>
    </row>
    <row r="94" spans="1:6">
      <c r="A94" s="3">
        <v>45</v>
      </c>
      <c r="B94" s="228">
        <v>66.271000000000001</v>
      </c>
      <c r="C94" s="228">
        <v>133.76</v>
      </c>
      <c r="D94" s="228">
        <v>99.596999999999994</v>
      </c>
      <c r="E94" s="230">
        <v>67.48899999999999</v>
      </c>
      <c r="F94" s="230">
        <v>1850.403</v>
      </c>
    </row>
    <row r="95" spans="1:6">
      <c r="A95" s="3">
        <v>45.5</v>
      </c>
      <c r="B95" s="228">
        <v>67.730999999999995</v>
      </c>
      <c r="C95" s="228">
        <v>135.72999999999999</v>
      </c>
      <c r="D95" s="228">
        <v>100.92</v>
      </c>
      <c r="E95" s="230">
        <v>67.998999999999995</v>
      </c>
      <c r="F95" s="230">
        <v>1849.08</v>
      </c>
    </row>
    <row r="96" spans="1:6">
      <c r="A96" s="3">
        <v>46</v>
      </c>
      <c r="B96" s="228">
        <v>68.775999999999996</v>
      </c>
      <c r="C96" s="228">
        <v>137.16</v>
      </c>
      <c r="D96" s="228">
        <v>102.12</v>
      </c>
      <c r="E96" s="230">
        <v>68.384</v>
      </c>
      <c r="F96" s="230">
        <v>1847.88</v>
      </c>
    </row>
    <row r="97" spans="1:6">
      <c r="A97" s="3">
        <v>46.5</v>
      </c>
      <c r="B97" s="228">
        <v>69.978999999999999</v>
      </c>
      <c r="C97" s="228">
        <v>138.79</v>
      </c>
      <c r="D97" s="228">
        <v>103.68</v>
      </c>
      <c r="E97" s="230">
        <v>68.810999999999993</v>
      </c>
      <c r="F97" s="230">
        <v>1846.32</v>
      </c>
    </row>
    <row r="98" spans="1:6">
      <c r="A98" s="3">
        <v>47</v>
      </c>
      <c r="B98" s="228">
        <v>71.495999999999995</v>
      </c>
      <c r="C98" s="228">
        <v>140.31</v>
      </c>
      <c r="D98" s="228">
        <v>105.76</v>
      </c>
      <c r="E98" s="230">
        <v>68.814000000000007</v>
      </c>
      <c r="F98" s="230">
        <v>1844.24</v>
      </c>
    </row>
    <row r="99" spans="1:6">
      <c r="A99" s="3">
        <v>47.5</v>
      </c>
      <c r="B99" s="228">
        <v>72.656000000000006</v>
      </c>
      <c r="C99" s="228">
        <v>142.86000000000001</v>
      </c>
      <c r="D99" s="228">
        <v>107.22</v>
      </c>
      <c r="E99" s="230">
        <v>70.204000000000008</v>
      </c>
      <c r="F99" s="230">
        <v>1842.78</v>
      </c>
    </row>
    <row r="100" spans="1:6">
      <c r="A100" s="3">
        <v>48</v>
      </c>
      <c r="B100" s="228">
        <v>73.775000000000006</v>
      </c>
      <c r="C100" s="228">
        <v>144.85</v>
      </c>
      <c r="D100" s="228">
        <v>108.78</v>
      </c>
      <c r="E100" s="230">
        <v>71.074999999999989</v>
      </c>
      <c r="F100" s="230">
        <v>1841.22</v>
      </c>
    </row>
    <row r="101" spans="1:6">
      <c r="A101" s="3">
        <v>48.5</v>
      </c>
      <c r="B101" s="228">
        <v>75.444000000000003</v>
      </c>
      <c r="C101" s="228">
        <v>146.04</v>
      </c>
      <c r="D101" s="228">
        <v>109.95</v>
      </c>
      <c r="E101" s="230">
        <v>70.595999999999989</v>
      </c>
      <c r="F101" s="230">
        <v>1840.05</v>
      </c>
    </row>
    <row r="102" spans="1:6">
      <c r="A102" s="3">
        <v>49</v>
      </c>
      <c r="B102" s="228">
        <v>76.260000000000005</v>
      </c>
      <c r="C102" s="228">
        <v>147.76</v>
      </c>
      <c r="D102" s="228">
        <v>111.54</v>
      </c>
      <c r="E102" s="230">
        <v>71.499999999999986</v>
      </c>
      <c r="F102" s="230">
        <v>1838.46</v>
      </c>
    </row>
    <row r="103" spans="1:6">
      <c r="A103" s="3">
        <v>49.5</v>
      </c>
      <c r="B103" s="228">
        <v>77.39</v>
      </c>
      <c r="C103" s="228">
        <v>149.06</v>
      </c>
      <c r="D103" s="228">
        <v>112.82</v>
      </c>
      <c r="E103" s="230">
        <v>71.67</v>
      </c>
      <c r="F103" s="230">
        <v>1837.18</v>
      </c>
    </row>
    <row r="104" spans="1:6">
      <c r="A104" s="3">
        <v>50</v>
      </c>
      <c r="B104" s="228">
        <v>78.885000000000005</v>
      </c>
      <c r="C104" s="228">
        <v>151.59</v>
      </c>
      <c r="D104" s="228">
        <v>114.22</v>
      </c>
      <c r="E104" s="230">
        <v>72.704999999999998</v>
      </c>
      <c r="F104" s="230">
        <v>1835.78</v>
      </c>
    </row>
    <row r="105" spans="1:6">
      <c r="A105" s="3">
        <v>50.5</v>
      </c>
      <c r="B105" s="228">
        <v>79.739000000000004</v>
      </c>
      <c r="C105" s="228">
        <v>153.44999999999999</v>
      </c>
      <c r="D105" s="228">
        <v>115.73</v>
      </c>
      <c r="E105" s="230">
        <v>73.710999999999984</v>
      </c>
      <c r="F105" s="230">
        <v>1834.27</v>
      </c>
    </row>
    <row r="106" spans="1:6">
      <c r="A106" s="3">
        <v>51</v>
      </c>
      <c r="B106" s="228">
        <v>80.593999999999994</v>
      </c>
      <c r="C106" s="228">
        <v>155.69</v>
      </c>
      <c r="D106" s="228">
        <v>117.45</v>
      </c>
      <c r="E106" s="230">
        <v>75.096000000000004</v>
      </c>
      <c r="F106" s="230">
        <v>1832.55</v>
      </c>
    </row>
    <row r="107" spans="1:6">
      <c r="A107" s="3">
        <v>51.5</v>
      </c>
      <c r="B107" s="228">
        <v>81.447999999999993</v>
      </c>
      <c r="C107" s="228">
        <v>160.1</v>
      </c>
      <c r="D107" s="228">
        <v>118.75</v>
      </c>
      <c r="E107" s="230">
        <v>78.652000000000001</v>
      </c>
      <c r="F107" s="230">
        <v>1831.25</v>
      </c>
    </row>
    <row r="108" spans="1:6">
      <c r="A108" s="3">
        <v>52</v>
      </c>
      <c r="B108" s="228">
        <v>82.238</v>
      </c>
      <c r="C108" s="228">
        <v>161.41</v>
      </c>
      <c r="D108" s="228">
        <v>119.95</v>
      </c>
      <c r="E108" s="230">
        <v>79.171999999999997</v>
      </c>
      <c r="F108" s="230">
        <v>1830.05</v>
      </c>
    </row>
    <row r="109" spans="1:6">
      <c r="A109" s="3">
        <v>52.5</v>
      </c>
      <c r="B109" s="228">
        <v>83.031000000000006</v>
      </c>
      <c r="C109" s="228">
        <v>161.97</v>
      </c>
      <c r="D109" s="228">
        <v>121.56</v>
      </c>
      <c r="E109" s="230">
        <v>78.938999999999993</v>
      </c>
      <c r="F109" s="230">
        <v>1828.44</v>
      </c>
    </row>
    <row r="110" spans="1:6">
      <c r="A110" s="3">
        <v>53</v>
      </c>
      <c r="B110" s="228">
        <v>83.783000000000001</v>
      </c>
      <c r="C110" s="228">
        <v>163.27000000000001</v>
      </c>
      <c r="D110" s="228">
        <v>122.92</v>
      </c>
      <c r="E110" s="230">
        <v>79.487000000000009</v>
      </c>
      <c r="F110" s="230">
        <v>1827.08</v>
      </c>
    </row>
    <row r="111" spans="1:6">
      <c r="A111" s="3">
        <v>53.5</v>
      </c>
      <c r="B111" s="228">
        <v>85.033000000000001</v>
      </c>
      <c r="C111" s="228">
        <v>165.4</v>
      </c>
      <c r="D111" s="228">
        <v>124.2</v>
      </c>
      <c r="E111" s="230">
        <v>80.367000000000004</v>
      </c>
      <c r="F111" s="230">
        <v>1825.8</v>
      </c>
    </row>
    <row r="112" spans="1:6">
      <c r="A112" s="3">
        <v>54</v>
      </c>
      <c r="B112" s="228">
        <v>86.32</v>
      </c>
      <c r="C112" s="228">
        <v>167.93</v>
      </c>
      <c r="D112" s="228">
        <v>125.37</v>
      </c>
      <c r="E112" s="230">
        <v>81.610000000000014</v>
      </c>
      <c r="F112" s="230">
        <v>1824.63</v>
      </c>
    </row>
    <row r="113" spans="1:6">
      <c r="A113" s="3">
        <v>54.5</v>
      </c>
      <c r="B113" s="228">
        <v>87.745999999999995</v>
      </c>
      <c r="C113" s="228">
        <v>168.44</v>
      </c>
      <c r="D113" s="228">
        <v>127.57</v>
      </c>
      <c r="E113" s="230">
        <v>80.694000000000003</v>
      </c>
      <c r="F113" s="230">
        <v>1822.43</v>
      </c>
    </row>
    <row r="114" spans="1:6">
      <c r="A114" s="3">
        <v>55</v>
      </c>
      <c r="B114" s="228">
        <v>87.977000000000004</v>
      </c>
      <c r="C114" s="228">
        <v>170.04</v>
      </c>
      <c r="D114" s="228">
        <v>128.76</v>
      </c>
      <c r="E114" s="230">
        <v>82.062999999999988</v>
      </c>
      <c r="F114" s="230">
        <v>1821.24</v>
      </c>
    </row>
    <row r="115" spans="1:6">
      <c r="A115" s="3">
        <v>55.5</v>
      </c>
      <c r="B115" s="228">
        <v>90.691999999999993</v>
      </c>
      <c r="C115" s="228">
        <v>171.48</v>
      </c>
      <c r="D115" s="228">
        <v>130.71</v>
      </c>
      <c r="E115" s="230">
        <v>80.787999999999997</v>
      </c>
      <c r="F115" s="230">
        <v>1819.29</v>
      </c>
    </row>
    <row r="116" spans="1:6">
      <c r="A116" s="3">
        <v>56</v>
      </c>
      <c r="B116" s="228">
        <v>92.177999999999997</v>
      </c>
      <c r="C116" s="228">
        <v>172.98</v>
      </c>
      <c r="D116" s="228">
        <v>131.91</v>
      </c>
      <c r="E116" s="230">
        <v>80.801999999999992</v>
      </c>
      <c r="F116" s="230">
        <v>1818.09</v>
      </c>
    </row>
    <row r="117" spans="1:6">
      <c r="A117" s="3">
        <v>56.5</v>
      </c>
      <c r="B117" s="228">
        <v>93.664000000000001</v>
      </c>
      <c r="C117" s="228">
        <v>173.95</v>
      </c>
      <c r="D117" s="228">
        <v>133.44999999999999</v>
      </c>
      <c r="E117" s="230">
        <v>80.285999999999987</v>
      </c>
      <c r="F117" s="230">
        <v>1816.55</v>
      </c>
    </row>
    <row r="118" spans="1:6">
      <c r="A118" s="3">
        <v>57</v>
      </c>
      <c r="B118" s="228">
        <v>94.947000000000003</v>
      </c>
      <c r="C118" s="228">
        <v>174.33</v>
      </c>
      <c r="D118" s="228">
        <v>135.32</v>
      </c>
      <c r="E118" s="230">
        <v>79.38300000000001</v>
      </c>
      <c r="F118" s="230">
        <v>1814.68</v>
      </c>
    </row>
    <row r="119" spans="1:6">
      <c r="A119" s="3">
        <v>57.5</v>
      </c>
      <c r="B119" s="228">
        <v>95.293999999999997</v>
      </c>
      <c r="C119" s="228">
        <v>175.97</v>
      </c>
      <c r="D119" s="228">
        <v>137.43</v>
      </c>
      <c r="E119" s="230">
        <v>80.676000000000002</v>
      </c>
      <c r="F119" s="230">
        <v>1812.57</v>
      </c>
    </row>
    <row r="120" spans="1:6">
      <c r="A120" s="3">
        <v>58</v>
      </c>
      <c r="B120" s="228">
        <v>96.27</v>
      </c>
      <c r="C120" s="228">
        <v>176.85</v>
      </c>
      <c r="D120" s="228">
        <v>138.46</v>
      </c>
      <c r="E120" s="230">
        <v>80.58</v>
      </c>
      <c r="F120" s="230">
        <v>1811.54</v>
      </c>
    </row>
    <row r="121" spans="1:6">
      <c r="A121" s="3">
        <v>58.5</v>
      </c>
      <c r="B121" s="228">
        <v>97.188000000000002</v>
      </c>
      <c r="C121" s="228">
        <v>178.84</v>
      </c>
      <c r="D121" s="228">
        <v>140.22</v>
      </c>
      <c r="E121" s="230">
        <v>81.652000000000001</v>
      </c>
      <c r="F121" s="230">
        <v>1809.78</v>
      </c>
    </row>
    <row r="122" spans="1:6">
      <c r="A122" s="3">
        <v>59</v>
      </c>
      <c r="B122" s="228">
        <v>97.983000000000004</v>
      </c>
      <c r="C122" s="228">
        <v>180.45</v>
      </c>
      <c r="D122" s="228">
        <v>141.66</v>
      </c>
      <c r="E122" s="230">
        <v>82.466999999999985</v>
      </c>
      <c r="F122" s="230">
        <v>1808.34</v>
      </c>
    </row>
    <row r="123" spans="1:6">
      <c r="A123" s="3">
        <v>59.5</v>
      </c>
      <c r="B123" s="228">
        <v>100.59</v>
      </c>
      <c r="C123" s="228">
        <v>182.67</v>
      </c>
      <c r="D123" s="228">
        <v>143.11000000000001</v>
      </c>
      <c r="E123" s="230">
        <v>82.079999999999984</v>
      </c>
      <c r="F123" s="230">
        <v>1806.8899999999999</v>
      </c>
    </row>
    <row r="124" spans="1:6">
      <c r="A124" s="3">
        <v>60</v>
      </c>
      <c r="B124" s="228">
        <v>102.29</v>
      </c>
      <c r="C124" s="228">
        <v>185.22</v>
      </c>
      <c r="D124" s="228">
        <v>144.99</v>
      </c>
      <c r="E124" s="230">
        <v>82.929999999999993</v>
      </c>
      <c r="F124" s="230">
        <v>1805.01</v>
      </c>
    </row>
    <row r="125" spans="1:6">
      <c r="A125" s="3">
        <v>60.5</v>
      </c>
      <c r="B125" s="228">
        <v>102.91</v>
      </c>
      <c r="C125" s="228">
        <v>186.29</v>
      </c>
      <c r="D125" s="228">
        <v>146.84</v>
      </c>
      <c r="E125" s="230">
        <v>83.38</v>
      </c>
      <c r="F125" s="230">
        <v>1803.16</v>
      </c>
    </row>
    <row r="126" spans="1:6">
      <c r="A126" s="3">
        <v>61</v>
      </c>
      <c r="B126" s="228">
        <v>103.53</v>
      </c>
      <c r="C126" s="228">
        <v>187.49</v>
      </c>
      <c r="D126" s="228">
        <v>148.44</v>
      </c>
      <c r="E126" s="230">
        <v>83.960000000000008</v>
      </c>
      <c r="F126" s="230">
        <v>1801.56</v>
      </c>
    </row>
    <row r="127" spans="1:6">
      <c r="A127" s="3">
        <v>61.5</v>
      </c>
      <c r="B127" s="228">
        <v>105.24</v>
      </c>
      <c r="C127" s="228">
        <v>190.91</v>
      </c>
      <c r="D127" s="228">
        <v>150.19999999999999</v>
      </c>
      <c r="E127" s="230">
        <v>85.67</v>
      </c>
      <c r="F127" s="230">
        <v>1799.8</v>
      </c>
    </row>
    <row r="128" spans="1:6">
      <c r="A128" s="3">
        <v>62</v>
      </c>
      <c r="B128" s="228">
        <v>106.69</v>
      </c>
      <c r="C128" s="228">
        <v>192.35</v>
      </c>
      <c r="D128" s="228">
        <v>151.69</v>
      </c>
      <c r="E128" s="230">
        <v>85.66</v>
      </c>
      <c r="F128" s="230">
        <v>1798.31</v>
      </c>
    </row>
    <row r="129" spans="1:6">
      <c r="A129" s="3">
        <v>62.5</v>
      </c>
      <c r="B129" s="228">
        <v>107.39</v>
      </c>
      <c r="C129" s="228">
        <v>193.51</v>
      </c>
      <c r="D129" s="228">
        <v>153.01</v>
      </c>
      <c r="E129" s="230">
        <v>86.11999999999999</v>
      </c>
      <c r="F129" s="230">
        <v>1796.99</v>
      </c>
    </row>
    <row r="130" spans="1:6">
      <c r="A130" s="3">
        <v>63</v>
      </c>
      <c r="B130" s="228">
        <v>108.03</v>
      </c>
      <c r="C130" s="228">
        <v>194.63</v>
      </c>
      <c r="D130" s="228">
        <v>154.5</v>
      </c>
      <c r="E130" s="230">
        <v>86.6</v>
      </c>
      <c r="F130" s="230">
        <v>1795.5</v>
      </c>
    </row>
    <row r="131" spans="1:6">
      <c r="A131" s="3">
        <v>63.5</v>
      </c>
      <c r="B131" s="228">
        <v>108.8</v>
      </c>
      <c r="C131" s="228">
        <v>196.31</v>
      </c>
      <c r="D131" s="228">
        <v>156.09</v>
      </c>
      <c r="E131" s="230">
        <v>87.51</v>
      </c>
      <c r="F131" s="230">
        <v>1793.91</v>
      </c>
    </row>
    <row r="132" spans="1:6">
      <c r="A132" s="3">
        <v>64</v>
      </c>
      <c r="B132" s="228">
        <v>109.42</v>
      </c>
      <c r="C132" s="228">
        <v>197.86</v>
      </c>
      <c r="D132" s="228">
        <v>157.43</v>
      </c>
      <c r="E132" s="230">
        <v>88.440000000000012</v>
      </c>
      <c r="F132" s="230">
        <v>1792.57</v>
      </c>
    </row>
    <row r="133" spans="1:6">
      <c r="A133" s="3">
        <v>64.5</v>
      </c>
      <c r="B133" s="228">
        <v>111.24</v>
      </c>
      <c r="C133" s="228">
        <v>198.15</v>
      </c>
      <c r="D133" s="228">
        <v>159.4</v>
      </c>
      <c r="E133" s="230">
        <v>86.910000000000011</v>
      </c>
      <c r="F133" s="230">
        <v>1790.6</v>
      </c>
    </row>
    <row r="134" spans="1:6">
      <c r="A134" s="3">
        <v>65</v>
      </c>
      <c r="B134" s="228">
        <v>111.95</v>
      </c>
      <c r="C134" s="228">
        <v>201.13</v>
      </c>
      <c r="D134" s="228">
        <v>160.72999999999999</v>
      </c>
      <c r="E134" s="230">
        <v>89.179999999999993</v>
      </c>
      <c r="F134" s="230">
        <v>1789.27</v>
      </c>
    </row>
    <row r="135" spans="1:6">
      <c r="A135" s="3">
        <v>65.5</v>
      </c>
      <c r="B135" s="228">
        <v>114.18</v>
      </c>
      <c r="C135" s="228">
        <v>201.84</v>
      </c>
      <c r="D135" s="228">
        <v>162.6</v>
      </c>
      <c r="E135" s="230">
        <v>87.66</v>
      </c>
      <c r="F135" s="230">
        <v>1787.4</v>
      </c>
    </row>
    <row r="136" spans="1:6">
      <c r="A136" s="3">
        <v>66</v>
      </c>
      <c r="B136" s="228">
        <v>115.6</v>
      </c>
      <c r="C136" s="228">
        <v>202.86</v>
      </c>
      <c r="D136" s="228">
        <v>164.81</v>
      </c>
      <c r="E136" s="230">
        <v>87.260000000000019</v>
      </c>
      <c r="F136" s="230">
        <v>1785.19</v>
      </c>
    </row>
    <row r="137" spans="1:6">
      <c r="A137" s="3">
        <v>66.5</v>
      </c>
      <c r="B137" s="228">
        <v>117.03</v>
      </c>
      <c r="C137" s="228">
        <v>204</v>
      </c>
      <c r="D137" s="228">
        <v>166.04</v>
      </c>
      <c r="E137" s="230">
        <v>86.97</v>
      </c>
      <c r="F137" s="230">
        <v>1783.96</v>
      </c>
    </row>
    <row r="138" spans="1:6">
      <c r="A138" s="3">
        <v>67</v>
      </c>
      <c r="B138" s="228">
        <v>118.47</v>
      </c>
      <c r="C138" s="228">
        <v>205.03</v>
      </c>
      <c r="D138" s="228">
        <v>168.23</v>
      </c>
      <c r="E138" s="230">
        <v>86.56</v>
      </c>
      <c r="F138" s="230">
        <v>1781.77</v>
      </c>
    </row>
    <row r="139" spans="1:6">
      <c r="A139" s="3">
        <v>67.5</v>
      </c>
      <c r="B139" s="228">
        <v>119.99</v>
      </c>
      <c r="C139" s="228">
        <v>207.26</v>
      </c>
      <c r="D139" s="228">
        <v>169.75</v>
      </c>
      <c r="E139" s="230">
        <v>87.27</v>
      </c>
      <c r="F139" s="230">
        <v>1780.25</v>
      </c>
    </row>
    <row r="140" spans="1:6">
      <c r="A140" s="3">
        <v>68</v>
      </c>
      <c r="B140" s="228">
        <v>121.67</v>
      </c>
      <c r="C140" s="228">
        <v>208.61</v>
      </c>
      <c r="D140" s="228">
        <v>171.83</v>
      </c>
      <c r="E140" s="230">
        <v>86.940000000000012</v>
      </c>
      <c r="F140" s="230">
        <v>1778.17</v>
      </c>
    </row>
    <row r="141" spans="1:6">
      <c r="A141" s="3">
        <v>68.5</v>
      </c>
      <c r="B141" s="228">
        <v>121.98</v>
      </c>
      <c r="C141" s="228">
        <v>209.64</v>
      </c>
      <c r="D141" s="228">
        <v>172.77</v>
      </c>
      <c r="E141" s="230">
        <v>87.659999999999982</v>
      </c>
      <c r="F141" s="230">
        <v>1777.23</v>
      </c>
    </row>
    <row r="142" spans="1:6">
      <c r="A142" s="3">
        <v>69</v>
      </c>
      <c r="B142" s="228">
        <v>122.53</v>
      </c>
      <c r="C142" s="228">
        <v>211.36</v>
      </c>
      <c r="D142" s="228">
        <v>173.97</v>
      </c>
      <c r="E142" s="230">
        <v>88.830000000000013</v>
      </c>
      <c r="F142" s="230">
        <v>1776.03</v>
      </c>
    </row>
    <row r="143" spans="1:6">
      <c r="A143" s="3">
        <v>69.5</v>
      </c>
      <c r="B143" s="228">
        <v>124.52</v>
      </c>
      <c r="C143" s="228">
        <v>212.83</v>
      </c>
      <c r="D143" s="228">
        <v>176.21</v>
      </c>
      <c r="E143" s="230">
        <v>88.310000000000016</v>
      </c>
      <c r="F143" s="230">
        <v>1773.79</v>
      </c>
    </row>
    <row r="144" spans="1:6">
      <c r="A144" s="3">
        <v>70</v>
      </c>
      <c r="B144" s="228">
        <v>125.71</v>
      </c>
      <c r="C144" s="228">
        <v>214.22</v>
      </c>
      <c r="D144" s="228">
        <v>177.24</v>
      </c>
      <c r="E144" s="230">
        <v>88.51</v>
      </c>
      <c r="F144" s="230">
        <v>1772.76</v>
      </c>
    </row>
    <row r="145" spans="1:6">
      <c r="A145" s="3">
        <v>70.5</v>
      </c>
      <c r="B145" s="228">
        <v>127.63</v>
      </c>
      <c r="C145" s="228">
        <v>215.67</v>
      </c>
      <c r="D145" s="228">
        <v>178.37</v>
      </c>
      <c r="E145" s="230">
        <v>88.039999999999992</v>
      </c>
      <c r="F145" s="230">
        <v>1771.63</v>
      </c>
    </row>
    <row r="146" spans="1:6">
      <c r="A146" s="3">
        <v>71</v>
      </c>
      <c r="B146" s="228">
        <v>128.9</v>
      </c>
      <c r="C146" s="228">
        <v>217.1</v>
      </c>
      <c r="D146" s="228">
        <v>179.47</v>
      </c>
      <c r="E146" s="230">
        <v>88.199999999999989</v>
      </c>
      <c r="F146" s="230">
        <v>1770.53</v>
      </c>
    </row>
    <row r="147" spans="1:6">
      <c r="A147" s="3">
        <v>71.5</v>
      </c>
      <c r="B147" s="228">
        <v>130.07</v>
      </c>
      <c r="C147" s="228">
        <v>217.7</v>
      </c>
      <c r="D147" s="228">
        <v>180.93</v>
      </c>
      <c r="E147" s="230">
        <v>87.63</v>
      </c>
      <c r="F147" s="230">
        <v>1769.07</v>
      </c>
    </row>
    <row r="148" spans="1:6">
      <c r="A148" s="3">
        <v>72</v>
      </c>
      <c r="B148" s="228">
        <v>131.16999999999999</v>
      </c>
      <c r="C148" s="228">
        <v>218.85</v>
      </c>
      <c r="D148" s="228">
        <v>182.22</v>
      </c>
      <c r="E148" s="230">
        <v>87.68</v>
      </c>
      <c r="F148" s="230">
        <v>1767.78</v>
      </c>
    </row>
    <row r="149" spans="1:6">
      <c r="A149" s="3">
        <v>72.5</v>
      </c>
      <c r="B149" s="228">
        <v>131.99</v>
      </c>
      <c r="C149" s="228">
        <v>220.89</v>
      </c>
      <c r="D149" s="228">
        <v>184.48</v>
      </c>
      <c r="E149" s="230">
        <v>88.899999999999977</v>
      </c>
      <c r="F149" s="230">
        <v>1765.52</v>
      </c>
    </row>
    <row r="150" spans="1:6">
      <c r="A150" s="3">
        <v>73</v>
      </c>
      <c r="B150" s="228">
        <v>132.96</v>
      </c>
      <c r="C150" s="228">
        <v>223.83</v>
      </c>
      <c r="D150" s="228">
        <v>186.56</v>
      </c>
      <c r="E150" s="230">
        <v>90.87</v>
      </c>
      <c r="F150" s="230">
        <v>1763.44</v>
      </c>
    </row>
    <row r="151" spans="1:6">
      <c r="A151" s="3">
        <v>73.5</v>
      </c>
      <c r="B151" s="228">
        <v>133.85</v>
      </c>
      <c r="C151" s="228">
        <v>224.61</v>
      </c>
      <c r="D151" s="228">
        <v>188.07</v>
      </c>
      <c r="E151" s="230">
        <v>90.760000000000019</v>
      </c>
      <c r="F151" s="230">
        <v>1761.93</v>
      </c>
    </row>
    <row r="152" spans="1:6">
      <c r="A152" s="3">
        <v>74</v>
      </c>
      <c r="B152" s="228">
        <v>134.93</v>
      </c>
      <c r="C152" s="228">
        <v>227.08</v>
      </c>
      <c r="D152" s="228">
        <v>189.67</v>
      </c>
      <c r="E152" s="230">
        <v>92.15</v>
      </c>
      <c r="F152" s="230">
        <v>1760.33</v>
      </c>
    </row>
    <row r="153" spans="1:6">
      <c r="A153" s="3">
        <v>74.5</v>
      </c>
      <c r="B153" s="228">
        <v>136.49</v>
      </c>
      <c r="C153" s="228">
        <v>227.82</v>
      </c>
      <c r="D153" s="228">
        <v>190.86</v>
      </c>
      <c r="E153" s="230">
        <v>91.329999999999984</v>
      </c>
      <c r="F153" s="230">
        <v>1759.1399999999999</v>
      </c>
    </row>
    <row r="154" spans="1:6">
      <c r="A154" s="3">
        <v>75</v>
      </c>
      <c r="B154" s="228">
        <v>137.03</v>
      </c>
      <c r="C154" s="228">
        <v>228.27</v>
      </c>
      <c r="D154" s="228">
        <v>192.15</v>
      </c>
      <c r="E154" s="230">
        <v>91.240000000000009</v>
      </c>
      <c r="F154" s="230">
        <v>1757.85</v>
      </c>
    </row>
    <row r="155" spans="1:6">
      <c r="A155" s="3">
        <v>75.5</v>
      </c>
      <c r="B155" s="228">
        <v>138.22999999999999</v>
      </c>
      <c r="C155" s="228">
        <v>229.72</v>
      </c>
      <c r="D155" s="228">
        <v>194.01</v>
      </c>
      <c r="E155" s="230">
        <v>91.490000000000009</v>
      </c>
      <c r="F155" s="230">
        <v>1755.99</v>
      </c>
    </row>
    <row r="156" spans="1:6">
      <c r="A156" s="3">
        <v>76</v>
      </c>
      <c r="B156" s="228">
        <v>139.47999999999999</v>
      </c>
      <c r="C156" s="228">
        <v>230.25</v>
      </c>
      <c r="D156" s="228">
        <v>195.68</v>
      </c>
      <c r="E156" s="230">
        <v>90.77000000000001</v>
      </c>
      <c r="F156" s="230">
        <v>1754.32</v>
      </c>
    </row>
    <row r="157" spans="1:6">
      <c r="A157" s="3">
        <v>76.5</v>
      </c>
      <c r="B157" s="228">
        <v>139.88</v>
      </c>
      <c r="C157" s="228">
        <v>231.95</v>
      </c>
      <c r="D157" s="228">
        <v>197.48</v>
      </c>
      <c r="E157" s="230">
        <v>92.07</v>
      </c>
      <c r="F157" s="230">
        <v>1752.52</v>
      </c>
    </row>
    <row r="158" spans="1:6">
      <c r="A158" s="3">
        <v>77</v>
      </c>
      <c r="B158" s="228">
        <v>140.32</v>
      </c>
      <c r="C158" s="228">
        <v>235.18</v>
      </c>
      <c r="D158" s="228">
        <v>199.57</v>
      </c>
      <c r="E158" s="230">
        <v>94.860000000000014</v>
      </c>
      <c r="F158" s="230">
        <v>1750.43</v>
      </c>
    </row>
    <row r="159" spans="1:6">
      <c r="A159" s="3">
        <v>77.5</v>
      </c>
      <c r="B159" s="228">
        <v>140.83000000000001</v>
      </c>
      <c r="C159" s="228">
        <v>236.68</v>
      </c>
      <c r="D159" s="228">
        <v>201.36</v>
      </c>
      <c r="E159" s="230">
        <v>95.85</v>
      </c>
      <c r="F159" s="230">
        <v>1748.6399999999999</v>
      </c>
    </row>
    <row r="160" spans="1:6">
      <c r="A160" s="3">
        <v>78</v>
      </c>
      <c r="B160" s="228">
        <v>142.65</v>
      </c>
      <c r="C160" s="228">
        <v>238.12</v>
      </c>
      <c r="D160" s="228">
        <v>203.35</v>
      </c>
      <c r="E160" s="230">
        <v>95.47</v>
      </c>
      <c r="F160" s="230">
        <v>1746.65</v>
      </c>
    </row>
    <row r="161" spans="1:6">
      <c r="A161" s="3">
        <v>78.5</v>
      </c>
      <c r="B161" s="228">
        <v>144.11000000000001</v>
      </c>
      <c r="C161" s="228">
        <v>238.85</v>
      </c>
      <c r="D161" s="228">
        <v>204.52</v>
      </c>
      <c r="E161" s="230">
        <v>94.739999999999981</v>
      </c>
      <c r="F161" s="230">
        <v>1745.48</v>
      </c>
    </row>
    <row r="162" spans="1:6">
      <c r="A162" s="3">
        <v>79</v>
      </c>
      <c r="B162" s="228">
        <v>146.05000000000001</v>
      </c>
      <c r="C162" s="228">
        <v>238.97</v>
      </c>
      <c r="D162" s="228">
        <v>206.51</v>
      </c>
      <c r="E162" s="230">
        <v>92.919999999999987</v>
      </c>
      <c r="F162" s="230">
        <v>1743.49</v>
      </c>
    </row>
    <row r="163" spans="1:6">
      <c r="A163" s="3">
        <v>79.5</v>
      </c>
      <c r="B163" s="228">
        <v>147.38999999999999</v>
      </c>
      <c r="C163" s="228">
        <v>240.79</v>
      </c>
      <c r="D163" s="228">
        <v>208.33</v>
      </c>
      <c r="E163" s="230">
        <v>93.4</v>
      </c>
      <c r="F163" s="230">
        <v>1741.67</v>
      </c>
    </row>
    <row r="164" spans="1:6">
      <c r="A164" s="3">
        <v>80</v>
      </c>
      <c r="B164" s="228">
        <v>148.59</v>
      </c>
      <c r="C164" s="228">
        <v>241.41</v>
      </c>
      <c r="D164" s="228">
        <v>209.95</v>
      </c>
      <c r="E164" s="230">
        <v>92.82</v>
      </c>
      <c r="F164" s="230">
        <v>1740.05</v>
      </c>
    </row>
    <row r="165" spans="1:6">
      <c r="A165" s="3">
        <v>80.5</v>
      </c>
      <c r="B165" s="228">
        <v>150.07</v>
      </c>
      <c r="C165" s="228">
        <v>242.62</v>
      </c>
      <c r="D165" s="228">
        <v>212.58</v>
      </c>
      <c r="E165" s="230">
        <v>92.550000000000011</v>
      </c>
      <c r="F165" s="230">
        <v>1737.42</v>
      </c>
    </row>
    <row r="166" spans="1:6">
      <c r="A166" s="3">
        <v>81</v>
      </c>
      <c r="B166" s="228">
        <v>150.91999999999999</v>
      </c>
      <c r="C166" s="228">
        <v>244.95</v>
      </c>
      <c r="D166" s="228">
        <v>213.99</v>
      </c>
      <c r="E166" s="230">
        <v>94.03</v>
      </c>
      <c r="F166" s="230">
        <v>1736.01</v>
      </c>
    </row>
    <row r="167" spans="1:6">
      <c r="A167" s="3">
        <v>81.5</v>
      </c>
      <c r="B167" s="228">
        <v>152.02000000000001</v>
      </c>
      <c r="C167" s="228">
        <v>246.85</v>
      </c>
      <c r="D167" s="228">
        <v>215.19</v>
      </c>
      <c r="E167" s="230">
        <v>94.829999999999984</v>
      </c>
      <c r="F167" s="230">
        <v>1734.81</v>
      </c>
    </row>
    <row r="168" spans="1:6">
      <c r="A168" s="3">
        <v>82</v>
      </c>
      <c r="B168" s="228">
        <v>154.57</v>
      </c>
      <c r="C168" s="228">
        <v>248.23</v>
      </c>
      <c r="D168" s="228">
        <v>216.58</v>
      </c>
      <c r="E168" s="230">
        <v>93.66</v>
      </c>
      <c r="F168" s="230">
        <v>1733.42</v>
      </c>
    </row>
    <row r="169" spans="1:6">
      <c r="A169" s="3">
        <v>82.5</v>
      </c>
      <c r="B169" s="228">
        <v>156.18</v>
      </c>
      <c r="C169" s="228">
        <v>248.89</v>
      </c>
      <c r="D169" s="228">
        <v>218.49</v>
      </c>
      <c r="E169" s="230">
        <v>92.70999999999998</v>
      </c>
      <c r="F169" s="230">
        <v>1731.51</v>
      </c>
    </row>
    <row r="170" spans="1:6">
      <c r="A170" s="3">
        <v>83</v>
      </c>
      <c r="B170" s="228">
        <v>157.15</v>
      </c>
      <c r="C170" s="228">
        <v>250.58</v>
      </c>
      <c r="D170" s="228">
        <v>219.7</v>
      </c>
      <c r="E170" s="230">
        <v>93.43</v>
      </c>
      <c r="F170" s="230">
        <v>1730.3</v>
      </c>
    </row>
    <row r="171" spans="1:6">
      <c r="A171" s="3">
        <v>83.5</v>
      </c>
      <c r="B171" s="228">
        <v>157.30000000000001</v>
      </c>
      <c r="C171" s="228">
        <v>251.79</v>
      </c>
      <c r="D171" s="228">
        <v>221.41</v>
      </c>
      <c r="E171" s="230">
        <v>94.489999999999981</v>
      </c>
      <c r="F171" s="230">
        <v>1728.59</v>
      </c>
    </row>
    <row r="172" spans="1:6">
      <c r="A172" s="3">
        <v>84</v>
      </c>
      <c r="B172" s="228">
        <v>158.66</v>
      </c>
      <c r="C172" s="228">
        <v>253.6</v>
      </c>
      <c r="D172" s="228">
        <v>222.34</v>
      </c>
      <c r="E172" s="230">
        <v>94.94</v>
      </c>
      <c r="F172" s="230">
        <v>1727.66</v>
      </c>
    </row>
    <row r="173" spans="1:6">
      <c r="A173" s="3">
        <v>84.5</v>
      </c>
      <c r="B173" s="228">
        <v>159.97999999999999</v>
      </c>
      <c r="C173" s="228">
        <v>254.96</v>
      </c>
      <c r="D173" s="228">
        <v>224.3</v>
      </c>
      <c r="E173" s="230">
        <v>94.980000000000018</v>
      </c>
      <c r="F173" s="230">
        <v>1725.7</v>
      </c>
    </row>
    <row r="174" spans="1:6">
      <c r="A174" s="3">
        <v>85</v>
      </c>
      <c r="B174" s="228">
        <v>160.34</v>
      </c>
      <c r="C174" s="228">
        <v>256.49</v>
      </c>
      <c r="D174" s="228">
        <v>226.21</v>
      </c>
      <c r="E174" s="230">
        <v>96.15</v>
      </c>
      <c r="F174" s="230">
        <v>1723.79</v>
      </c>
    </row>
    <row r="175" spans="1:6">
      <c r="A175" s="3">
        <v>85.5</v>
      </c>
      <c r="B175" s="228">
        <v>160.69</v>
      </c>
      <c r="C175" s="228">
        <v>258.05</v>
      </c>
      <c r="D175" s="228">
        <v>227.69</v>
      </c>
      <c r="E175" s="230">
        <v>97.360000000000014</v>
      </c>
      <c r="F175" s="230">
        <v>1722.31</v>
      </c>
    </row>
    <row r="176" spans="1:6">
      <c r="A176" s="3">
        <v>86</v>
      </c>
      <c r="B176" s="228">
        <v>161.04</v>
      </c>
      <c r="C176" s="228">
        <v>260.14999999999998</v>
      </c>
      <c r="D176" s="228">
        <v>229.4</v>
      </c>
      <c r="E176" s="230">
        <v>99.109999999999985</v>
      </c>
      <c r="F176" s="230">
        <v>1720.6</v>
      </c>
    </row>
    <row r="177" spans="1:6">
      <c r="A177" s="3">
        <v>86.5</v>
      </c>
      <c r="B177" s="228">
        <v>163.33000000000001</v>
      </c>
      <c r="C177" s="228">
        <v>261.26</v>
      </c>
      <c r="D177" s="228">
        <v>230.96</v>
      </c>
      <c r="E177" s="230">
        <v>97.929999999999978</v>
      </c>
      <c r="F177" s="230">
        <v>1719.04</v>
      </c>
    </row>
    <row r="178" spans="1:6">
      <c r="A178" s="3">
        <v>87</v>
      </c>
      <c r="B178" s="228">
        <v>165.53</v>
      </c>
      <c r="C178" s="228">
        <v>262.27</v>
      </c>
      <c r="D178" s="228">
        <v>232.69</v>
      </c>
      <c r="E178" s="230">
        <v>96.739999999999981</v>
      </c>
      <c r="F178" s="230">
        <v>1717.31</v>
      </c>
    </row>
    <row r="179" spans="1:6">
      <c r="A179" s="3">
        <v>87.5</v>
      </c>
      <c r="B179" s="228">
        <v>168.05</v>
      </c>
      <c r="C179" s="228">
        <v>263.33</v>
      </c>
      <c r="D179" s="228">
        <v>234.59</v>
      </c>
      <c r="E179" s="230">
        <v>95.279999999999973</v>
      </c>
      <c r="F179" s="230">
        <v>1715.41</v>
      </c>
    </row>
    <row r="180" spans="1:6">
      <c r="A180" s="3">
        <v>88</v>
      </c>
      <c r="B180" s="228">
        <v>169.51</v>
      </c>
      <c r="C180" s="228">
        <v>265.04000000000002</v>
      </c>
      <c r="D180" s="228">
        <v>236.19</v>
      </c>
      <c r="E180" s="230">
        <v>95.53000000000003</v>
      </c>
      <c r="F180" s="230">
        <v>1713.81</v>
      </c>
    </row>
    <row r="181" spans="1:6">
      <c r="A181" s="3">
        <v>88.5</v>
      </c>
      <c r="B181" s="228">
        <v>171.29</v>
      </c>
      <c r="C181" s="228">
        <v>265.5</v>
      </c>
      <c r="D181" s="228">
        <v>238.08</v>
      </c>
      <c r="E181" s="230">
        <v>94.210000000000008</v>
      </c>
      <c r="F181" s="230">
        <v>1711.92</v>
      </c>
    </row>
    <row r="182" spans="1:6">
      <c r="A182" s="3">
        <v>89</v>
      </c>
      <c r="B182" s="228">
        <v>171.79</v>
      </c>
      <c r="C182" s="228">
        <v>265.89999999999998</v>
      </c>
      <c r="D182" s="228">
        <v>239.52</v>
      </c>
      <c r="E182" s="230">
        <v>94.109999999999985</v>
      </c>
      <c r="F182" s="230">
        <v>1710.48</v>
      </c>
    </row>
    <row r="183" spans="1:6">
      <c r="A183" s="3">
        <v>89.5</v>
      </c>
      <c r="B183" s="228">
        <v>172.87</v>
      </c>
      <c r="C183" s="228">
        <v>266.33</v>
      </c>
      <c r="D183" s="228">
        <v>241.26</v>
      </c>
      <c r="E183" s="230">
        <v>93.45999999999998</v>
      </c>
      <c r="F183" s="230">
        <v>1708.74</v>
      </c>
    </row>
    <row r="184" spans="1:6">
      <c r="A184" s="3">
        <v>90</v>
      </c>
      <c r="B184" s="228">
        <v>173.95</v>
      </c>
      <c r="C184" s="228">
        <v>267.83999999999997</v>
      </c>
      <c r="D184" s="228">
        <v>243.1</v>
      </c>
      <c r="E184" s="230">
        <v>93.889999999999986</v>
      </c>
      <c r="F184" s="230">
        <v>1706.9</v>
      </c>
    </row>
    <row r="185" spans="1:6">
      <c r="A185" s="3">
        <v>90.5</v>
      </c>
      <c r="B185" s="228">
        <v>175.9</v>
      </c>
      <c r="C185" s="228">
        <v>268.68</v>
      </c>
      <c r="D185" s="228">
        <v>245.08</v>
      </c>
      <c r="E185" s="230">
        <v>92.78</v>
      </c>
      <c r="F185" s="230">
        <v>1704.92</v>
      </c>
    </row>
    <row r="186" spans="1:6">
      <c r="A186" s="3">
        <v>91</v>
      </c>
      <c r="B186" s="228">
        <v>176.87</v>
      </c>
      <c r="C186" s="228">
        <v>271.47000000000003</v>
      </c>
      <c r="D186" s="228">
        <v>247.11</v>
      </c>
      <c r="E186" s="230">
        <v>94.600000000000023</v>
      </c>
      <c r="F186" s="230">
        <v>1702.8899999999999</v>
      </c>
    </row>
    <row r="187" spans="1:6">
      <c r="A187" s="3">
        <v>91.5</v>
      </c>
      <c r="B187" s="228">
        <v>177.84</v>
      </c>
      <c r="C187" s="228">
        <v>272.66000000000003</v>
      </c>
      <c r="D187" s="228">
        <v>248.66</v>
      </c>
      <c r="E187" s="230">
        <v>94.820000000000022</v>
      </c>
      <c r="F187" s="230">
        <v>1701.34</v>
      </c>
    </row>
    <row r="188" spans="1:6">
      <c r="A188" s="3">
        <v>92</v>
      </c>
      <c r="B188" s="228">
        <v>178.56</v>
      </c>
      <c r="C188" s="228">
        <v>275.17</v>
      </c>
      <c r="D188" s="228">
        <v>250.75</v>
      </c>
      <c r="E188" s="230">
        <v>96.610000000000014</v>
      </c>
      <c r="F188" s="230">
        <v>1699.25</v>
      </c>
    </row>
    <row r="189" spans="1:6">
      <c r="A189" s="3">
        <v>92.5</v>
      </c>
      <c r="B189" s="228">
        <v>180.3</v>
      </c>
      <c r="C189" s="228">
        <v>275.56</v>
      </c>
      <c r="D189" s="228">
        <v>252.26</v>
      </c>
      <c r="E189" s="230">
        <v>95.259999999999991</v>
      </c>
      <c r="F189" s="230">
        <v>1697.74</v>
      </c>
    </row>
    <row r="190" spans="1:6">
      <c r="A190" s="3">
        <v>93</v>
      </c>
      <c r="B190" s="228">
        <v>182.04</v>
      </c>
      <c r="C190" s="228">
        <v>275.94</v>
      </c>
      <c r="D190" s="228">
        <v>253.84</v>
      </c>
      <c r="E190" s="230">
        <v>93.9</v>
      </c>
      <c r="F190" s="230">
        <v>1696.16</v>
      </c>
    </row>
    <row r="191" spans="1:6">
      <c r="A191" s="3">
        <v>93.5</v>
      </c>
      <c r="B191" s="228">
        <v>183.79</v>
      </c>
      <c r="C191" s="228">
        <v>277.63</v>
      </c>
      <c r="D191" s="228">
        <v>256.06</v>
      </c>
      <c r="E191" s="230">
        <v>93.84</v>
      </c>
      <c r="F191" s="230">
        <v>1693.94</v>
      </c>
    </row>
    <row r="192" spans="1:6">
      <c r="A192" s="3">
        <v>94</v>
      </c>
      <c r="B192" s="228">
        <v>185.6</v>
      </c>
      <c r="C192" s="228">
        <v>278.77</v>
      </c>
      <c r="D192" s="228">
        <v>257.52</v>
      </c>
      <c r="E192" s="230">
        <v>93.169999999999987</v>
      </c>
      <c r="F192" s="230">
        <v>1692.48</v>
      </c>
    </row>
    <row r="193" spans="1:6">
      <c r="A193" s="3">
        <v>94.5</v>
      </c>
      <c r="B193" s="228">
        <v>187.54</v>
      </c>
      <c r="C193" s="228">
        <v>279.22000000000003</v>
      </c>
      <c r="D193" s="228">
        <v>258.70999999999998</v>
      </c>
      <c r="E193" s="230">
        <v>91.680000000000035</v>
      </c>
      <c r="F193" s="230">
        <v>1691.29</v>
      </c>
    </row>
    <row r="194" spans="1:6">
      <c r="A194" s="3">
        <v>95</v>
      </c>
      <c r="B194" s="228">
        <v>188.31</v>
      </c>
      <c r="C194" s="228">
        <v>280.36</v>
      </c>
      <c r="D194" s="228">
        <v>260.81</v>
      </c>
      <c r="E194" s="230">
        <v>92.050000000000011</v>
      </c>
      <c r="F194" s="230">
        <v>1689.19</v>
      </c>
    </row>
    <row r="195" spans="1:6">
      <c r="A195" s="3">
        <v>95.5</v>
      </c>
      <c r="B195" s="228">
        <v>188.76</v>
      </c>
      <c r="C195" s="228">
        <v>281.06</v>
      </c>
      <c r="D195" s="228">
        <v>262.45999999999998</v>
      </c>
      <c r="E195" s="230">
        <v>92.300000000000011</v>
      </c>
      <c r="F195" s="230">
        <v>1687.54</v>
      </c>
    </row>
    <row r="196" spans="1:6">
      <c r="A196" s="3">
        <v>96</v>
      </c>
      <c r="B196" s="228">
        <v>189.42</v>
      </c>
      <c r="C196" s="228">
        <v>282.36</v>
      </c>
      <c r="D196" s="228">
        <v>263.73</v>
      </c>
      <c r="E196" s="230">
        <v>92.940000000000026</v>
      </c>
      <c r="F196" s="230">
        <v>1686.27</v>
      </c>
    </row>
    <row r="197" spans="1:6">
      <c r="A197" s="3">
        <v>96.5</v>
      </c>
      <c r="B197" s="228">
        <v>190.47</v>
      </c>
      <c r="C197" s="228">
        <v>283.04000000000002</v>
      </c>
      <c r="D197" s="228">
        <v>265.47000000000003</v>
      </c>
      <c r="E197" s="230">
        <v>92.570000000000022</v>
      </c>
      <c r="F197" s="230">
        <v>1684.53</v>
      </c>
    </row>
    <row r="198" spans="1:6">
      <c r="A198" s="3">
        <v>97</v>
      </c>
      <c r="B198" s="228">
        <v>191.53</v>
      </c>
      <c r="C198" s="228">
        <v>284.52999999999997</v>
      </c>
      <c r="D198" s="228">
        <v>267.37</v>
      </c>
      <c r="E198" s="230">
        <v>92.999999999999972</v>
      </c>
      <c r="F198" s="230">
        <v>1682.63</v>
      </c>
    </row>
    <row r="199" spans="1:6">
      <c r="A199" s="3">
        <v>97.5</v>
      </c>
      <c r="B199" s="228">
        <v>192.58</v>
      </c>
      <c r="C199" s="228">
        <v>285.94</v>
      </c>
      <c r="D199" s="228">
        <v>268.38</v>
      </c>
      <c r="E199" s="230">
        <v>93.359999999999985</v>
      </c>
      <c r="F199" s="230">
        <v>1681.62</v>
      </c>
    </row>
    <row r="200" spans="1:6">
      <c r="A200" s="3">
        <v>98</v>
      </c>
      <c r="B200" s="228">
        <v>193.88</v>
      </c>
      <c r="C200" s="228">
        <v>288.22000000000003</v>
      </c>
      <c r="D200" s="228">
        <v>269.79000000000002</v>
      </c>
      <c r="E200" s="230">
        <v>94.340000000000032</v>
      </c>
      <c r="F200" s="230">
        <v>1680.21</v>
      </c>
    </row>
    <row r="201" spans="1:6">
      <c r="A201" s="3">
        <v>98.5</v>
      </c>
      <c r="B201" s="228">
        <v>194.88</v>
      </c>
      <c r="C201" s="228">
        <v>289.07</v>
      </c>
      <c r="D201" s="228">
        <v>271.58</v>
      </c>
      <c r="E201" s="230">
        <v>94.19</v>
      </c>
      <c r="F201" s="230">
        <v>1678.42</v>
      </c>
    </row>
    <row r="202" spans="1:6">
      <c r="A202" s="3">
        <v>99</v>
      </c>
      <c r="B202" s="228">
        <v>195.89</v>
      </c>
      <c r="C202" s="228">
        <v>290.88</v>
      </c>
      <c r="D202" s="228">
        <v>273.12</v>
      </c>
      <c r="E202" s="230">
        <v>94.990000000000009</v>
      </c>
      <c r="F202" s="230">
        <v>1676.88</v>
      </c>
    </row>
    <row r="203" spans="1:6">
      <c r="A203" s="3">
        <v>99.5</v>
      </c>
      <c r="B203" s="228">
        <v>196.9</v>
      </c>
      <c r="C203" s="228">
        <v>293.13</v>
      </c>
      <c r="D203" s="228">
        <v>274.33</v>
      </c>
      <c r="E203" s="230">
        <v>96.22999999999999</v>
      </c>
      <c r="F203" s="230">
        <v>1675.67</v>
      </c>
    </row>
    <row r="204" spans="1:6">
      <c r="A204" s="3">
        <v>100</v>
      </c>
      <c r="B204" s="228">
        <v>198.05</v>
      </c>
      <c r="C204" s="228">
        <v>294.88</v>
      </c>
      <c r="D204" s="228">
        <v>275.98</v>
      </c>
      <c r="E204" s="230">
        <v>96.829999999999984</v>
      </c>
      <c r="F204" s="230">
        <v>1674.02</v>
      </c>
    </row>
    <row r="205" spans="1:6">
      <c r="A205" s="3">
        <v>100.5</v>
      </c>
      <c r="B205" s="228">
        <v>200.54</v>
      </c>
      <c r="C205" s="228">
        <v>296.33</v>
      </c>
      <c r="D205" s="228">
        <v>277.18</v>
      </c>
      <c r="E205" s="230">
        <v>95.789999999999992</v>
      </c>
      <c r="F205" s="230">
        <v>1672.82</v>
      </c>
    </row>
    <row r="206" spans="1:6">
      <c r="A206" s="3">
        <v>101</v>
      </c>
      <c r="B206" s="228">
        <v>201.84</v>
      </c>
      <c r="C206" s="228">
        <v>298.24</v>
      </c>
      <c r="D206" s="228">
        <v>278.48</v>
      </c>
      <c r="E206" s="230">
        <v>96.4</v>
      </c>
      <c r="F206" s="230">
        <v>1671.52</v>
      </c>
    </row>
    <row r="207" spans="1:6">
      <c r="A207" s="3">
        <v>101.5</v>
      </c>
      <c r="B207" s="228">
        <v>203.04</v>
      </c>
      <c r="C207" s="228">
        <v>300.87</v>
      </c>
      <c r="D207" s="228">
        <v>279.32</v>
      </c>
      <c r="E207" s="230">
        <v>97.830000000000013</v>
      </c>
      <c r="F207" s="230">
        <v>1670.68</v>
      </c>
    </row>
    <row r="208" spans="1:6">
      <c r="A208" s="3">
        <v>102</v>
      </c>
      <c r="B208" s="228">
        <v>204.18</v>
      </c>
      <c r="C208" s="228">
        <v>304.06</v>
      </c>
      <c r="D208" s="228">
        <v>280.88</v>
      </c>
      <c r="E208" s="230">
        <v>99.88</v>
      </c>
      <c r="F208" s="230">
        <v>1669.12</v>
      </c>
    </row>
    <row r="209" spans="1:6">
      <c r="A209" s="3">
        <v>102.5</v>
      </c>
      <c r="B209" s="228">
        <v>205.55</v>
      </c>
      <c r="C209" s="228">
        <v>305.99</v>
      </c>
      <c r="D209" s="228">
        <v>282.68</v>
      </c>
      <c r="E209" s="230">
        <v>100.44</v>
      </c>
      <c r="F209" s="230">
        <v>1667.32</v>
      </c>
    </row>
    <row r="210" spans="1:6">
      <c r="A210" s="3">
        <v>103</v>
      </c>
      <c r="B210" s="228">
        <v>207.39</v>
      </c>
      <c r="C210" s="228">
        <v>308.60000000000002</v>
      </c>
      <c r="D210" s="228">
        <v>283.99</v>
      </c>
      <c r="E210" s="230">
        <v>101.21000000000004</v>
      </c>
      <c r="F210" s="230">
        <v>1666.01</v>
      </c>
    </row>
    <row r="211" spans="1:6">
      <c r="A211" s="3">
        <v>103.5</v>
      </c>
      <c r="B211" s="228">
        <v>209.23</v>
      </c>
      <c r="C211" s="228">
        <v>313.24</v>
      </c>
      <c r="D211" s="228">
        <v>285.66000000000003</v>
      </c>
      <c r="E211" s="230">
        <v>104.01000000000002</v>
      </c>
      <c r="F211" s="230">
        <v>1664.34</v>
      </c>
    </row>
    <row r="212" spans="1:6">
      <c r="A212" s="3">
        <v>104</v>
      </c>
      <c r="B212" s="228">
        <v>210.47</v>
      </c>
      <c r="C212" s="228">
        <v>314.25</v>
      </c>
      <c r="D212" s="228">
        <v>286.99</v>
      </c>
      <c r="E212" s="230">
        <v>103.78</v>
      </c>
      <c r="F212" s="230">
        <v>1663.01</v>
      </c>
    </row>
    <row r="213" spans="1:6">
      <c r="A213" s="3">
        <v>104.5</v>
      </c>
      <c r="B213" s="228">
        <v>211.12</v>
      </c>
      <c r="C213" s="228">
        <v>314.32</v>
      </c>
      <c r="D213" s="228">
        <v>287.54000000000002</v>
      </c>
      <c r="E213" s="230">
        <v>103.19999999999999</v>
      </c>
      <c r="F213" s="230">
        <v>1662.46</v>
      </c>
    </row>
    <row r="214" spans="1:6">
      <c r="A214" s="3">
        <v>105</v>
      </c>
      <c r="B214" s="228">
        <v>211.77</v>
      </c>
      <c r="C214" s="228">
        <v>314.52</v>
      </c>
      <c r="D214" s="228">
        <v>288.14</v>
      </c>
      <c r="E214" s="230">
        <v>102.74999999999997</v>
      </c>
      <c r="F214" s="230">
        <v>1661.8600000000001</v>
      </c>
    </row>
    <row r="215" spans="1:6">
      <c r="A215" s="3">
        <v>105.5</v>
      </c>
      <c r="B215" s="228">
        <v>212.15</v>
      </c>
      <c r="C215" s="228">
        <v>316.27</v>
      </c>
      <c r="D215" s="228">
        <v>288.64999999999998</v>
      </c>
      <c r="E215" s="230">
        <v>104.11999999999998</v>
      </c>
      <c r="F215" s="230">
        <v>1661.35</v>
      </c>
    </row>
    <row r="216" spans="1:6">
      <c r="A216" s="3">
        <v>106</v>
      </c>
      <c r="B216" s="228">
        <v>221.41</v>
      </c>
      <c r="C216" s="228">
        <v>326.39</v>
      </c>
      <c r="D216" s="228">
        <v>299.02</v>
      </c>
      <c r="E216" s="230">
        <v>104.97999999999999</v>
      </c>
      <c r="F216" s="230">
        <v>1650.98</v>
      </c>
    </row>
    <row r="217" spans="1:6">
      <c r="A217" s="3">
        <v>106.5</v>
      </c>
      <c r="B217" s="228">
        <v>238.34</v>
      </c>
      <c r="C217" s="228">
        <v>361.76</v>
      </c>
      <c r="D217" s="228">
        <v>321.89999999999998</v>
      </c>
      <c r="E217" s="230">
        <v>123.41999999999999</v>
      </c>
      <c r="F217" s="230">
        <v>1628.1</v>
      </c>
    </row>
    <row r="218" spans="1:6">
      <c r="A218" s="3">
        <v>107</v>
      </c>
      <c r="B218" s="228">
        <v>251.99</v>
      </c>
      <c r="C218" s="228">
        <v>407.44</v>
      </c>
      <c r="D218" s="228">
        <v>343.89</v>
      </c>
      <c r="E218" s="230">
        <v>155.44999999999999</v>
      </c>
      <c r="F218" s="230">
        <v>1606.1100000000001</v>
      </c>
    </row>
    <row r="219" spans="1:6">
      <c r="A219" s="3">
        <v>107.5</v>
      </c>
      <c r="B219" s="228">
        <v>266.20999999999998</v>
      </c>
      <c r="C219" s="228">
        <v>454.29</v>
      </c>
      <c r="D219" s="228">
        <v>370.38</v>
      </c>
      <c r="E219" s="230">
        <v>188.08000000000004</v>
      </c>
      <c r="F219" s="230">
        <v>1579.62</v>
      </c>
    </row>
    <row r="220" spans="1:6">
      <c r="A220" s="3">
        <v>108</v>
      </c>
      <c r="B220" s="228">
        <v>289.32</v>
      </c>
      <c r="C220" s="228">
        <v>484.57</v>
      </c>
      <c r="D220" s="228">
        <v>392.82</v>
      </c>
      <c r="E220" s="230">
        <v>195.25</v>
      </c>
      <c r="F220" s="230">
        <v>1557.18</v>
      </c>
    </row>
    <row r="221" spans="1:6">
      <c r="A221" s="3">
        <v>108.5</v>
      </c>
      <c r="B221" s="228">
        <v>336.16</v>
      </c>
      <c r="C221" s="228">
        <v>489.38</v>
      </c>
      <c r="D221" s="228">
        <v>416.3</v>
      </c>
      <c r="E221" s="230">
        <v>153.21999999999997</v>
      </c>
      <c r="F221" s="230">
        <v>1533.7</v>
      </c>
    </row>
    <row r="222" spans="1:6">
      <c r="A222" s="3">
        <v>109</v>
      </c>
      <c r="B222" s="228">
        <v>371.23</v>
      </c>
      <c r="C222" s="228">
        <v>495.33</v>
      </c>
      <c r="D222" s="228">
        <v>442.61</v>
      </c>
      <c r="E222" s="230">
        <v>124.09999999999997</v>
      </c>
      <c r="F222" s="230">
        <v>1507.3899999999999</v>
      </c>
    </row>
    <row r="223" spans="1:6">
      <c r="A223" s="3">
        <v>109.5</v>
      </c>
      <c r="B223" s="228">
        <v>398.52</v>
      </c>
      <c r="C223" s="228">
        <v>505.02</v>
      </c>
      <c r="D223" s="228">
        <v>470.33</v>
      </c>
      <c r="E223" s="230">
        <v>106.5</v>
      </c>
      <c r="F223" s="230">
        <v>1479.67</v>
      </c>
    </row>
    <row r="224" spans="1:6">
      <c r="A224" s="3">
        <v>110</v>
      </c>
      <c r="B224" s="228">
        <v>447.16</v>
      </c>
      <c r="C224" s="228">
        <v>519.82000000000005</v>
      </c>
      <c r="D224" s="228">
        <v>495.98</v>
      </c>
      <c r="E224" s="230">
        <v>72.660000000000025</v>
      </c>
      <c r="F224" s="230">
        <v>1454.02</v>
      </c>
    </row>
    <row r="225" spans="1:6">
      <c r="A225" s="3">
        <v>110.5</v>
      </c>
      <c r="B225" s="228">
        <v>495.41</v>
      </c>
      <c r="C225" s="228">
        <v>552.47</v>
      </c>
      <c r="D225" s="228">
        <v>525.35</v>
      </c>
      <c r="E225" s="230">
        <v>57.06</v>
      </c>
      <c r="F225" s="230">
        <v>1424.65</v>
      </c>
    </row>
    <row r="226" spans="1:6">
      <c r="A226" s="3">
        <v>111</v>
      </c>
      <c r="B226" s="228">
        <v>510.95</v>
      </c>
      <c r="C226" s="228">
        <v>639.12</v>
      </c>
      <c r="D226" s="228">
        <v>551.35</v>
      </c>
      <c r="E226" s="230">
        <v>128.17000000000002</v>
      </c>
      <c r="F226" s="230">
        <v>1398.65</v>
      </c>
    </row>
    <row r="227" spans="1:6">
      <c r="A227" s="3">
        <v>111.5</v>
      </c>
      <c r="B227" s="228">
        <v>518.47</v>
      </c>
      <c r="C227" s="228">
        <v>733.67</v>
      </c>
      <c r="D227" s="228">
        <v>577.24</v>
      </c>
      <c r="E227" s="230">
        <v>215.19999999999993</v>
      </c>
      <c r="F227" s="230">
        <v>1372.76</v>
      </c>
    </row>
    <row r="228" spans="1:6">
      <c r="A228" s="3">
        <v>112</v>
      </c>
      <c r="B228" s="228">
        <v>527.66999999999996</v>
      </c>
      <c r="C228" s="228">
        <v>798.98</v>
      </c>
      <c r="D228" s="228">
        <v>605.48</v>
      </c>
      <c r="E228" s="230">
        <v>271.31000000000006</v>
      </c>
      <c r="F228" s="230">
        <v>1344.52</v>
      </c>
    </row>
    <row r="229" spans="1:6">
      <c r="A229" s="3">
        <v>112.5</v>
      </c>
      <c r="B229" s="228">
        <v>549.91999999999996</v>
      </c>
      <c r="C229" s="228">
        <v>839.19</v>
      </c>
      <c r="D229" s="228">
        <v>642.26</v>
      </c>
      <c r="E229" s="230">
        <v>289.2700000000001</v>
      </c>
      <c r="F229" s="230">
        <v>1307.74</v>
      </c>
    </row>
    <row r="230" spans="1:6">
      <c r="A230" s="3">
        <v>113</v>
      </c>
      <c r="B230" s="228">
        <v>562.80999999999995</v>
      </c>
      <c r="C230" s="228">
        <v>881.81</v>
      </c>
      <c r="D230" s="228">
        <v>670.82</v>
      </c>
      <c r="E230" s="230">
        <v>319</v>
      </c>
      <c r="F230" s="230">
        <v>1279.1799999999998</v>
      </c>
    </row>
    <row r="231" spans="1:6">
      <c r="A231" s="3">
        <v>113.5</v>
      </c>
      <c r="B231" s="228">
        <v>570.79999999999995</v>
      </c>
      <c r="C231" s="228">
        <v>959.24</v>
      </c>
      <c r="D231" s="228">
        <v>693.71</v>
      </c>
      <c r="E231" s="230">
        <v>388.44000000000005</v>
      </c>
      <c r="F231" s="230">
        <v>1256.29</v>
      </c>
    </row>
    <row r="232" spans="1:6">
      <c r="A232" s="3">
        <v>114</v>
      </c>
      <c r="B232" s="228">
        <v>587.32000000000005</v>
      </c>
      <c r="C232" s="228">
        <v>1015.3</v>
      </c>
      <c r="D232" s="228">
        <v>720.85</v>
      </c>
      <c r="E232" s="230">
        <v>427.9799999999999</v>
      </c>
      <c r="F232" s="230">
        <v>1229.1500000000001</v>
      </c>
    </row>
    <row r="233" spans="1:6">
      <c r="A233" s="3">
        <v>114.5</v>
      </c>
      <c r="B233" s="228">
        <v>604.37</v>
      </c>
      <c r="C233" s="228">
        <v>1041</v>
      </c>
      <c r="D233" s="228">
        <v>749.97</v>
      </c>
      <c r="E233" s="230">
        <v>436.63</v>
      </c>
      <c r="F233" s="230">
        <v>1200.03</v>
      </c>
    </row>
    <row r="234" spans="1:6">
      <c r="A234" s="3">
        <v>115</v>
      </c>
      <c r="B234" s="228">
        <v>617.44000000000005</v>
      </c>
      <c r="C234" s="228">
        <v>1065.9000000000001</v>
      </c>
      <c r="D234" s="228">
        <v>779.96</v>
      </c>
      <c r="E234" s="230">
        <v>448.46000000000004</v>
      </c>
      <c r="F234" s="230">
        <v>1170.04</v>
      </c>
    </row>
    <row r="235" spans="1:6">
      <c r="A235" s="3">
        <v>115.5</v>
      </c>
      <c r="B235" s="228">
        <v>623.27</v>
      </c>
      <c r="C235" s="228">
        <v>1092.5999999999999</v>
      </c>
      <c r="D235" s="228">
        <v>810.07</v>
      </c>
      <c r="E235" s="230">
        <v>469.32999999999993</v>
      </c>
      <c r="F235" s="230">
        <v>1139.9299999999998</v>
      </c>
    </row>
    <row r="236" spans="1:6">
      <c r="A236" s="3">
        <v>116</v>
      </c>
      <c r="B236" s="228">
        <v>637.69000000000005</v>
      </c>
      <c r="C236" s="228">
        <v>1119.3</v>
      </c>
      <c r="D236" s="228">
        <v>839.54</v>
      </c>
      <c r="E236" s="230">
        <v>481.6099999999999</v>
      </c>
      <c r="F236" s="230">
        <v>1110.46</v>
      </c>
    </row>
    <row r="237" spans="1:6">
      <c r="A237" s="3">
        <v>116.5</v>
      </c>
      <c r="B237" s="228">
        <v>667.19</v>
      </c>
      <c r="C237" s="228">
        <v>1147.0999999999999</v>
      </c>
      <c r="D237" s="228">
        <v>869.05</v>
      </c>
      <c r="E237" s="230">
        <v>479.90999999999985</v>
      </c>
      <c r="F237" s="230">
        <v>1080.95</v>
      </c>
    </row>
    <row r="238" spans="1:6">
      <c r="A238" s="3">
        <v>117</v>
      </c>
      <c r="B238" s="228">
        <v>683.98</v>
      </c>
      <c r="C238" s="228">
        <v>1166.3</v>
      </c>
      <c r="D238" s="228">
        <v>900.2</v>
      </c>
      <c r="E238" s="230">
        <v>482.31999999999994</v>
      </c>
      <c r="F238" s="230">
        <v>1049.8</v>
      </c>
    </row>
    <row r="239" spans="1:6">
      <c r="A239" s="3">
        <v>117.5</v>
      </c>
      <c r="B239" s="228">
        <v>694.97</v>
      </c>
      <c r="C239" s="228">
        <v>1220.0999999999999</v>
      </c>
      <c r="D239" s="228">
        <v>928.61</v>
      </c>
      <c r="E239" s="230">
        <v>525.12999999999988</v>
      </c>
      <c r="F239" s="230">
        <v>1021.39</v>
      </c>
    </row>
    <row r="240" spans="1:6">
      <c r="A240" s="3">
        <v>118</v>
      </c>
      <c r="B240" s="228">
        <v>712.05</v>
      </c>
      <c r="C240" s="228">
        <v>1245.7</v>
      </c>
      <c r="D240" s="228">
        <v>958.81</v>
      </c>
      <c r="E240" s="230">
        <v>533.65000000000009</v>
      </c>
      <c r="F240" s="230">
        <v>991.19</v>
      </c>
    </row>
    <row r="241" spans="1:6">
      <c r="A241" s="3">
        <v>118.5</v>
      </c>
      <c r="B241" s="228">
        <v>733.76</v>
      </c>
      <c r="C241" s="228">
        <v>1273.5999999999999</v>
      </c>
      <c r="D241" s="228">
        <v>994.83</v>
      </c>
      <c r="E241" s="230">
        <v>539.83999999999992</v>
      </c>
      <c r="F241" s="230">
        <v>955.17</v>
      </c>
    </row>
    <row r="242" spans="1:6">
      <c r="A242" s="3">
        <v>119</v>
      </c>
      <c r="B242" s="228">
        <v>746.54</v>
      </c>
      <c r="C242" s="228">
        <v>1310.7</v>
      </c>
      <c r="D242" s="228">
        <v>1027.5</v>
      </c>
      <c r="E242" s="230">
        <v>564.16000000000008</v>
      </c>
      <c r="F242" s="230">
        <v>922.5</v>
      </c>
    </row>
    <row r="243" spans="1:6">
      <c r="A243" s="3">
        <v>119.5</v>
      </c>
      <c r="B243" s="228">
        <v>763.02</v>
      </c>
      <c r="C243" s="228">
        <v>1339.7</v>
      </c>
      <c r="D243" s="228">
        <v>1058.7</v>
      </c>
      <c r="E243" s="230">
        <v>576.68000000000006</v>
      </c>
      <c r="F243" s="230">
        <v>891.3</v>
      </c>
    </row>
    <row r="244" spans="1:6">
      <c r="A244" s="3">
        <v>120</v>
      </c>
      <c r="B244" s="228">
        <v>782.38</v>
      </c>
      <c r="C244" s="228">
        <v>1367.1</v>
      </c>
      <c r="D244" s="228">
        <v>1085.9000000000001</v>
      </c>
      <c r="E244" s="230">
        <v>584.71999999999991</v>
      </c>
      <c r="F244" s="230">
        <v>864.09999999999991</v>
      </c>
    </row>
    <row r="245" spans="1:6">
      <c r="A245" s="3">
        <v>120.5</v>
      </c>
      <c r="B245" s="228">
        <v>808.81</v>
      </c>
      <c r="C245" s="228">
        <v>1391.8</v>
      </c>
      <c r="D245" s="228">
        <v>1112.7</v>
      </c>
      <c r="E245" s="230">
        <v>582.99</v>
      </c>
      <c r="F245" s="230">
        <v>837.3</v>
      </c>
    </row>
    <row r="246" spans="1:6">
      <c r="A246" s="3">
        <v>121</v>
      </c>
      <c r="B246" s="228">
        <v>832.1</v>
      </c>
      <c r="C246" s="228">
        <v>1410.2</v>
      </c>
      <c r="D246" s="228">
        <v>1143.3</v>
      </c>
      <c r="E246" s="230">
        <v>578.1</v>
      </c>
      <c r="F246" s="230">
        <v>806.7</v>
      </c>
    </row>
    <row r="247" spans="1:6">
      <c r="A247" s="3">
        <v>121.5</v>
      </c>
      <c r="B247" s="228">
        <v>858.36</v>
      </c>
      <c r="C247" s="228">
        <v>1430</v>
      </c>
      <c r="D247" s="228">
        <v>1172.4000000000001</v>
      </c>
      <c r="E247" s="230">
        <v>571.64</v>
      </c>
      <c r="F247" s="230">
        <v>777.59999999999991</v>
      </c>
    </row>
    <row r="248" spans="1:6">
      <c r="A248" s="3">
        <v>122</v>
      </c>
      <c r="B248" s="228">
        <v>887.35</v>
      </c>
      <c r="C248" s="228">
        <v>1449.8</v>
      </c>
      <c r="D248" s="228">
        <v>1199.8</v>
      </c>
      <c r="E248" s="230">
        <v>562.44999999999993</v>
      </c>
      <c r="F248" s="230">
        <v>750.2</v>
      </c>
    </row>
    <row r="249" spans="1:6">
      <c r="A249" s="3">
        <v>122.5</v>
      </c>
      <c r="B249" s="228">
        <v>916.99</v>
      </c>
      <c r="C249" s="228">
        <v>1469.8</v>
      </c>
      <c r="D249" s="228">
        <v>1227.0999999999999</v>
      </c>
      <c r="E249" s="230">
        <v>552.80999999999995</v>
      </c>
      <c r="F249" s="230">
        <v>722.90000000000009</v>
      </c>
    </row>
    <row r="250" spans="1:6">
      <c r="A250" s="3">
        <v>123</v>
      </c>
      <c r="B250" s="228">
        <v>960.04</v>
      </c>
      <c r="C250" s="228">
        <v>1517.3</v>
      </c>
      <c r="D250" s="228">
        <v>1251.0999999999999</v>
      </c>
      <c r="E250" s="230">
        <v>557.26</v>
      </c>
      <c r="F250" s="230">
        <v>698.90000000000009</v>
      </c>
    </row>
    <row r="251" spans="1:6">
      <c r="A251" s="3">
        <v>123.5</v>
      </c>
      <c r="B251" s="228">
        <v>992.73</v>
      </c>
      <c r="C251" s="228">
        <v>1557.7</v>
      </c>
      <c r="D251" s="228">
        <v>1279.7</v>
      </c>
      <c r="E251" s="230">
        <v>564.97</v>
      </c>
      <c r="F251" s="230">
        <v>670.3</v>
      </c>
    </row>
    <row r="252" spans="1:6">
      <c r="A252" s="3">
        <v>124</v>
      </c>
      <c r="B252" s="228">
        <v>1010.5</v>
      </c>
      <c r="C252" s="228">
        <v>1576.7</v>
      </c>
      <c r="D252" s="228">
        <v>1304.3</v>
      </c>
      <c r="E252" s="230">
        <v>566.20000000000005</v>
      </c>
      <c r="F252" s="230">
        <v>645.70000000000005</v>
      </c>
    </row>
    <row r="253" spans="1:6">
      <c r="A253" s="3">
        <v>124.5</v>
      </c>
      <c r="B253" s="228">
        <v>1021.8</v>
      </c>
      <c r="C253" s="228">
        <v>1596.2</v>
      </c>
      <c r="D253" s="228">
        <v>1334.6</v>
      </c>
      <c r="E253" s="230">
        <v>574.40000000000009</v>
      </c>
      <c r="F253" s="230">
        <v>615.40000000000009</v>
      </c>
    </row>
    <row r="254" spans="1:6">
      <c r="A254" s="3">
        <v>125</v>
      </c>
      <c r="B254" s="228">
        <v>1027.4000000000001</v>
      </c>
      <c r="C254" s="228">
        <v>1620.9</v>
      </c>
      <c r="D254" s="228">
        <v>1366</v>
      </c>
      <c r="E254" s="230">
        <v>593.5</v>
      </c>
      <c r="F254" s="230">
        <v>584</v>
      </c>
    </row>
    <row r="255" spans="1:6">
      <c r="A255" s="3">
        <v>125.5</v>
      </c>
      <c r="B255" s="228">
        <v>1032.3</v>
      </c>
      <c r="C255" s="228">
        <v>1631.9</v>
      </c>
      <c r="D255" s="228">
        <v>1397.7</v>
      </c>
      <c r="E255" s="230">
        <v>599.60000000000014</v>
      </c>
      <c r="F255" s="230">
        <v>552.29999999999995</v>
      </c>
    </row>
    <row r="256" spans="1:6">
      <c r="A256" s="3">
        <v>126</v>
      </c>
      <c r="B256" s="228">
        <v>1070.3</v>
      </c>
      <c r="C256" s="228">
        <v>1654.2</v>
      </c>
      <c r="D256" s="228">
        <v>1422.5</v>
      </c>
      <c r="E256" s="230">
        <v>583.90000000000009</v>
      </c>
      <c r="F256" s="230">
        <v>527.5</v>
      </c>
    </row>
    <row r="257" spans="1:6">
      <c r="A257" s="3">
        <v>126.5</v>
      </c>
      <c r="B257" s="228">
        <v>1090.8</v>
      </c>
      <c r="C257" s="228">
        <v>1668</v>
      </c>
      <c r="D257" s="228">
        <v>1447</v>
      </c>
      <c r="E257" s="230">
        <v>577.20000000000005</v>
      </c>
      <c r="F257" s="230">
        <v>503</v>
      </c>
    </row>
    <row r="258" spans="1:6">
      <c r="A258" s="3">
        <v>127</v>
      </c>
      <c r="B258" s="228">
        <v>1111.7</v>
      </c>
      <c r="C258" s="228">
        <v>1681.5</v>
      </c>
      <c r="D258" s="228">
        <v>1470</v>
      </c>
      <c r="E258" s="230">
        <v>569.79999999999995</v>
      </c>
      <c r="F258" s="230">
        <v>480</v>
      </c>
    </row>
    <row r="259" spans="1:6">
      <c r="A259" s="3">
        <v>127.5</v>
      </c>
      <c r="B259" s="228">
        <v>1130.4000000000001</v>
      </c>
      <c r="C259" s="228">
        <v>1722</v>
      </c>
      <c r="D259" s="228">
        <v>1495.8</v>
      </c>
      <c r="E259" s="230">
        <v>591.59999999999991</v>
      </c>
      <c r="F259" s="230">
        <v>454.20000000000005</v>
      </c>
    </row>
    <row r="260" spans="1:6">
      <c r="A260" s="3">
        <v>128</v>
      </c>
      <c r="B260" s="228">
        <v>1195.0999999999999</v>
      </c>
      <c r="C260" s="228">
        <v>1742.9</v>
      </c>
      <c r="D260" s="228">
        <v>1524.4</v>
      </c>
      <c r="E260" s="230">
        <v>547.80000000000018</v>
      </c>
      <c r="F260" s="230">
        <v>425.59999999999991</v>
      </c>
    </row>
    <row r="261" spans="1:6">
      <c r="A261" s="3">
        <v>128.5</v>
      </c>
      <c r="B261" s="228">
        <v>1275.9000000000001</v>
      </c>
      <c r="C261" s="228">
        <v>1757.8</v>
      </c>
      <c r="D261" s="228">
        <v>1549.8</v>
      </c>
      <c r="E261" s="230">
        <v>481.89999999999986</v>
      </c>
      <c r="F261" s="230">
        <v>400.20000000000005</v>
      </c>
    </row>
    <row r="262" spans="1:6">
      <c r="A262" s="3">
        <v>129</v>
      </c>
      <c r="B262" s="228">
        <v>1324.2</v>
      </c>
      <c r="C262" s="228">
        <v>1776</v>
      </c>
      <c r="D262" s="228">
        <v>1583.5</v>
      </c>
      <c r="E262" s="230">
        <v>451.79999999999995</v>
      </c>
      <c r="F262" s="230">
        <v>366.5</v>
      </c>
    </row>
    <row r="263" spans="1:6">
      <c r="A263" s="3">
        <v>129.5</v>
      </c>
      <c r="B263" s="228">
        <v>1371.4</v>
      </c>
      <c r="C263" s="228">
        <v>1799</v>
      </c>
      <c r="D263" s="228">
        <v>1624.6</v>
      </c>
      <c r="E263" s="230">
        <v>427.59999999999991</v>
      </c>
      <c r="F263" s="230">
        <v>325.40000000000009</v>
      </c>
    </row>
    <row r="264" spans="1:6">
      <c r="A264" s="3">
        <v>130</v>
      </c>
      <c r="B264" s="228">
        <v>1436.3</v>
      </c>
      <c r="C264" s="228">
        <v>1820.9</v>
      </c>
      <c r="D264" s="228">
        <v>1658.3</v>
      </c>
      <c r="E264" s="230">
        <v>384.60000000000014</v>
      </c>
      <c r="F264" s="230">
        <v>291.70000000000005</v>
      </c>
    </row>
    <row r="265" spans="1:6">
      <c r="A265" s="3">
        <v>130.5</v>
      </c>
      <c r="B265" s="228">
        <v>1497.4</v>
      </c>
      <c r="C265" s="228">
        <v>1832.4</v>
      </c>
      <c r="D265" s="228">
        <v>1690.9</v>
      </c>
      <c r="E265" s="230">
        <v>335</v>
      </c>
      <c r="F265" s="230">
        <v>259.09999999999991</v>
      </c>
    </row>
    <row r="266" spans="1:6">
      <c r="A266" s="3">
        <v>131</v>
      </c>
      <c r="B266" s="228">
        <v>1529</v>
      </c>
      <c r="C266" s="228">
        <v>1846.1</v>
      </c>
      <c r="D266" s="228">
        <v>1734.7</v>
      </c>
      <c r="E266" s="230">
        <v>317.09999999999991</v>
      </c>
      <c r="F266" s="230">
        <v>215.29999999999995</v>
      </c>
    </row>
    <row r="267" spans="1:6">
      <c r="A267" s="3">
        <v>131.5</v>
      </c>
      <c r="B267" s="228">
        <v>1560.4</v>
      </c>
      <c r="C267" s="228">
        <v>1881.3</v>
      </c>
      <c r="D267" s="228">
        <v>1775</v>
      </c>
      <c r="E267" s="230">
        <v>320.89999999999986</v>
      </c>
      <c r="F267" s="230">
        <v>175</v>
      </c>
    </row>
    <row r="268" spans="1:6">
      <c r="A268" s="3">
        <v>132</v>
      </c>
      <c r="B268" s="228">
        <v>1610</v>
      </c>
      <c r="C268" s="228">
        <v>1912</v>
      </c>
      <c r="D268" s="228">
        <v>1805.9</v>
      </c>
      <c r="E268" s="230">
        <v>302</v>
      </c>
      <c r="F268" s="230">
        <v>144.09999999999991</v>
      </c>
    </row>
    <row r="269" spans="1:6">
      <c r="A269" s="3">
        <v>132.5</v>
      </c>
      <c r="B269" s="228">
        <v>1693.7</v>
      </c>
      <c r="C269" s="228">
        <v>1919.6</v>
      </c>
      <c r="D269" s="228">
        <v>1835.2</v>
      </c>
      <c r="E269" s="230">
        <v>225.89999999999986</v>
      </c>
      <c r="F269" s="230">
        <v>114.79999999999995</v>
      </c>
    </row>
    <row r="270" spans="1:6">
      <c r="A270" s="3">
        <v>133</v>
      </c>
      <c r="B270" s="228">
        <v>1775.3</v>
      </c>
      <c r="C270" s="228">
        <v>1933.1</v>
      </c>
      <c r="D270" s="228">
        <v>1864.2</v>
      </c>
      <c r="E270" s="230">
        <v>157.79999999999995</v>
      </c>
      <c r="F270" s="230">
        <v>85.799999999999955</v>
      </c>
    </row>
    <row r="271" spans="1:6">
      <c r="A271" s="3">
        <v>133.5</v>
      </c>
      <c r="B271" s="228">
        <v>1821.2</v>
      </c>
      <c r="C271" s="228">
        <v>1961.5</v>
      </c>
      <c r="D271" s="228">
        <v>1895.5</v>
      </c>
      <c r="E271" s="230">
        <v>140.29999999999995</v>
      </c>
      <c r="F271" s="230">
        <v>54.5</v>
      </c>
    </row>
    <row r="272" spans="1:6">
      <c r="A272" s="3">
        <v>134</v>
      </c>
      <c r="B272" s="228">
        <v>1863.3</v>
      </c>
      <c r="C272" s="228">
        <v>1995.5</v>
      </c>
      <c r="D272" s="228">
        <v>1929</v>
      </c>
      <c r="E272" s="230">
        <v>132.20000000000005</v>
      </c>
      <c r="F272" s="230">
        <v>21</v>
      </c>
    </row>
    <row r="273" spans="1:6">
      <c r="A273" s="3">
        <v>134.5</v>
      </c>
      <c r="B273" s="228">
        <v>1889.4</v>
      </c>
      <c r="C273" s="228">
        <v>2051.1999999999998</v>
      </c>
      <c r="D273" s="228">
        <v>1960.8</v>
      </c>
      <c r="E273" s="230">
        <v>161.79999999999973</v>
      </c>
      <c r="F273" s="230">
        <v>-10.799999999999955</v>
      </c>
    </row>
    <row r="274" spans="1:6">
      <c r="A274" s="3">
        <v>135</v>
      </c>
      <c r="B274" s="228">
        <v>1899.7</v>
      </c>
      <c r="C274" s="228">
        <v>2165.6999999999998</v>
      </c>
      <c r="D274" s="228">
        <v>1987.1</v>
      </c>
      <c r="E274" s="230">
        <v>265.99999999999977</v>
      </c>
      <c r="F274" s="230">
        <v>-37.099999999999909</v>
      </c>
    </row>
    <row r="275" spans="1:6">
      <c r="A275" s="3">
        <v>135.5</v>
      </c>
      <c r="B275" s="228">
        <v>1903.8</v>
      </c>
      <c r="C275" s="228">
        <v>2268.8000000000002</v>
      </c>
      <c r="D275" s="228">
        <v>2014.9</v>
      </c>
      <c r="E275" s="230">
        <v>365.00000000000023</v>
      </c>
      <c r="F275" s="230">
        <v>-64.900000000000091</v>
      </c>
    </row>
    <row r="276" spans="1:6">
      <c r="A276" s="3">
        <v>136</v>
      </c>
      <c r="B276" s="228">
        <v>1929.9</v>
      </c>
      <c r="C276" s="228">
        <v>2341.9</v>
      </c>
      <c r="D276" s="228">
        <v>2044.7</v>
      </c>
      <c r="E276" s="230">
        <v>412</v>
      </c>
      <c r="F276" s="230">
        <v>-94.700000000000045</v>
      </c>
    </row>
    <row r="277" spans="1:6">
      <c r="A277" s="3">
        <v>136.5</v>
      </c>
      <c r="B277" s="228">
        <v>1948.8</v>
      </c>
      <c r="C277" s="228">
        <v>2360.4</v>
      </c>
      <c r="D277" s="228">
        <v>2080.1999999999998</v>
      </c>
      <c r="E277" s="230">
        <v>411.60000000000014</v>
      </c>
      <c r="F277" s="230">
        <v>-130.19999999999982</v>
      </c>
    </row>
    <row r="278" spans="1:6">
      <c r="A278" s="3">
        <v>137</v>
      </c>
      <c r="B278" s="228">
        <v>1962.6</v>
      </c>
      <c r="C278" s="228">
        <v>2380.1999999999998</v>
      </c>
      <c r="D278" s="228">
        <v>2119.1999999999998</v>
      </c>
      <c r="E278" s="230">
        <v>417.59999999999991</v>
      </c>
      <c r="F278" s="230">
        <v>-169.19999999999982</v>
      </c>
    </row>
    <row r="279" spans="1:6">
      <c r="A279" s="3">
        <v>137.5</v>
      </c>
      <c r="B279" s="228">
        <v>1983.9</v>
      </c>
      <c r="C279" s="228">
        <v>2398.9</v>
      </c>
      <c r="D279" s="228">
        <v>2154.5</v>
      </c>
      <c r="E279" s="230">
        <v>415</v>
      </c>
      <c r="F279" s="230">
        <v>-204.5</v>
      </c>
    </row>
    <row r="280" spans="1:6">
      <c r="A280" s="3">
        <v>138</v>
      </c>
      <c r="B280" s="228">
        <v>2000.9</v>
      </c>
      <c r="C280" s="228">
        <v>2424.6</v>
      </c>
      <c r="D280" s="228">
        <v>2193.1</v>
      </c>
      <c r="E280" s="230">
        <v>423.69999999999982</v>
      </c>
      <c r="F280" s="230">
        <v>-243.09999999999991</v>
      </c>
    </row>
    <row r="281" spans="1:6">
      <c r="A281" s="3">
        <v>138.5</v>
      </c>
      <c r="B281" s="228">
        <v>2035.7</v>
      </c>
      <c r="C281" s="228">
        <v>2447.4</v>
      </c>
      <c r="D281" s="228">
        <v>2229</v>
      </c>
      <c r="E281" s="230">
        <v>411.70000000000005</v>
      </c>
      <c r="F281" s="230">
        <v>-279</v>
      </c>
    </row>
    <row r="282" spans="1:6">
      <c r="A282" s="3">
        <v>139</v>
      </c>
      <c r="B282" s="228">
        <v>2058.9</v>
      </c>
      <c r="C282" s="228">
        <v>2492.1</v>
      </c>
      <c r="D282" s="228">
        <v>2265.3000000000002</v>
      </c>
      <c r="E282" s="230">
        <v>433.19999999999982</v>
      </c>
      <c r="F282" s="230">
        <v>-315.30000000000018</v>
      </c>
    </row>
    <row r="283" spans="1:6">
      <c r="A283" s="3">
        <v>139.5</v>
      </c>
      <c r="B283" s="228">
        <v>2084.4</v>
      </c>
      <c r="C283" s="228">
        <v>2529</v>
      </c>
      <c r="D283" s="228">
        <v>2293.4</v>
      </c>
      <c r="E283" s="230">
        <v>444.59999999999991</v>
      </c>
      <c r="F283" s="230">
        <v>-343.40000000000009</v>
      </c>
    </row>
    <row r="284" spans="1:6">
      <c r="A284" s="3">
        <v>140</v>
      </c>
      <c r="B284" s="228">
        <v>2111.4</v>
      </c>
      <c r="C284" s="228">
        <v>2565.4</v>
      </c>
      <c r="D284" s="228">
        <v>2321.1</v>
      </c>
      <c r="E284" s="230">
        <v>454</v>
      </c>
      <c r="F284" s="230">
        <v>-371.09999999999991</v>
      </c>
    </row>
    <row r="285" spans="1:6">
      <c r="A285" s="3">
        <v>140.5</v>
      </c>
      <c r="B285" s="228">
        <v>2139.6999999999998</v>
      </c>
      <c r="C285" s="228">
        <v>2597.4</v>
      </c>
      <c r="D285" s="228">
        <v>2356.9</v>
      </c>
      <c r="E285" s="230">
        <v>457.70000000000027</v>
      </c>
      <c r="F285" s="230">
        <v>-406.90000000000009</v>
      </c>
    </row>
    <row r="286" spans="1:6">
      <c r="A286" s="3">
        <v>141</v>
      </c>
      <c r="B286" s="228">
        <v>2158</v>
      </c>
      <c r="C286" s="228">
        <v>2624.9</v>
      </c>
      <c r="D286" s="228">
        <v>2382.8000000000002</v>
      </c>
      <c r="E286" s="230">
        <v>466.90000000000009</v>
      </c>
      <c r="F286" s="230">
        <v>-432.80000000000018</v>
      </c>
    </row>
    <row r="287" spans="1:6">
      <c r="A287" s="3">
        <v>141.5</v>
      </c>
      <c r="B287" s="228">
        <v>2176.4</v>
      </c>
      <c r="C287" s="228">
        <v>2671.3</v>
      </c>
      <c r="D287" s="228">
        <v>2413.1</v>
      </c>
      <c r="E287" s="230">
        <v>494.90000000000009</v>
      </c>
      <c r="F287" s="230">
        <v>-463.09999999999991</v>
      </c>
    </row>
    <row r="288" spans="1:6">
      <c r="A288" s="3">
        <v>142</v>
      </c>
      <c r="B288" s="228">
        <v>2194.6999999999998</v>
      </c>
      <c r="C288" s="228">
        <v>2724.3</v>
      </c>
      <c r="D288" s="228">
        <v>2439.5</v>
      </c>
      <c r="E288" s="230">
        <v>529.60000000000036</v>
      </c>
      <c r="F288" s="230">
        <v>-489.5</v>
      </c>
    </row>
    <row r="289" spans="1:6">
      <c r="A289" s="3">
        <v>142.5</v>
      </c>
      <c r="B289" s="228">
        <v>2210.8000000000002</v>
      </c>
      <c r="C289" s="228">
        <v>2758.2</v>
      </c>
      <c r="D289" s="228">
        <v>2469.3000000000002</v>
      </c>
      <c r="E289" s="230">
        <v>547.39999999999964</v>
      </c>
      <c r="F289" s="230">
        <v>-519.30000000000018</v>
      </c>
    </row>
    <row r="290" spans="1:6">
      <c r="A290" s="3">
        <v>143</v>
      </c>
      <c r="B290" s="228">
        <v>2234</v>
      </c>
      <c r="C290" s="228">
        <v>2779</v>
      </c>
      <c r="D290" s="228">
        <v>2497.1999999999998</v>
      </c>
      <c r="E290" s="230">
        <v>545</v>
      </c>
      <c r="F290" s="230">
        <v>-547.19999999999982</v>
      </c>
    </row>
    <row r="291" spans="1:6">
      <c r="A291" s="3">
        <v>143.5</v>
      </c>
      <c r="B291" s="228">
        <v>2246.9</v>
      </c>
      <c r="C291" s="228">
        <v>2819.7</v>
      </c>
      <c r="D291" s="228">
        <v>2531</v>
      </c>
      <c r="E291" s="230">
        <v>572.79999999999973</v>
      </c>
      <c r="F291" s="230">
        <v>-581</v>
      </c>
    </row>
    <row r="292" spans="1:6">
      <c r="A292" s="3">
        <v>144</v>
      </c>
      <c r="B292" s="228">
        <v>2277.5</v>
      </c>
      <c r="C292" s="228">
        <v>2855.2</v>
      </c>
      <c r="D292" s="228">
        <v>2562</v>
      </c>
      <c r="E292" s="230">
        <v>577.69999999999982</v>
      </c>
      <c r="F292" s="230">
        <v>-612</v>
      </c>
    </row>
    <row r="293" spans="1:6">
      <c r="A293" s="3">
        <v>144.5</v>
      </c>
      <c r="B293" s="228">
        <v>2321.6999999999998</v>
      </c>
      <c r="C293" s="228">
        <v>2885.1</v>
      </c>
      <c r="D293" s="228">
        <v>2594</v>
      </c>
      <c r="E293" s="230">
        <v>563.40000000000009</v>
      </c>
      <c r="F293" s="230">
        <v>-644</v>
      </c>
    </row>
    <row r="294" spans="1:6">
      <c r="A294" s="3">
        <v>145</v>
      </c>
      <c r="B294" s="228">
        <v>2354.1</v>
      </c>
      <c r="C294" s="228">
        <v>2894.3</v>
      </c>
      <c r="D294" s="228">
        <v>2625.5</v>
      </c>
      <c r="E294" s="230">
        <v>540.20000000000027</v>
      </c>
      <c r="F294" s="230">
        <v>-675.5</v>
      </c>
    </row>
    <row r="295" spans="1:6">
      <c r="A295" s="3">
        <v>145.5</v>
      </c>
      <c r="B295" s="228">
        <v>2376.9</v>
      </c>
      <c r="C295" s="228">
        <v>2929.4</v>
      </c>
      <c r="D295" s="228">
        <v>2662.1</v>
      </c>
      <c r="E295" s="230">
        <v>552.5</v>
      </c>
      <c r="F295" s="230">
        <v>-712.09999999999991</v>
      </c>
    </row>
    <row r="296" spans="1:6">
      <c r="A296" s="3">
        <v>146</v>
      </c>
      <c r="B296" s="228">
        <v>2419.9</v>
      </c>
      <c r="C296" s="228">
        <v>2949.3</v>
      </c>
      <c r="D296" s="228">
        <v>2696.5</v>
      </c>
      <c r="E296" s="230">
        <v>529.40000000000009</v>
      </c>
      <c r="F296" s="230">
        <v>-746.5</v>
      </c>
    </row>
    <row r="297" spans="1:6">
      <c r="A297" s="3">
        <v>146.5</v>
      </c>
      <c r="B297" s="228">
        <v>2476.3000000000002</v>
      </c>
      <c r="C297" s="228">
        <v>2958.2</v>
      </c>
      <c r="D297" s="228">
        <v>2733.5</v>
      </c>
      <c r="E297" s="230">
        <v>481.89999999999964</v>
      </c>
      <c r="F297" s="230">
        <v>-783.5</v>
      </c>
    </row>
    <row r="298" spans="1:6">
      <c r="A298" s="3">
        <v>147</v>
      </c>
      <c r="B298" s="228">
        <v>2488.4</v>
      </c>
      <c r="C298" s="228">
        <v>2971.3</v>
      </c>
      <c r="D298" s="228">
        <v>2766.3</v>
      </c>
      <c r="E298" s="230">
        <v>482.90000000000009</v>
      </c>
      <c r="F298" s="230">
        <v>-816.30000000000018</v>
      </c>
    </row>
    <row r="299" spans="1:6">
      <c r="A299" s="3">
        <v>147.5</v>
      </c>
      <c r="B299" s="228">
        <v>2517.4</v>
      </c>
      <c r="C299" s="228">
        <v>2984.2</v>
      </c>
      <c r="D299" s="228">
        <v>2805.9</v>
      </c>
      <c r="E299" s="230">
        <v>466.79999999999973</v>
      </c>
      <c r="F299" s="230">
        <v>-855.90000000000009</v>
      </c>
    </row>
    <row r="300" spans="1:6">
      <c r="A300" s="3">
        <v>148</v>
      </c>
      <c r="B300" s="228">
        <v>2553.8000000000002</v>
      </c>
      <c r="C300" s="228">
        <v>3000.5</v>
      </c>
      <c r="D300" s="228">
        <v>2837.5</v>
      </c>
      <c r="E300" s="230">
        <v>446.69999999999982</v>
      </c>
      <c r="F300" s="230">
        <v>-887.5</v>
      </c>
    </row>
    <row r="301" spans="1:6">
      <c r="A301" s="3">
        <v>148.5</v>
      </c>
      <c r="B301" s="228">
        <v>2608.3000000000002</v>
      </c>
      <c r="C301" s="228">
        <v>3019.8</v>
      </c>
      <c r="D301" s="228">
        <v>2864.7</v>
      </c>
      <c r="E301" s="230">
        <v>411.5</v>
      </c>
      <c r="F301" s="230">
        <v>-914.69999999999982</v>
      </c>
    </row>
    <row r="302" spans="1:6">
      <c r="A302" s="3">
        <v>149</v>
      </c>
      <c r="B302" s="228">
        <v>2655.3</v>
      </c>
      <c r="C302" s="228">
        <v>3039.7</v>
      </c>
      <c r="D302" s="228">
        <v>2893.3</v>
      </c>
      <c r="E302" s="230">
        <v>384.39999999999964</v>
      </c>
      <c r="F302" s="230">
        <v>-943.30000000000018</v>
      </c>
    </row>
    <row r="303" spans="1:6">
      <c r="A303" s="3">
        <v>149.5</v>
      </c>
      <c r="B303" s="228">
        <v>2685.2</v>
      </c>
      <c r="C303" s="228">
        <v>3060</v>
      </c>
      <c r="D303" s="228">
        <v>2926.9</v>
      </c>
      <c r="E303" s="230">
        <v>374.80000000000018</v>
      </c>
      <c r="F303" s="230">
        <v>-976.90000000000009</v>
      </c>
    </row>
    <row r="304" spans="1:6">
      <c r="A304" s="3">
        <v>150</v>
      </c>
      <c r="B304" s="228">
        <v>2751.1</v>
      </c>
      <c r="C304" s="228">
        <v>3080.7</v>
      </c>
      <c r="D304" s="228">
        <v>2954.9</v>
      </c>
      <c r="E304" s="230">
        <v>329.59999999999991</v>
      </c>
      <c r="F304" s="230">
        <v>-1004.9000000000001</v>
      </c>
    </row>
    <row r="305" spans="1:6">
      <c r="A305" s="3">
        <v>150.5</v>
      </c>
      <c r="B305" s="228">
        <v>2853.5</v>
      </c>
      <c r="C305" s="228">
        <v>3100.7</v>
      </c>
      <c r="D305" s="228">
        <v>2982</v>
      </c>
      <c r="E305" s="230">
        <v>247.19999999999982</v>
      </c>
      <c r="F305" s="230">
        <v>-1032</v>
      </c>
    </row>
    <row r="306" spans="1:6">
      <c r="A306" s="3">
        <v>151</v>
      </c>
      <c r="B306" s="228">
        <v>2912.9</v>
      </c>
      <c r="C306" s="228">
        <v>3117.3</v>
      </c>
      <c r="D306" s="228">
        <v>3011.1</v>
      </c>
      <c r="E306" s="230">
        <v>204.40000000000009</v>
      </c>
      <c r="F306" s="230">
        <v>-1061.0999999999999</v>
      </c>
    </row>
    <row r="307" spans="1:6">
      <c r="A307" s="3">
        <v>151.5</v>
      </c>
      <c r="B307" s="228">
        <v>2945.9</v>
      </c>
      <c r="C307" s="228">
        <v>3159.7</v>
      </c>
      <c r="D307" s="228">
        <v>3044</v>
      </c>
      <c r="E307" s="230">
        <v>213.79999999999973</v>
      </c>
      <c r="F307" s="230">
        <v>-1094</v>
      </c>
    </row>
    <row r="308" spans="1:6">
      <c r="A308" s="3">
        <v>152</v>
      </c>
      <c r="B308" s="228">
        <v>2969</v>
      </c>
      <c r="C308" s="228">
        <v>3201.9</v>
      </c>
      <c r="D308" s="228">
        <v>3080.4</v>
      </c>
      <c r="E308" s="230">
        <v>232.90000000000009</v>
      </c>
      <c r="F308" s="230">
        <v>-1130.4000000000001</v>
      </c>
    </row>
    <row r="309" spans="1:6">
      <c r="A309" s="3">
        <v>152.5</v>
      </c>
      <c r="B309" s="228">
        <v>2994.4</v>
      </c>
      <c r="C309" s="228">
        <v>3256.6</v>
      </c>
      <c r="D309" s="228">
        <v>3106.2</v>
      </c>
      <c r="E309" s="230">
        <v>262.19999999999982</v>
      </c>
      <c r="F309" s="230">
        <v>-1156.1999999999998</v>
      </c>
    </row>
    <row r="310" spans="1:6">
      <c r="A310" s="3">
        <v>153</v>
      </c>
      <c r="B310" s="228">
        <v>3003.2</v>
      </c>
      <c r="C310" s="228">
        <v>3337.4</v>
      </c>
      <c r="D310" s="228">
        <v>3131.3</v>
      </c>
      <c r="E310" s="230">
        <v>334.20000000000027</v>
      </c>
      <c r="F310" s="230">
        <v>-1181.3000000000002</v>
      </c>
    </row>
    <row r="311" spans="1:6">
      <c r="A311" s="3">
        <v>153.5</v>
      </c>
      <c r="B311" s="228">
        <v>3010.6</v>
      </c>
      <c r="C311" s="228">
        <v>3458.7</v>
      </c>
      <c r="D311" s="228">
        <v>3159.3</v>
      </c>
      <c r="E311" s="230">
        <v>448.09999999999991</v>
      </c>
      <c r="F311" s="230">
        <v>-1209.3000000000002</v>
      </c>
    </row>
    <row r="312" spans="1:6">
      <c r="A312" s="3">
        <v>154</v>
      </c>
      <c r="B312" s="228">
        <v>3044.3</v>
      </c>
      <c r="C312" s="228">
        <v>3532.6</v>
      </c>
      <c r="D312" s="228">
        <v>3192.4</v>
      </c>
      <c r="E312" s="230">
        <v>488.29999999999973</v>
      </c>
      <c r="F312" s="230">
        <v>-1242.4000000000001</v>
      </c>
    </row>
    <row r="313" spans="1:6">
      <c r="A313" s="3">
        <v>154.5</v>
      </c>
      <c r="B313" s="228">
        <v>3067.9</v>
      </c>
      <c r="C313" s="228">
        <v>3574.8</v>
      </c>
      <c r="D313" s="228">
        <v>3231.7</v>
      </c>
      <c r="E313" s="230">
        <v>506.90000000000009</v>
      </c>
      <c r="F313" s="230">
        <v>-1281.6999999999998</v>
      </c>
    </row>
    <row r="314" spans="1:6">
      <c r="A314" s="3">
        <v>155</v>
      </c>
      <c r="B314" s="228">
        <v>3088.3</v>
      </c>
      <c r="C314" s="228">
        <v>3603.4</v>
      </c>
      <c r="D314" s="228">
        <v>3265.7</v>
      </c>
      <c r="E314" s="230">
        <v>515.09999999999991</v>
      </c>
      <c r="F314" s="230">
        <v>-1315.6999999999998</v>
      </c>
    </row>
    <row r="315" spans="1:6">
      <c r="A315" s="3">
        <v>155.5</v>
      </c>
      <c r="B315" s="228">
        <v>3105.9</v>
      </c>
      <c r="C315" s="228">
        <v>3657.3</v>
      </c>
      <c r="D315" s="228">
        <v>3299</v>
      </c>
      <c r="E315" s="230">
        <v>551.40000000000009</v>
      </c>
      <c r="F315" s="230">
        <v>-1349</v>
      </c>
    </row>
    <row r="316" spans="1:6">
      <c r="A316" s="3">
        <v>156</v>
      </c>
      <c r="B316" s="228">
        <v>3129.5</v>
      </c>
      <c r="C316" s="228">
        <v>3721.6</v>
      </c>
      <c r="D316" s="228">
        <v>3332.1</v>
      </c>
      <c r="E316" s="230">
        <v>592.09999999999991</v>
      </c>
      <c r="F316" s="230">
        <v>-1382.1</v>
      </c>
    </row>
    <row r="317" spans="1:6">
      <c r="A317" s="3">
        <v>156.5</v>
      </c>
      <c r="B317" s="228">
        <v>3157</v>
      </c>
      <c r="C317" s="228">
        <v>3772.6</v>
      </c>
      <c r="D317" s="228">
        <v>3377</v>
      </c>
      <c r="E317" s="230">
        <v>615.59999999999991</v>
      </c>
      <c r="F317" s="230">
        <v>-1427</v>
      </c>
    </row>
    <row r="318" spans="1:6">
      <c r="A318" s="3">
        <v>157</v>
      </c>
      <c r="B318" s="228">
        <v>3181</v>
      </c>
      <c r="C318" s="228">
        <v>3811.1</v>
      </c>
      <c r="D318" s="228">
        <v>3418.6</v>
      </c>
      <c r="E318" s="230">
        <v>630.09999999999991</v>
      </c>
      <c r="F318" s="230">
        <v>-1468.6</v>
      </c>
    </row>
    <row r="319" spans="1:6">
      <c r="A319" s="3">
        <v>157.5</v>
      </c>
      <c r="B319" s="228">
        <v>3201.2</v>
      </c>
      <c r="C319" s="228">
        <v>3864.7</v>
      </c>
      <c r="D319" s="228">
        <v>3449.2</v>
      </c>
      <c r="E319" s="230">
        <v>663.5</v>
      </c>
      <c r="F319" s="230">
        <v>-1499.1999999999998</v>
      </c>
    </row>
    <row r="320" spans="1:6">
      <c r="A320" s="3">
        <v>158</v>
      </c>
      <c r="B320" s="228">
        <v>3235.6</v>
      </c>
      <c r="C320" s="228">
        <v>3893.5</v>
      </c>
      <c r="D320" s="228">
        <v>3483.6</v>
      </c>
      <c r="E320" s="230">
        <v>657.90000000000009</v>
      </c>
      <c r="F320" s="230">
        <v>-1533.6</v>
      </c>
    </row>
    <row r="321" spans="1:6">
      <c r="A321" s="3">
        <v>158.5</v>
      </c>
      <c r="B321" s="228">
        <v>3269</v>
      </c>
      <c r="C321" s="228">
        <v>3901.9</v>
      </c>
      <c r="D321" s="228">
        <v>3523.5</v>
      </c>
      <c r="E321" s="230">
        <v>632.90000000000009</v>
      </c>
      <c r="F321" s="230">
        <v>-1573.5</v>
      </c>
    </row>
    <row r="322" spans="1:6">
      <c r="A322" s="3">
        <v>159</v>
      </c>
      <c r="B322" s="228">
        <v>3299.3</v>
      </c>
      <c r="C322" s="228">
        <v>3922.7</v>
      </c>
      <c r="D322" s="228">
        <v>3563.9</v>
      </c>
      <c r="E322" s="230">
        <v>623.39999999999964</v>
      </c>
      <c r="F322" s="230">
        <v>-1613.9</v>
      </c>
    </row>
    <row r="323" spans="1:6">
      <c r="A323" s="3">
        <v>159.5</v>
      </c>
      <c r="B323" s="228">
        <v>3315.5</v>
      </c>
      <c r="C323" s="228">
        <v>3974.6</v>
      </c>
      <c r="D323" s="228">
        <v>3601.6</v>
      </c>
      <c r="E323" s="230">
        <v>659.09999999999991</v>
      </c>
      <c r="F323" s="230">
        <v>-1651.6</v>
      </c>
    </row>
    <row r="324" spans="1:6">
      <c r="A324" s="3">
        <v>160</v>
      </c>
      <c r="B324" s="228">
        <v>3354.2</v>
      </c>
      <c r="C324" s="228">
        <v>4006.9</v>
      </c>
      <c r="D324" s="228">
        <v>3632.3</v>
      </c>
      <c r="E324" s="230">
        <v>652.70000000000027</v>
      </c>
      <c r="F324" s="230">
        <v>-1682.3000000000002</v>
      </c>
    </row>
    <row r="325" spans="1:6">
      <c r="A325" s="3">
        <v>160.5</v>
      </c>
      <c r="B325" s="228">
        <v>3389.3</v>
      </c>
      <c r="C325" s="228">
        <v>4041.1</v>
      </c>
      <c r="D325" s="228">
        <v>3673.9</v>
      </c>
      <c r="E325" s="230">
        <v>651.79999999999973</v>
      </c>
      <c r="F325" s="230">
        <v>-1723.9</v>
      </c>
    </row>
    <row r="326" spans="1:6">
      <c r="A326" s="3">
        <v>161</v>
      </c>
      <c r="B326" s="228">
        <v>3434.7</v>
      </c>
      <c r="C326" s="228">
        <v>4075.6</v>
      </c>
      <c r="D326" s="228">
        <v>3718.1</v>
      </c>
      <c r="E326" s="230">
        <v>640.90000000000009</v>
      </c>
      <c r="F326" s="230">
        <v>-1768.1</v>
      </c>
    </row>
    <row r="327" spans="1:6">
      <c r="A327" s="3">
        <v>161.5</v>
      </c>
      <c r="B327" s="228">
        <v>3454.8</v>
      </c>
      <c r="C327" s="228">
        <v>4114.8999999999996</v>
      </c>
      <c r="D327" s="228">
        <v>3756.3</v>
      </c>
      <c r="E327" s="230">
        <v>660.09999999999945</v>
      </c>
      <c r="F327" s="230">
        <v>-1806.3000000000002</v>
      </c>
    </row>
    <row r="328" spans="1:6">
      <c r="A328" s="3">
        <v>162</v>
      </c>
      <c r="B328" s="228">
        <v>3486.8</v>
      </c>
      <c r="C328" s="228">
        <v>4148.2</v>
      </c>
      <c r="D328" s="228">
        <v>3788.2</v>
      </c>
      <c r="E328" s="230">
        <v>661.39999999999964</v>
      </c>
      <c r="F328" s="230">
        <v>-1838.1999999999998</v>
      </c>
    </row>
    <row r="329" spans="1:6">
      <c r="A329" s="3">
        <v>162.5</v>
      </c>
      <c r="B329" s="228">
        <v>3521</v>
      </c>
      <c r="C329" s="228">
        <v>4171.2</v>
      </c>
      <c r="D329" s="228">
        <v>3812.2</v>
      </c>
      <c r="E329" s="230">
        <v>650.19999999999982</v>
      </c>
      <c r="F329" s="230">
        <v>-1862.1999999999998</v>
      </c>
    </row>
    <row r="330" spans="1:6">
      <c r="A330" s="3">
        <v>163</v>
      </c>
      <c r="B330" s="228">
        <v>3553.2</v>
      </c>
      <c r="C330" s="228">
        <v>4182.5</v>
      </c>
      <c r="D330" s="228">
        <v>3844.5</v>
      </c>
      <c r="E330" s="230">
        <v>629.30000000000018</v>
      </c>
      <c r="F330" s="230">
        <v>-1894.5</v>
      </c>
    </row>
    <row r="331" spans="1:6">
      <c r="A331" s="3">
        <v>163.5</v>
      </c>
      <c r="B331" s="228">
        <v>3584.4</v>
      </c>
      <c r="C331" s="228">
        <v>4220.8999999999996</v>
      </c>
      <c r="D331" s="228">
        <v>3877.3</v>
      </c>
      <c r="E331" s="230">
        <v>636.49999999999955</v>
      </c>
      <c r="F331" s="230">
        <v>-1927.3000000000002</v>
      </c>
    </row>
    <row r="332" spans="1:6">
      <c r="A332" s="3">
        <v>164</v>
      </c>
      <c r="B332" s="228">
        <v>3614.8</v>
      </c>
      <c r="C332" s="228">
        <v>4247.1000000000004</v>
      </c>
      <c r="D332" s="228">
        <v>3915.7</v>
      </c>
      <c r="E332" s="230">
        <v>632.30000000000018</v>
      </c>
      <c r="F332" s="230">
        <v>-1965.6999999999998</v>
      </c>
    </row>
    <row r="333" spans="1:6">
      <c r="A333" s="3">
        <v>164.5</v>
      </c>
      <c r="B333" s="228">
        <v>3670.1</v>
      </c>
      <c r="C333" s="228">
        <v>4271.1000000000004</v>
      </c>
      <c r="D333" s="228">
        <v>3957.9</v>
      </c>
      <c r="E333" s="230">
        <v>601.00000000000045</v>
      </c>
      <c r="F333" s="230">
        <v>-2007.9</v>
      </c>
    </row>
    <row r="334" spans="1:6">
      <c r="A334" s="3">
        <v>165</v>
      </c>
      <c r="B334" s="228">
        <v>3691.7</v>
      </c>
      <c r="C334" s="228">
        <v>4289.3</v>
      </c>
      <c r="D334" s="228">
        <v>3998.7</v>
      </c>
      <c r="E334" s="230">
        <v>597.60000000000036</v>
      </c>
      <c r="F334" s="230">
        <v>-2048.6999999999998</v>
      </c>
    </row>
    <row r="335" spans="1:6">
      <c r="A335" s="3">
        <v>165.5</v>
      </c>
      <c r="B335" s="228">
        <v>3719</v>
      </c>
      <c r="C335" s="228">
        <v>4331.5</v>
      </c>
      <c r="D335" s="228">
        <v>4040</v>
      </c>
      <c r="E335" s="230">
        <v>612.5</v>
      </c>
      <c r="F335" s="230">
        <v>-2090</v>
      </c>
    </row>
    <row r="336" spans="1:6">
      <c r="A336" s="3">
        <v>166</v>
      </c>
      <c r="B336" s="228">
        <v>3768.1</v>
      </c>
      <c r="C336" s="228">
        <v>4355.7</v>
      </c>
      <c r="D336" s="228">
        <v>4071.7</v>
      </c>
      <c r="E336" s="230">
        <v>587.59999999999991</v>
      </c>
      <c r="F336" s="230">
        <v>-2121.6999999999998</v>
      </c>
    </row>
    <row r="337" spans="1:6">
      <c r="A337" s="3">
        <v>166.5</v>
      </c>
      <c r="B337" s="228">
        <v>3831.8</v>
      </c>
      <c r="C337" s="228">
        <v>4379.7</v>
      </c>
      <c r="D337" s="228">
        <v>4112.3999999999996</v>
      </c>
      <c r="E337" s="230">
        <v>547.89999999999964</v>
      </c>
      <c r="F337" s="230">
        <v>-2162.3999999999996</v>
      </c>
    </row>
    <row r="338" spans="1:6">
      <c r="A338" s="3">
        <v>167</v>
      </c>
      <c r="B338" s="228">
        <v>3850.6</v>
      </c>
      <c r="C338" s="228">
        <v>4398</v>
      </c>
      <c r="D338" s="228">
        <v>4155.2</v>
      </c>
      <c r="E338" s="230">
        <v>547.40000000000009</v>
      </c>
      <c r="F338" s="230">
        <v>-2205.1999999999998</v>
      </c>
    </row>
    <row r="339" spans="1:6">
      <c r="A339" s="3">
        <v>167.5</v>
      </c>
      <c r="B339" s="228">
        <v>3874.7</v>
      </c>
      <c r="C339" s="228">
        <v>4417.1000000000004</v>
      </c>
      <c r="D339" s="228">
        <v>4190.7</v>
      </c>
      <c r="E339" s="230">
        <v>542.40000000000055</v>
      </c>
      <c r="F339" s="230">
        <v>-2240.6999999999998</v>
      </c>
    </row>
    <row r="340" spans="1:6">
      <c r="A340" s="3">
        <v>168</v>
      </c>
      <c r="B340" s="228">
        <v>3916.2</v>
      </c>
      <c r="C340" s="228">
        <v>4436.6000000000004</v>
      </c>
      <c r="D340" s="228">
        <v>4226.6000000000004</v>
      </c>
      <c r="E340" s="230">
        <v>520.40000000000055</v>
      </c>
      <c r="F340" s="230">
        <v>-2276.6000000000004</v>
      </c>
    </row>
    <row r="341" spans="1:6">
      <c r="A341" s="3">
        <v>168.5</v>
      </c>
      <c r="B341" s="228">
        <v>3955.4</v>
      </c>
      <c r="C341" s="228">
        <v>4455.3999999999996</v>
      </c>
      <c r="D341" s="228">
        <v>4264.6000000000004</v>
      </c>
      <c r="E341" s="230">
        <v>499.99999999999955</v>
      </c>
      <c r="F341" s="230">
        <v>-2314.6000000000004</v>
      </c>
    </row>
    <row r="342" spans="1:6">
      <c r="A342" s="3">
        <v>169</v>
      </c>
      <c r="B342" s="228">
        <v>3997</v>
      </c>
      <c r="C342" s="228">
        <v>4477.5</v>
      </c>
      <c r="D342" s="228">
        <v>4299.6000000000004</v>
      </c>
      <c r="E342" s="230">
        <v>480.5</v>
      </c>
      <c r="F342" s="230">
        <v>-2349.6000000000004</v>
      </c>
    </row>
    <row r="343" spans="1:6">
      <c r="A343" s="3">
        <v>169.5</v>
      </c>
      <c r="B343" s="228">
        <v>4034</v>
      </c>
      <c r="C343" s="228">
        <v>4499.1000000000004</v>
      </c>
      <c r="D343" s="228">
        <v>4334.3999999999996</v>
      </c>
      <c r="E343" s="230">
        <v>465.10000000000036</v>
      </c>
      <c r="F343" s="230">
        <v>-2384.3999999999996</v>
      </c>
    </row>
    <row r="344" spans="1:6">
      <c r="A344" s="3">
        <v>170</v>
      </c>
      <c r="B344" s="228">
        <v>4126.8999999999996</v>
      </c>
      <c r="C344" s="228">
        <v>4513</v>
      </c>
      <c r="D344" s="228">
        <v>4367</v>
      </c>
      <c r="E344" s="230">
        <v>386.10000000000036</v>
      </c>
      <c r="F344" s="230">
        <v>-2417</v>
      </c>
    </row>
    <row r="345" spans="1:6">
      <c r="A345" s="3">
        <v>170.5</v>
      </c>
      <c r="B345" s="228">
        <v>4200.3</v>
      </c>
      <c r="C345" s="228">
        <v>4523.6000000000004</v>
      </c>
      <c r="D345" s="228">
        <v>4400.8</v>
      </c>
      <c r="E345" s="230">
        <v>323.30000000000018</v>
      </c>
      <c r="F345" s="230">
        <v>-2450.8000000000002</v>
      </c>
    </row>
    <row r="346" spans="1:6">
      <c r="A346" s="3">
        <v>171</v>
      </c>
      <c r="B346" s="228">
        <v>4262.3</v>
      </c>
      <c r="C346" s="228">
        <v>4532</v>
      </c>
      <c r="D346" s="228">
        <v>4438.8999999999996</v>
      </c>
      <c r="E346" s="230">
        <v>269.69999999999982</v>
      </c>
      <c r="F346" s="230">
        <v>-2488.8999999999996</v>
      </c>
    </row>
    <row r="347" spans="1:6">
      <c r="A347" s="3">
        <v>171.5</v>
      </c>
      <c r="B347" s="228">
        <v>4285.8</v>
      </c>
      <c r="C347" s="228">
        <v>4568.6000000000004</v>
      </c>
      <c r="D347" s="228">
        <v>4470.6000000000004</v>
      </c>
      <c r="E347" s="230">
        <v>282.80000000000018</v>
      </c>
      <c r="F347" s="230">
        <v>-2520.6000000000004</v>
      </c>
    </row>
    <row r="348" spans="1:6">
      <c r="A348" s="3">
        <v>172</v>
      </c>
      <c r="B348" s="228">
        <v>4304.3</v>
      </c>
      <c r="C348" s="228">
        <v>4620.1000000000004</v>
      </c>
      <c r="D348" s="228">
        <v>4500</v>
      </c>
      <c r="E348" s="230">
        <v>315.80000000000018</v>
      </c>
      <c r="F348" s="230">
        <v>-2550</v>
      </c>
    </row>
    <row r="349" spans="1:6">
      <c r="A349" s="3">
        <v>172.5</v>
      </c>
      <c r="B349" s="228">
        <v>4330.8</v>
      </c>
      <c r="C349" s="228">
        <v>4678.1000000000004</v>
      </c>
      <c r="D349" s="228">
        <v>4529.3999999999996</v>
      </c>
      <c r="E349" s="230">
        <v>347.30000000000018</v>
      </c>
      <c r="F349" s="230">
        <v>-2579.3999999999996</v>
      </c>
    </row>
    <row r="350" spans="1:6">
      <c r="A350" s="3">
        <v>173</v>
      </c>
      <c r="B350" s="228">
        <v>4349</v>
      </c>
      <c r="C350" s="228">
        <v>4746.8999999999996</v>
      </c>
      <c r="D350" s="228">
        <v>4551.8999999999996</v>
      </c>
      <c r="E350" s="230">
        <v>397.89999999999964</v>
      </c>
      <c r="F350" s="230">
        <v>-2601.8999999999996</v>
      </c>
    </row>
    <row r="351" spans="1:6">
      <c r="A351" s="3">
        <v>173.5</v>
      </c>
      <c r="B351" s="228">
        <v>4360.1000000000004</v>
      </c>
      <c r="C351" s="228">
        <v>4832.8</v>
      </c>
      <c r="D351" s="228">
        <v>4572.3999999999996</v>
      </c>
      <c r="E351" s="230">
        <v>472.69999999999982</v>
      </c>
      <c r="F351" s="230">
        <v>-2622.3999999999996</v>
      </c>
    </row>
    <row r="352" spans="1:6">
      <c r="A352" s="3">
        <v>174</v>
      </c>
      <c r="B352" s="228">
        <v>4376.5</v>
      </c>
      <c r="C352" s="228">
        <v>4874.7</v>
      </c>
      <c r="D352" s="228">
        <v>4605</v>
      </c>
      <c r="E352" s="230">
        <v>498.19999999999982</v>
      </c>
      <c r="F352" s="230">
        <v>-2655</v>
      </c>
    </row>
    <row r="353" spans="1:6">
      <c r="A353" s="3">
        <v>174.5</v>
      </c>
      <c r="B353" s="228">
        <v>4396.3</v>
      </c>
      <c r="C353" s="228">
        <v>4892.5</v>
      </c>
      <c r="D353" s="228">
        <v>4641.8999999999996</v>
      </c>
      <c r="E353" s="230">
        <v>496.19999999999982</v>
      </c>
      <c r="F353" s="230">
        <v>-2691.8999999999996</v>
      </c>
    </row>
    <row r="354" spans="1:6">
      <c r="A354" s="3">
        <v>175</v>
      </c>
      <c r="B354" s="228">
        <v>4422.3999999999996</v>
      </c>
      <c r="C354" s="228">
        <v>4924.6000000000004</v>
      </c>
      <c r="D354" s="228">
        <v>4678.5</v>
      </c>
      <c r="E354" s="230">
        <v>502.20000000000073</v>
      </c>
      <c r="F354" s="230">
        <v>-2728.5</v>
      </c>
    </row>
    <row r="355" spans="1:6">
      <c r="A355" s="3">
        <v>175.5</v>
      </c>
      <c r="B355" s="228">
        <v>4444.2</v>
      </c>
      <c r="C355" s="228">
        <v>4960.2</v>
      </c>
      <c r="D355" s="228">
        <v>4711.5</v>
      </c>
      <c r="E355" s="230">
        <v>516</v>
      </c>
      <c r="F355" s="230">
        <v>-2761.5</v>
      </c>
    </row>
    <row r="356" spans="1:6">
      <c r="A356" s="3">
        <v>176</v>
      </c>
      <c r="B356" s="228">
        <v>4458.1000000000004</v>
      </c>
      <c r="C356" s="228">
        <v>5014.6000000000004</v>
      </c>
      <c r="D356" s="228">
        <v>4745.3</v>
      </c>
      <c r="E356" s="230">
        <v>556.5</v>
      </c>
      <c r="F356" s="230">
        <v>-2795.3</v>
      </c>
    </row>
    <row r="357" spans="1:6">
      <c r="A357" s="3">
        <v>176.5</v>
      </c>
      <c r="B357" s="228">
        <v>4474.2</v>
      </c>
      <c r="C357" s="228">
        <v>5062</v>
      </c>
      <c r="D357" s="228">
        <v>4781.3999999999996</v>
      </c>
      <c r="E357" s="230">
        <v>587.80000000000018</v>
      </c>
      <c r="F357" s="230">
        <v>-2831.3999999999996</v>
      </c>
    </row>
    <row r="358" spans="1:6">
      <c r="A358" s="3">
        <v>177</v>
      </c>
      <c r="B358" s="228">
        <v>4494.7</v>
      </c>
      <c r="C358" s="228">
        <v>5136.1000000000004</v>
      </c>
      <c r="D358" s="228">
        <v>4819.5</v>
      </c>
      <c r="E358" s="230">
        <v>641.40000000000055</v>
      </c>
      <c r="F358" s="230">
        <v>-2869.5</v>
      </c>
    </row>
    <row r="359" spans="1:6">
      <c r="A359" s="3">
        <v>177.5</v>
      </c>
      <c r="B359" s="228">
        <v>4512.3999999999996</v>
      </c>
      <c r="C359" s="228">
        <v>5226.5</v>
      </c>
      <c r="D359" s="228">
        <v>4850.3999999999996</v>
      </c>
      <c r="E359" s="230">
        <v>714.10000000000036</v>
      </c>
      <c r="F359" s="230">
        <v>-2900.3999999999996</v>
      </c>
    </row>
    <row r="360" spans="1:6">
      <c r="A360" s="3">
        <v>178</v>
      </c>
      <c r="B360" s="228">
        <v>4559.2</v>
      </c>
      <c r="C360" s="228">
        <v>5266.2</v>
      </c>
      <c r="D360" s="228">
        <v>4885.1000000000004</v>
      </c>
      <c r="E360" s="230">
        <v>707</v>
      </c>
      <c r="F360" s="230">
        <v>-2935.1000000000004</v>
      </c>
    </row>
    <row r="361" spans="1:6">
      <c r="A361" s="3">
        <v>178.5</v>
      </c>
      <c r="B361" s="228">
        <v>4592.8</v>
      </c>
      <c r="C361" s="228">
        <v>5294.1</v>
      </c>
      <c r="D361" s="228">
        <v>4914.8</v>
      </c>
      <c r="E361" s="230">
        <v>701.30000000000018</v>
      </c>
      <c r="F361" s="230">
        <v>-2964.8</v>
      </c>
    </row>
    <row r="362" spans="1:6">
      <c r="A362" s="3">
        <v>179</v>
      </c>
      <c r="B362" s="228">
        <v>4622.8999999999996</v>
      </c>
      <c r="C362" s="228">
        <v>5328</v>
      </c>
      <c r="D362" s="228">
        <v>4943.7</v>
      </c>
      <c r="E362" s="230">
        <v>705.10000000000036</v>
      </c>
      <c r="F362" s="230">
        <v>-2993.7</v>
      </c>
    </row>
    <row r="363" spans="1:6">
      <c r="A363" s="3">
        <v>179.5</v>
      </c>
      <c r="B363" s="228">
        <v>4643.5</v>
      </c>
      <c r="C363" s="228">
        <v>5343.3</v>
      </c>
      <c r="D363" s="228">
        <v>4969.8</v>
      </c>
      <c r="E363" s="230">
        <v>699.80000000000018</v>
      </c>
      <c r="F363" s="230">
        <v>-3019.8</v>
      </c>
    </row>
    <row r="364" spans="1:6">
      <c r="A364" s="3">
        <v>180</v>
      </c>
      <c r="B364" s="228">
        <v>4652.8</v>
      </c>
      <c r="C364" s="228">
        <v>5365.2</v>
      </c>
      <c r="D364" s="228">
        <v>5006.8</v>
      </c>
      <c r="E364" s="230">
        <v>712.39999999999964</v>
      </c>
      <c r="F364" s="230">
        <v>-3056.8</v>
      </c>
    </row>
    <row r="365" spans="1:6">
      <c r="A365" s="3">
        <v>180.5</v>
      </c>
      <c r="B365" s="228">
        <v>4691.6000000000004</v>
      </c>
      <c r="C365" s="228">
        <v>5384.3</v>
      </c>
      <c r="D365" s="228">
        <v>5045.8999999999996</v>
      </c>
      <c r="E365" s="230">
        <v>692.69999999999982</v>
      </c>
      <c r="F365" s="230">
        <v>-3095.8999999999996</v>
      </c>
    </row>
    <row r="366" spans="1:6">
      <c r="A366" s="3">
        <v>181</v>
      </c>
      <c r="B366" s="228">
        <v>4713.1000000000004</v>
      </c>
      <c r="C366" s="228">
        <v>5399.6</v>
      </c>
      <c r="D366" s="228">
        <v>5080.8999999999996</v>
      </c>
      <c r="E366" s="230">
        <v>686.5</v>
      </c>
      <c r="F366" s="230">
        <v>-3130.8999999999996</v>
      </c>
    </row>
    <row r="367" spans="1:6">
      <c r="A367" s="3">
        <v>181.5</v>
      </c>
      <c r="B367" s="228">
        <v>4729.3</v>
      </c>
      <c r="C367" s="228">
        <v>5430.4</v>
      </c>
      <c r="D367" s="228">
        <v>5119.5</v>
      </c>
      <c r="E367" s="230">
        <v>701.09999999999945</v>
      </c>
      <c r="F367" s="230">
        <v>-3169.5</v>
      </c>
    </row>
    <row r="368" spans="1:6">
      <c r="A368" s="3">
        <v>182</v>
      </c>
      <c r="B368" s="228">
        <v>4755</v>
      </c>
      <c r="C368" s="228">
        <v>5466.1</v>
      </c>
      <c r="D368" s="228">
        <v>5149.8</v>
      </c>
      <c r="E368" s="230">
        <v>711.10000000000036</v>
      </c>
      <c r="F368" s="230">
        <v>-3199.8</v>
      </c>
    </row>
    <row r="369" spans="1:6">
      <c r="A369" s="3">
        <v>182.5</v>
      </c>
      <c r="B369" s="228">
        <v>4783.8</v>
      </c>
      <c r="C369" s="228">
        <v>5482.9</v>
      </c>
      <c r="D369" s="228">
        <v>5176.7</v>
      </c>
      <c r="E369" s="230">
        <v>699.09999999999945</v>
      </c>
      <c r="F369" s="230">
        <v>-3226.7</v>
      </c>
    </row>
    <row r="370" spans="1:6">
      <c r="A370" s="3">
        <v>183</v>
      </c>
      <c r="B370" s="228">
        <v>4826.8999999999996</v>
      </c>
      <c r="C370" s="228">
        <v>5519</v>
      </c>
      <c r="D370" s="228">
        <v>5203.5</v>
      </c>
      <c r="E370" s="230">
        <v>692.10000000000036</v>
      </c>
      <c r="F370" s="230">
        <v>-3253.5</v>
      </c>
    </row>
    <row r="371" spans="1:6">
      <c r="A371" s="3">
        <v>183.5</v>
      </c>
      <c r="B371" s="228">
        <v>4848.7</v>
      </c>
      <c r="C371" s="228">
        <v>5554.8</v>
      </c>
      <c r="D371" s="228">
        <v>5234.8</v>
      </c>
      <c r="E371" s="230">
        <v>706.10000000000036</v>
      </c>
      <c r="F371" s="230">
        <v>-3284.8</v>
      </c>
    </row>
    <row r="372" spans="1:6">
      <c r="A372" s="3">
        <v>184</v>
      </c>
      <c r="B372" s="228">
        <v>4879.1000000000004</v>
      </c>
      <c r="C372" s="228">
        <v>5581.5</v>
      </c>
      <c r="D372" s="228">
        <v>5263.6</v>
      </c>
      <c r="E372" s="230">
        <v>702.39999999999964</v>
      </c>
      <c r="F372" s="230">
        <v>-3313.6000000000004</v>
      </c>
    </row>
    <row r="373" spans="1:6">
      <c r="A373" s="3">
        <v>184.5</v>
      </c>
      <c r="B373" s="228">
        <v>4924.3999999999996</v>
      </c>
      <c r="C373" s="228">
        <v>5592.8</v>
      </c>
      <c r="D373" s="228">
        <v>5293.9</v>
      </c>
      <c r="E373" s="230">
        <v>668.40000000000055</v>
      </c>
      <c r="F373" s="230">
        <v>-3343.8999999999996</v>
      </c>
    </row>
    <row r="374" spans="1:6">
      <c r="A374" s="3">
        <v>185</v>
      </c>
      <c r="B374" s="228">
        <v>4944.8</v>
      </c>
      <c r="C374" s="228">
        <v>5609.3</v>
      </c>
      <c r="D374" s="228">
        <v>5331.3</v>
      </c>
      <c r="E374" s="230">
        <v>664.5</v>
      </c>
      <c r="F374" s="230">
        <v>-3381.3</v>
      </c>
    </row>
    <row r="375" spans="1:6">
      <c r="A375" s="3">
        <v>185.5</v>
      </c>
      <c r="B375" s="228">
        <v>4959.5</v>
      </c>
      <c r="C375" s="228">
        <v>5634.8</v>
      </c>
      <c r="D375" s="228">
        <v>5364.1</v>
      </c>
      <c r="E375" s="230">
        <v>675.30000000000018</v>
      </c>
      <c r="F375" s="230">
        <v>-3414.1000000000004</v>
      </c>
    </row>
    <row r="376" spans="1:6">
      <c r="A376" s="3">
        <v>186</v>
      </c>
      <c r="B376" s="228">
        <v>5000.7</v>
      </c>
      <c r="C376" s="228">
        <v>5648</v>
      </c>
      <c r="D376" s="228">
        <v>5394.8</v>
      </c>
      <c r="E376" s="230">
        <v>647.30000000000018</v>
      </c>
      <c r="F376" s="230">
        <v>-3444.8</v>
      </c>
    </row>
    <row r="377" spans="1:6">
      <c r="A377" s="3">
        <v>186.5</v>
      </c>
      <c r="B377" s="228">
        <v>5043.6000000000004</v>
      </c>
      <c r="C377" s="228">
        <v>5666.6</v>
      </c>
      <c r="D377" s="228">
        <v>5422.4</v>
      </c>
      <c r="E377" s="230">
        <v>623</v>
      </c>
      <c r="F377" s="230">
        <v>-3472.3999999999996</v>
      </c>
    </row>
    <row r="378" spans="1:6">
      <c r="A378" s="3">
        <v>187</v>
      </c>
      <c r="B378" s="228">
        <v>5079.7</v>
      </c>
      <c r="C378" s="228">
        <v>5685.1</v>
      </c>
      <c r="D378" s="228">
        <v>5458.1</v>
      </c>
      <c r="E378" s="230">
        <v>605.40000000000055</v>
      </c>
      <c r="F378" s="230">
        <v>-3508.1000000000004</v>
      </c>
    </row>
    <row r="379" spans="1:6">
      <c r="A379" s="3">
        <v>187.5</v>
      </c>
      <c r="B379" s="228">
        <v>5113.6000000000004</v>
      </c>
      <c r="C379" s="228">
        <v>5715.3</v>
      </c>
      <c r="D379" s="228">
        <v>5492</v>
      </c>
      <c r="E379" s="230">
        <v>601.69999999999982</v>
      </c>
      <c r="F379" s="230">
        <v>-3542</v>
      </c>
    </row>
    <row r="380" spans="1:6">
      <c r="A380" s="3">
        <v>188</v>
      </c>
      <c r="B380" s="228">
        <v>5187.8</v>
      </c>
      <c r="C380" s="228">
        <v>5730.2</v>
      </c>
      <c r="D380" s="228">
        <v>5518.2</v>
      </c>
      <c r="E380" s="230">
        <v>542.39999999999964</v>
      </c>
      <c r="F380" s="230">
        <v>-3568.2</v>
      </c>
    </row>
    <row r="381" spans="1:6">
      <c r="A381" s="3">
        <v>188.5</v>
      </c>
      <c r="B381" s="228">
        <v>5260.3</v>
      </c>
      <c r="C381" s="228">
        <v>5749.4</v>
      </c>
      <c r="D381" s="228">
        <v>5538.7</v>
      </c>
      <c r="E381" s="230">
        <v>489.09999999999945</v>
      </c>
      <c r="F381" s="230">
        <v>-3588.7</v>
      </c>
    </row>
    <row r="382" spans="1:6">
      <c r="A382" s="3">
        <v>189</v>
      </c>
      <c r="B382" s="228">
        <v>5289.3</v>
      </c>
      <c r="C382" s="228">
        <v>5751.5</v>
      </c>
      <c r="D382" s="228">
        <v>5566.9</v>
      </c>
      <c r="E382" s="230">
        <v>462.19999999999982</v>
      </c>
      <c r="F382" s="230">
        <v>-3616.8999999999996</v>
      </c>
    </row>
    <row r="383" spans="1:6">
      <c r="A383" s="3">
        <v>189.5</v>
      </c>
      <c r="B383" s="228">
        <v>5323.9</v>
      </c>
      <c r="C383" s="228">
        <v>5779.8</v>
      </c>
      <c r="D383" s="228">
        <v>5593.7</v>
      </c>
      <c r="E383" s="230">
        <v>455.90000000000055</v>
      </c>
      <c r="F383" s="230">
        <v>-3643.7</v>
      </c>
    </row>
    <row r="384" spans="1:6">
      <c r="A384" s="3">
        <v>190</v>
      </c>
      <c r="B384" s="228">
        <v>5377.4</v>
      </c>
      <c r="C384" s="228">
        <v>5795.5</v>
      </c>
      <c r="D384" s="228">
        <v>5629.6</v>
      </c>
      <c r="E384" s="230">
        <v>418.10000000000036</v>
      </c>
      <c r="F384" s="230">
        <v>-3679.6000000000004</v>
      </c>
    </row>
    <row r="385" spans="1:6">
      <c r="A385" s="3">
        <v>190.5</v>
      </c>
      <c r="B385" s="228">
        <v>5435.9</v>
      </c>
      <c r="C385" s="228">
        <v>5806.2</v>
      </c>
      <c r="D385" s="228">
        <v>5660.2</v>
      </c>
      <c r="E385" s="230">
        <v>370.30000000000018</v>
      </c>
      <c r="F385" s="230">
        <v>-3710.2</v>
      </c>
    </row>
    <row r="386" spans="1:6">
      <c r="A386" s="3">
        <v>191</v>
      </c>
      <c r="B386" s="228">
        <v>5500.4</v>
      </c>
      <c r="C386" s="228">
        <v>5835.8</v>
      </c>
      <c r="D386" s="228">
        <v>5695.1</v>
      </c>
      <c r="E386" s="230">
        <v>335.40000000000055</v>
      </c>
      <c r="F386" s="230">
        <v>-3745.1000000000004</v>
      </c>
    </row>
    <row r="387" spans="1:6">
      <c r="A387" s="3">
        <v>191.5</v>
      </c>
      <c r="B387" s="228">
        <v>5534.6</v>
      </c>
      <c r="C387" s="228">
        <v>5873.3</v>
      </c>
      <c r="D387" s="228">
        <v>5727.5</v>
      </c>
      <c r="E387" s="230">
        <v>338.69999999999982</v>
      </c>
      <c r="F387" s="230">
        <v>-3777.5</v>
      </c>
    </row>
    <row r="388" spans="1:6">
      <c r="A388" s="3">
        <v>192</v>
      </c>
      <c r="B388" s="228">
        <v>5592.1</v>
      </c>
      <c r="C388" s="228">
        <v>5894.2</v>
      </c>
      <c r="D388" s="228">
        <v>5754</v>
      </c>
      <c r="E388" s="230">
        <v>302.09999999999945</v>
      </c>
      <c r="F388" s="230">
        <v>-3804</v>
      </c>
    </row>
    <row r="389" spans="1:6">
      <c r="A389" s="3">
        <v>192.5</v>
      </c>
      <c r="B389" s="228">
        <v>5640</v>
      </c>
      <c r="C389" s="228">
        <v>5904.1</v>
      </c>
      <c r="D389" s="228">
        <v>5781.5</v>
      </c>
      <c r="E389" s="230">
        <v>264.10000000000036</v>
      </c>
      <c r="F389" s="230">
        <v>-3831.5</v>
      </c>
    </row>
    <row r="390" spans="1:6">
      <c r="A390" s="3">
        <v>193</v>
      </c>
      <c r="B390" s="228">
        <v>5669.8</v>
      </c>
      <c r="C390" s="228">
        <v>5913.5</v>
      </c>
      <c r="D390" s="228">
        <v>5806.9</v>
      </c>
      <c r="E390" s="230">
        <v>243.69999999999982</v>
      </c>
      <c r="F390" s="230">
        <v>-3856.8999999999996</v>
      </c>
    </row>
    <row r="391" spans="1:6">
      <c r="A391" s="3">
        <v>193.5</v>
      </c>
      <c r="B391" s="228">
        <v>5690.2</v>
      </c>
      <c r="C391" s="228">
        <v>5927.4</v>
      </c>
      <c r="D391" s="228">
        <v>5836.4</v>
      </c>
      <c r="E391" s="230">
        <v>237.19999999999982</v>
      </c>
      <c r="F391" s="230">
        <v>-3886.3999999999996</v>
      </c>
    </row>
    <row r="392" spans="1:6">
      <c r="A392" s="3">
        <v>194</v>
      </c>
      <c r="B392" s="228">
        <v>5727.5</v>
      </c>
      <c r="C392" s="228">
        <v>5938.1</v>
      </c>
      <c r="D392" s="228">
        <v>5856.8</v>
      </c>
      <c r="E392" s="230">
        <v>210.60000000000036</v>
      </c>
      <c r="F392" s="230">
        <v>-3906.8</v>
      </c>
    </row>
    <row r="393" spans="1:6">
      <c r="A393" s="3">
        <v>194.5</v>
      </c>
      <c r="B393" s="228">
        <v>5758.3</v>
      </c>
      <c r="C393" s="228">
        <v>5957</v>
      </c>
      <c r="D393" s="228">
        <v>5879.8</v>
      </c>
      <c r="E393" s="230">
        <v>198.69999999999982</v>
      </c>
      <c r="F393" s="230">
        <v>-3929.8</v>
      </c>
    </row>
    <row r="394" spans="1:6">
      <c r="A394" s="3">
        <v>195</v>
      </c>
      <c r="B394" s="228">
        <v>5780.6</v>
      </c>
      <c r="C394" s="228">
        <v>5975.9</v>
      </c>
      <c r="D394" s="228">
        <v>5900.8</v>
      </c>
      <c r="E394" s="230">
        <v>195.29999999999927</v>
      </c>
      <c r="F394" s="230">
        <v>-3950.8</v>
      </c>
    </row>
    <row r="395" spans="1:6">
      <c r="A395" s="3">
        <v>195.5</v>
      </c>
      <c r="B395" s="228">
        <v>5794</v>
      </c>
      <c r="C395" s="228">
        <v>5995.7</v>
      </c>
      <c r="D395" s="228">
        <v>5922.2</v>
      </c>
      <c r="E395" s="230">
        <v>201.69999999999982</v>
      </c>
      <c r="F395" s="230">
        <v>-3972.2</v>
      </c>
    </row>
    <row r="396" spans="1:6">
      <c r="A396" s="3">
        <v>196</v>
      </c>
      <c r="B396" s="228">
        <v>5827.8</v>
      </c>
      <c r="C396" s="228">
        <v>6022.2</v>
      </c>
      <c r="D396" s="228">
        <v>5954.7</v>
      </c>
      <c r="E396" s="230">
        <v>194.39999999999964</v>
      </c>
      <c r="F396" s="230">
        <v>-4004.7</v>
      </c>
    </row>
    <row r="397" spans="1:6">
      <c r="A397" s="3">
        <v>196.5</v>
      </c>
      <c r="B397" s="228">
        <v>5853.6</v>
      </c>
      <c r="C397" s="228">
        <v>6069.5</v>
      </c>
      <c r="D397" s="228">
        <v>5980.7</v>
      </c>
      <c r="E397" s="230">
        <v>215.89999999999964</v>
      </c>
      <c r="F397" s="230">
        <v>-4030.7</v>
      </c>
    </row>
    <row r="398" spans="1:6">
      <c r="A398" s="3">
        <v>197</v>
      </c>
      <c r="B398" s="228">
        <v>5864.3</v>
      </c>
      <c r="C398" s="228">
        <v>6157.8</v>
      </c>
      <c r="D398" s="228">
        <v>6009.2</v>
      </c>
      <c r="E398" s="230">
        <v>293.5</v>
      </c>
      <c r="F398" s="230">
        <v>-4059.2</v>
      </c>
    </row>
    <row r="399" spans="1:6">
      <c r="A399" s="3">
        <v>197.5</v>
      </c>
      <c r="B399" s="228">
        <v>5878.6</v>
      </c>
      <c r="C399" s="228">
        <v>6249.3</v>
      </c>
      <c r="D399" s="228">
        <v>6037.2</v>
      </c>
      <c r="E399" s="230">
        <v>370.69999999999982</v>
      </c>
      <c r="F399" s="230">
        <v>-4087.2</v>
      </c>
    </row>
    <row r="400" spans="1:6">
      <c r="A400" s="3">
        <v>198</v>
      </c>
      <c r="B400" s="228">
        <v>5901.6</v>
      </c>
      <c r="C400" s="228">
        <v>6286.2</v>
      </c>
      <c r="D400" s="228">
        <v>6076.2</v>
      </c>
      <c r="E400" s="230">
        <v>384.59999999999945</v>
      </c>
      <c r="F400" s="230">
        <v>-4126.2</v>
      </c>
    </row>
    <row r="401" spans="1:6">
      <c r="A401" s="3">
        <v>198.5</v>
      </c>
      <c r="B401" s="228">
        <v>5939.6</v>
      </c>
      <c r="C401" s="228">
        <v>6299.5</v>
      </c>
      <c r="D401" s="228">
        <v>6116.7</v>
      </c>
      <c r="E401" s="230">
        <v>359.89999999999964</v>
      </c>
      <c r="F401" s="230">
        <v>-4166.7</v>
      </c>
    </row>
    <row r="402" spans="1:6">
      <c r="A402" s="3">
        <v>199</v>
      </c>
      <c r="B402" s="228">
        <v>5951.8</v>
      </c>
      <c r="C402" s="228">
        <v>6321.9</v>
      </c>
      <c r="D402" s="228">
        <v>6154.4</v>
      </c>
      <c r="E402" s="230">
        <v>370.09999999999945</v>
      </c>
      <c r="F402" s="230">
        <v>-4204.3999999999996</v>
      </c>
    </row>
    <row r="403" spans="1:6">
      <c r="A403" s="3">
        <v>199.5</v>
      </c>
      <c r="B403" s="228">
        <v>5961.9</v>
      </c>
      <c r="C403" s="228">
        <v>6366.6</v>
      </c>
      <c r="D403" s="228">
        <v>6185.4</v>
      </c>
      <c r="E403" s="230">
        <v>404.70000000000073</v>
      </c>
      <c r="F403" s="230">
        <v>-4235.3999999999996</v>
      </c>
    </row>
    <row r="404" spans="1:6">
      <c r="A404" s="3">
        <v>200</v>
      </c>
      <c r="B404" s="228">
        <v>6011.8</v>
      </c>
      <c r="C404" s="228">
        <v>6387.5</v>
      </c>
      <c r="D404" s="228">
        <v>6221</v>
      </c>
      <c r="E404" s="230">
        <v>375.69999999999982</v>
      </c>
      <c r="F404" s="230">
        <v>-4271</v>
      </c>
    </row>
    <row r="405" spans="1:6">
      <c r="A405" s="3">
        <v>200.5</v>
      </c>
      <c r="B405" s="228">
        <v>6066.5</v>
      </c>
      <c r="C405" s="228">
        <v>6400.7</v>
      </c>
      <c r="D405" s="228">
        <v>6264.2</v>
      </c>
      <c r="E405" s="230">
        <v>334.19999999999982</v>
      </c>
      <c r="F405" s="230">
        <v>-4314.2</v>
      </c>
    </row>
    <row r="406" spans="1:6">
      <c r="A406" s="3">
        <v>201</v>
      </c>
      <c r="B406" s="228">
        <v>6083</v>
      </c>
      <c r="C406" s="228">
        <v>6424.5</v>
      </c>
      <c r="D406" s="228">
        <v>6314.3</v>
      </c>
      <c r="E406" s="230">
        <v>341.5</v>
      </c>
      <c r="F406" s="230">
        <v>-4364.3</v>
      </c>
    </row>
    <row r="407" spans="1:6">
      <c r="A407" s="3">
        <v>201.5</v>
      </c>
      <c r="B407" s="228">
        <v>6101.3</v>
      </c>
      <c r="C407" s="228">
        <v>6464.4</v>
      </c>
      <c r="D407" s="228">
        <v>6358.1</v>
      </c>
      <c r="E407" s="230">
        <v>363.09999999999945</v>
      </c>
      <c r="F407" s="230">
        <v>-4408.1000000000004</v>
      </c>
    </row>
    <row r="408" spans="1:6">
      <c r="A408" s="3">
        <v>202</v>
      </c>
      <c r="B408" s="228">
        <v>6148.2</v>
      </c>
      <c r="C408" s="228">
        <v>6483.5</v>
      </c>
      <c r="D408" s="228">
        <v>6381.3</v>
      </c>
      <c r="E408" s="230">
        <v>335.30000000000018</v>
      </c>
      <c r="F408" s="230">
        <v>-4431.3</v>
      </c>
    </row>
    <row r="409" spans="1:6">
      <c r="A409" s="3">
        <v>202.5</v>
      </c>
      <c r="B409" s="228">
        <v>6177.9</v>
      </c>
      <c r="C409" s="228">
        <v>6490.5</v>
      </c>
      <c r="D409" s="228">
        <v>6397.3</v>
      </c>
      <c r="E409" s="230">
        <v>312.60000000000036</v>
      </c>
      <c r="F409" s="230">
        <v>-4447.3</v>
      </c>
    </row>
    <row r="410" spans="1:6">
      <c r="A410" s="3">
        <v>203</v>
      </c>
      <c r="B410" s="228">
        <v>6208.9</v>
      </c>
      <c r="C410" s="228">
        <v>6499.6</v>
      </c>
      <c r="D410" s="228">
        <v>6411.4</v>
      </c>
      <c r="E410" s="230">
        <v>290.70000000000073</v>
      </c>
      <c r="F410" s="230">
        <v>-4461.3999999999996</v>
      </c>
    </row>
    <row r="411" spans="1:6">
      <c r="A411" s="3">
        <v>203.5</v>
      </c>
      <c r="B411" s="228">
        <v>6228.7</v>
      </c>
      <c r="C411" s="228">
        <v>6532.3</v>
      </c>
      <c r="D411" s="228">
        <v>6426.5</v>
      </c>
      <c r="E411" s="230">
        <v>303.60000000000036</v>
      </c>
      <c r="F411" s="230">
        <v>-4476.5</v>
      </c>
    </row>
    <row r="412" spans="1:6">
      <c r="A412" s="3">
        <v>204</v>
      </c>
      <c r="B412" s="228">
        <v>6277.4</v>
      </c>
      <c r="C412" s="228">
        <v>6548.2</v>
      </c>
      <c r="D412" s="228">
        <v>6439.2</v>
      </c>
      <c r="E412" s="230">
        <v>270.80000000000018</v>
      </c>
      <c r="F412" s="230">
        <v>-4489.2</v>
      </c>
    </row>
    <row r="413" spans="1:6">
      <c r="A413" s="3">
        <v>204.5</v>
      </c>
      <c r="B413" s="228">
        <v>6329.8</v>
      </c>
      <c r="C413" s="228">
        <v>6567.6</v>
      </c>
      <c r="D413" s="228">
        <v>6453.1</v>
      </c>
      <c r="E413" s="230">
        <v>237.80000000000018</v>
      </c>
      <c r="F413" s="230">
        <v>-4503.1000000000004</v>
      </c>
    </row>
    <row r="414" spans="1:6">
      <c r="A414" s="3">
        <v>205</v>
      </c>
      <c r="B414" s="228">
        <v>6376.4</v>
      </c>
      <c r="C414" s="228">
        <v>6587.2</v>
      </c>
      <c r="D414" s="228">
        <v>6465.8</v>
      </c>
      <c r="E414" s="230">
        <v>210.80000000000018</v>
      </c>
      <c r="F414" s="230">
        <v>-4515.8</v>
      </c>
    </row>
    <row r="415" spans="1:6">
      <c r="A415" s="3">
        <v>205.5</v>
      </c>
      <c r="B415" s="228">
        <v>6406.1</v>
      </c>
      <c r="C415" s="228">
        <v>6604.3</v>
      </c>
      <c r="D415" s="228">
        <v>6481</v>
      </c>
      <c r="E415" s="230">
        <v>198.19999999999982</v>
      </c>
      <c r="F415" s="230">
        <v>-4531</v>
      </c>
    </row>
    <row r="416" spans="1:6">
      <c r="A416" s="3">
        <v>206</v>
      </c>
      <c r="B416" s="228">
        <v>6434.9</v>
      </c>
      <c r="C416" s="228">
        <v>6685.8</v>
      </c>
      <c r="D416" s="228">
        <v>6518.7</v>
      </c>
      <c r="E416" s="230">
        <v>250.90000000000055</v>
      </c>
      <c r="F416" s="230">
        <v>-4568.7</v>
      </c>
    </row>
    <row r="417" spans="1:6">
      <c r="A417" s="3">
        <v>206.5</v>
      </c>
      <c r="B417" s="228">
        <v>6458.8</v>
      </c>
      <c r="C417" s="228">
        <v>6802.4</v>
      </c>
      <c r="D417" s="228">
        <v>6564.2</v>
      </c>
      <c r="E417" s="230">
        <v>343.59999999999945</v>
      </c>
      <c r="F417" s="230">
        <v>-4614.2</v>
      </c>
    </row>
    <row r="418" spans="1:6">
      <c r="A418" s="3">
        <v>207</v>
      </c>
      <c r="B418" s="228">
        <v>6468.7</v>
      </c>
      <c r="C418" s="228">
        <v>6965.1</v>
      </c>
      <c r="D418" s="228">
        <v>6600.3</v>
      </c>
      <c r="E418" s="230">
        <v>496.40000000000055</v>
      </c>
      <c r="F418" s="230">
        <v>-4650.3</v>
      </c>
    </row>
    <row r="419" spans="1:6">
      <c r="A419" s="3">
        <v>207.5</v>
      </c>
      <c r="B419" s="228">
        <v>6483.1</v>
      </c>
      <c r="C419" s="228">
        <v>7143</v>
      </c>
      <c r="D419" s="228">
        <v>6634.2</v>
      </c>
      <c r="E419" s="230">
        <v>659.89999999999964</v>
      </c>
      <c r="F419" s="230">
        <v>-4684.2</v>
      </c>
    </row>
    <row r="420" spans="1:6">
      <c r="A420" s="3">
        <v>208</v>
      </c>
      <c r="B420" s="228">
        <v>6504.7</v>
      </c>
      <c r="C420" s="228">
        <v>7225.1</v>
      </c>
      <c r="D420" s="228">
        <v>6684</v>
      </c>
      <c r="E420" s="230">
        <v>720.40000000000055</v>
      </c>
      <c r="F420" s="230">
        <v>-4734</v>
      </c>
    </row>
    <row r="421" spans="1:6">
      <c r="A421" s="3">
        <v>208.5</v>
      </c>
      <c r="B421" s="228">
        <v>6518.6</v>
      </c>
      <c r="C421" s="228">
        <v>7281</v>
      </c>
      <c r="D421" s="228">
        <v>6733</v>
      </c>
      <c r="E421" s="230">
        <v>762.39999999999964</v>
      </c>
      <c r="F421" s="230">
        <v>-4783</v>
      </c>
    </row>
    <row r="422" spans="1:6">
      <c r="A422" s="3">
        <v>209</v>
      </c>
      <c r="B422" s="228">
        <v>6533.3</v>
      </c>
      <c r="C422" s="228">
        <v>7313</v>
      </c>
      <c r="D422" s="228">
        <v>6795.3</v>
      </c>
      <c r="E422" s="230">
        <v>779.69999999999982</v>
      </c>
      <c r="F422" s="230">
        <v>-4845.3</v>
      </c>
    </row>
    <row r="423" spans="1:6">
      <c r="A423" s="3">
        <v>209.5</v>
      </c>
      <c r="B423" s="228">
        <v>6549.4</v>
      </c>
      <c r="C423" s="228">
        <v>7374</v>
      </c>
      <c r="D423" s="228">
        <v>6851.4</v>
      </c>
      <c r="E423" s="230">
        <v>824.60000000000036</v>
      </c>
      <c r="F423" s="230">
        <v>-4901.3999999999996</v>
      </c>
    </row>
    <row r="424" spans="1:6">
      <c r="A424" s="3">
        <v>210</v>
      </c>
      <c r="B424" s="228">
        <v>6586.8</v>
      </c>
      <c r="C424" s="228">
        <v>7415.4</v>
      </c>
      <c r="D424" s="228">
        <v>6904.2</v>
      </c>
      <c r="E424" s="230">
        <v>828.59999999999945</v>
      </c>
      <c r="F424" s="230">
        <v>-4954.2</v>
      </c>
    </row>
    <row r="425" spans="1:6">
      <c r="A425" s="3">
        <v>210.5</v>
      </c>
      <c r="B425" s="228">
        <v>6620.1</v>
      </c>
      <c r="C425" s="228">
        <v>7458</v>
      </c>
      <c r="D425" s="228">
        <v>6956.5</v>
      </c>
      <c r="E425" s="230">
        <v>837.89999999999964</v>
      </c>
      <c r="F425" s="230">
        <v>-5006.5</v>
      </c>
    </row>
    <row r="426" spans="1:6">
      <c r="A426" s="3">
        <v>211</v>
      </c>
      <c r="B426" s="228">
        <v>6655.2</v>
      </c>
      <c r="C426" s="228">
        <v>7497.7</v>
      </c>
      <c r="D426" s="228">
        <v>7014</v>
      </c>
      <c r="E426" s="230">
        <v>842.5</v>
      </c>
      <c r="F426" s="230">
        <v>-5064</v>
      </c>
    </row>
    <row r="427" spans="1:6">
      <c r="A427" s="3">
        <v>211.5</v>
      </c>
      <c r="B427" s="228">
        <v>6679.6</v>
      </c>
      <c r="C427" s="228">
        <v>7553.1</v>
      </c>
      <c r="D427" s="228">
        <v>7053.8</v>
      </c>
      <c r="E427" s="230">
        <v>873.5</v>
      </c>
      <c r="F427" s="230">
        <v>-5103.8</v>
      </c>
    </row>
    <row r="428" spans="1:6">
      <c r="A428" s="3">
        <v>212</v>
      </c>
      <c r="B428" s="228">
        <v>6719.6</v>
      </c>
      <c r="C428" s="228">
        <v>7609.9</v>
      </c>
      <c r="D428" s="228">
        <v>7111.8</v>
      </c>
      <c r="E428" s="230">
        <v>890.29999999999927</v>
      </c>
      <c r="F428" s="230">
        <v>-5161.8</v>
      </c>
    </row>
    <row r="429" spans="1:6">
      <c r="A429" s="3">
        <v>212.5</v>
      </c>
      <c r="B429" s="228">
        <v>6752.7</v>
      </c>
      <c r="C429" s="228">
        <v>7647.3</v>
      </c>
      <c r="D429" s="228">
        <v>7162.8</v>
      </c>
      <c r="E429" s="230">
        <v>894.60000000000036</v>
      </c>
      <c r="F429" s="230">
        <v>-5212.8</v>
      </c>
    </row>
    <row r="430" spans="1:6">
      <c r="A430" s="3">
        <v>213</v>
      </c>
      <c r="B430" s="228">
        <v>6764.7</v>
      </c>
      <c r="C430" s="228">
        <v>7680.6</v>
      </c>
      <c r="D430" s="228">
        <v>7211.9</v>
      </c>
      <c r="E430" s="230">
        <v>915.90000000000055</v>
      </c>
      <c r="F430" s="230">
        <v>-5261.9</v>
      </c>
    </row>
    <row r="431" spans="1:6">
      <c r="A431" s="3">
        <v>213.5</v>
      </c>
      <c r="B431" s="228">
        <v>6777.6</v>
      </c>
      <c r="C431" s="228">
        <v>7714.9</v>
      </c>
      <c r="D431" s="228">
        <v>7252.1</v>
      </c>
      <c r="E431" s="230">
        <v>937.29999999999927</v>
      </c>
      <c r="F431" s="230">
        <v>-5302.1</v>
      </c>
    </row>
    <row r="432" spans="1:6">
      <c r="A432" s="3">
        <v>214</v>
      </c>
      <c r="B432" s="228">
        <v>6864.2</v>
      </c>
      <c r="C432" s="228">
        <v>7751.2</v>
      </c>
      <c r="D432" s="228">
        <v>7298.7</v>
      </c>
      <c r="E432" s="230">
        <v>887</v>
      </c>
      <c r="F432" s="230">
        <v>-5348.7</v>
      </c>
    </row>
    <row r="433" spans="1:6">
      <c r="A433" s="3">
        <v>214.5</v>
      </c>
      <c r="B433" s="228">
        <v>6903</v>
      </c>
      <c r="C433" s="228">
        <v>7789</v>
      </c>
      <c r="D433" s="228">
        <v>7343.4</v>
      </c>
      <c r="E433" s="230">
        <v>886</v>
      </c>
      <c r="F433" s="230">
        <v>-5393.4</v>
      </c>
    </row>
    <row r="434" spans="1:6">
      <c r="A434" s="3">
        <v>215</v>
      </c>
      <c r="B434" s="228">
        <v>6921</v>
      </c>
      <c r="C434" s="228">
        <v>7823.5</v>
      </c>
      <c r="D434" s="228">
        <v>7393.1</v>
      </c>
      <c r="E434" s="230">
        <v>902.5</v>
      </c>
      <c r="F434" s="230">
        <v>-5443.1</v>
      </c>
    </row>
    <row r="435" spans="1:6">
      <c r="A435" s="3">
        <v>215.5</v>
      </c>
      <c r="B435" s="228">
        <v>6951</v>
      </c>
      <c r="C435" s="228">
        <v>7876.7</v>
      </c>
      <c r="D435" s="228">
        <v>7435.6</v>
      </c>
      <c r="E435" s="230">
        <v>925.69999999999982</v>
      </c>
      <c r="F435" s="230">
        <v>-5485.6</v>
      </c>
    </row>
    <row r="436" spans="1:6">
      <c r="A436" s="3">
        <v>216</v>
      </c>
      <c r="B436" s="228">
        <v>7013.4</v>
      </c>
      <c r="C436" s="228">
        <v>7912.3</v>
      </c>
      <c r="D436" s="228">
        <v>7480.8</v>
      </c>
      <c r="E436" s="230">
        <v>898.90000000000055</v>
      </c>
      <c r="F436" s="230">
        <v>-5530.8</v>
      </c>
    </row>
    <row r="437" spans="1:6">
      <c r="A437" s="3">
        <v>216.5</v>
      </c>
      <c r="B437" s="228">
        <v>7060</v>
      </c>
      <c r="C437" s="228">
        <v>7940.3</v>
      </c>
      <c r="D437" s="228">
        <v>7547.2</v>
      </c>
      <c r="E437" s="230">
        <v>880.30000000000018</v>
      </c>
      <c r="F437" s="230">
        <v>-5597.2</v>
      </c>
    </row>
    <row r="438" spans="1:6">
      <c r="A438" s="3">
        <v>217</v>
      </c>
      <c r="B438" s="228">
        <v>7121.4</v>
      </c>
      <c r="C438" s="228">
        <v>8002.4</v>
      </c>
      <c r="D438" s="228">
        <v>7588.2</v>
      </c>
      <c r="E438" s="230">
        <v>881</v>
      </c>
      <c r="F438" s="230">
        <v>-5638.2</v>
      </c>
    </row>
    <row r="439" spans="1:6">
      <c r="A439" s="3">
        <v>217.5</v>
      </c>
      <c r="B439" s="228">
        <v>7184</v>
      </c>
      <c r="C439" s="228">
        <v>8082.5</v>
      </c>
      <c r="D439" s="228">
        <v>7635.4</v>
      </c>
      <c r="E439" s="230">
        <v>898.5</v>
      </c>
      <c r="F439" s="230">
        <v>-5685.4</v>
      </c>
    </row>
    <row r="440" spans="1:6">
      <c r="A440" s="3">
        <v>218</v>
      </c>
      <c r="B440" s="228">
        <v>7245.3</v>
      </c>
      <c r="C440" s="228">
        <v>8108.6</v>
      </c>
      <c r="D440" s="228">
        <v>7693.7</v>
      </c>
      <c r="E440" s="230">
        <v>863.30000000000018</v>
      </c>
      <c r="F440" s="230">
        <v>-5743.7</v>
      </c>
    </row>
    <row r="441" spans="1:6">
      <c r="A441" s="3">
        <v>218.5</v>
      </c>
      <c r="B441" s="228">
        <v>7313.2</v>
      </c>
      <c r="C441" s="228">
        <v>8135.3</v>
      </c>
      <c r="D441" s="228">
        <v>7754.6</v>
      </c>
      <c r="E441" s="230">
        <v>822.10000000000036</v>
      </c>
      <c r="F441" s="230">
        <v>-5804.6</v>
      </c>
    </row>
    <row r="442" spans="1:6">
      <c r="A442" s="3">
        <v>219</v>
      </c>
      <c r="B442" s="228">
        <v>7343.6</v>
      </c>
      <c r="C442" s="228">
        <v>8159.5</v>
      </c>
      <c r="D442" s="228">
        <v>7794.1</v>
      </c>
      <c r="E442" s="230">
        <v>815.89999999999964</v>
      </c>
      <c r="F442" s="230">
        <v>-5844.1</v>
      </c>
    </row>
    <row r="443" spans="1:6">
      <c r="A443" s="3">
        <v>219.5</v>
      </c>
      <c r="B443" s="228">
        <v>7392.7</v>
      </c>
      <c r="C443" s="228">
        <v>8194.6</v>
      </c>
      <c r="D443" s="228">
        <v>7840.5</v>
      </c>
      <c r="E443" s="230">
        <v>801.90000000000055</v>
      </c>
      <c r="F443" s="230">
        <v>-5890.5</v>
      </c>
    </row>
    <row r="444" spans="1:6">
      <c r="A444" s="3">
        <v>220</v>
      </c>
      <c r="B444" s="228">
        <v>7485.3</v>
      </c>
      <c r="C444" s="228">
        <v>8216.2000000000007</v>
      </c>
      <c r="D444" s="228">
        <v>7894.4</v>
      </c>
      <c r="E444" s="230">
        <v>730.90000000000055</v>
      </c>
      <c r="F444" s="230">
        <v>-5944.4</v>
      </c>
    </row>
    <row r="445" spans="1:6">
      <c r="A445" s="3">
        <v>220.5</v>
      </c>
      <c r="B445" s="228">
        <v>7561.9</v>
      </c>
      <c r="C445" s="228">
        <v>8234.2999999999993</v>
      </c>
      <c r="D445" s="228">
        <v>7945.4</v>
      </c>
      <c r="E445" s="230">
        <v>672.39999999999964</v>
      </c>
      <c r="F445" s="230">
        <v>-5995.4</v>
      </c>
    </row>
    <row r="446" spans="1:6">
      <c r="A446" s="3">
        <v>221</v>
      </c>
      <c r="B446" s="228">
        <v>7609.1</v>
      </c>
      <c r="C446" s="228">
        <v>8252</v>
      </c>
      <c r="D446" s="228">
        <v>8002.7</v>
      </c>
      <c r="E446" s="230">
        <v>642.89999999999964</v>
      </c>
      <c r="F446" s="230">
        <v>-6052.7</v>
      </c>
    </row>
    <row r="447" spans="1:6">
      <c r="A447" s="3">
        <v>221.5</v>
      </c>
      <c r="B447" s="228">
        <v>7651.7</v>
      </c>
      <c r="C447" s="228">
        <v>8304.4</v>
      </c>
      <c r="D447" s="228">
        <v>8054.4</v>
      </c>
      <c r="E447" s="230">
        <v>652.69999999999982</v>
      </c>
      <c r="F447" s="230">
        <v>-6104.4</v>
      </c>
    </row>
    <row r="448" spans="1:6">
      <c r="A448" s="3">
        <v>222</v>
      </c>
      <c r="B448" s="228">
        <v>7729.5</v>
      </c>
      <c r="C448" s="228">
        <v>8329</v>
      </c>
      <c r="D448" s="228">
        <v>8099</v>
      </c>
      <c r="E448" s="230">
        <v>599.5</v>
      </c>
      <c r="F448" s="230">
        <v>-6149</v>
      </c>
    </row>
    <row r="449" spans="1:6">
      <c r="A449" s="3">
        <v>222.5</v>
      </c>
      <c r="B449" s="228">
        <v>7784.1</v>
      </c>
      <c r="C449" s="228">
        <v>8344</v>
      </c>
      <c r="D449" s="228">
        <v>8146.2</v>
      </c>
      <c r="E449" s="230">
        <v>559.89999999999964</v>
      </c>
      <c r="F449" s="230">
        <v>-6196.2</v>
      </c>
    </row>
    <row r="450" spans="1:6">
      <c r="A450" s="3">
        <v>223</v>
      </c>
      <c r="B450" s="228">
        <v>7849.8</v>
      </c>
      <c r="C450" s="228">
        <v>8363</v>
      </c>
      <c r="D450" s="228">
        <v>8197</v>
      </c>
      <c r="E450" s="230">
        <v>513.19999999999982</v>
      </c>
      <c r="F450" s="230">
        <v>-6247</v>
      </c>
    </row>
    <row r="451" spans="1:6">
      <c r="A451" s="3">
        <v>223.5</v>
      </c>
      <c r="B451" s="228">
        <v>7914.9</v>
      </c>
      <c r="C451" s="228">
        <v>8400.6</v>
      </c>
      <c r="D451" s="228">
        <v>8242.1</v>
      </c>
      <c r="E451" s="230">
        <v>485.70000000000073</v>
      </c>
      <c r="F451" s="230">
        <v>-6292.1</v>
      </c>
    </row>
    <row r="452" spans="1:6">
      <c r="A452" s="3">
        <v>224</v>
      </c>
      <c r="B452" s="228">
        <v>8010.4</v>
      </c>
      <c r="C452" s="228">
        <v>8416.1</v>
      </c>
      <c r="D452" s="228">
        <v>8287.2999999999993</v>
      </c>
      <c r="E452" s="230">
        <v>405.70000000000073</v>
      </c>
      <c r="F452" s="230">
        <v>-6337.2999999999993</v>
      </c>
    </row>
    <row r="453" spans="1:6">
      <c r="A453" s="3">
        <v>224.5</v>
      </c>
      <c r="B453" s="228">
        <v>8128.6</v>
      </c>
      <c r="C453" s="228">
        <v>8424.5</v>
      </c>
      <c r="D453" s="228">
        <v>8332.2000000000007</v>
      </c>
      <c r="E453" s="230">
        <v>295.89999999999964</v>
      </c>
      <c r="F453" s="230">
        <v>-6382.2000000000007</v>
      </c>
    </row>
    <row r="454" spans="1:6">
      <c r="A454" s="3">
        <v>225</v>
      </c>
      <c r="B454" s="228">
        <v>8219</v>
      </c>
      <c r="C454" s="228">
        <v>8434.4</v>
      </c>
      <c r="D454" s="228">
        <v>8380.5</v>
      </c>
      <c r="E454" s="230">
        <v>215.39999999999964</v>
      </c>
      <c r="F454" s="230">
        <v>-6430.5</v>
      </c>
    </row>
    <row r="455" spans="1:6">
      <c r="A455" s="3">
        <v>225.5</v>
      </c>
      <c r="B455" s="228">
        <v>8283.2999999999993</v>
      </c>
      <c r="C455" s="228">
        <v>8467.5</v>
      </c>
      <c r="D455" s="228">
        <v>8429.1</v>
      </c>
      <c r="E455" s="230">
        <v>184.20000000000073</v>
      </c>
      <c r="F455" s="230">
        <v>-6479.1</v>
      </c>
    </row>
    <row r="456" spans="1:6">
      <c r="A456" s="3">
        <v>226</v>
      </c>
      <c r="B456" s="228">
        <v>8307.6</v>
      </c>
      <c r="C456" s="228">
        <v>8523.6</v>
      </c>
      <c r="D456" s="228">
        <v>8458.7000000000007</v>
      </c>
      <c r="E456" s="230">
        <v>216</v>
      </c>
      <c r="F456" s="230">
        <v>-6508.7000000000007</v>
      </c>
    </row>
    <row r="457" spans="1:6">
      <c r="A457" s="3">
        <v>226.5</v>
      </c>
      <c r="B457" s="228">
        <v>8316.7999999999993</v>
      </c>
      <c r="C457" s="228">
        <v>8610.1</v>
      </c>
      <c r="D457" s="228">
        <v>8478</v>
      </c>
      <c r="E457" s="230">
        <v>293.30000000000109</v>
      </c>
      <c r="F457" s="230">
        <v>-6528</v>
      </c>
    </row>
    <row r="458" spans="1:6">
      <c r="A458" s="3">
        <v>227</v>
      </c>
      <c r="B458" s="228">
        <v>8335.9</v>
      </c>
      <c r="C458" s="228">
        <v>8692.7000000000007</v>
      </c>
      <c r="D458" s="228">
        <v>8497.5</v>
      </c>
      <c r="E458" s="230">
        <v>356.80000000000109</v>
      </c>
      <c r="F458" s="230">
        <v>-6547.5</v>
      </c>
    </row>
    <row r="459" spans="1:6">
      <c r="A459" s="3">
        <v>227.5</v>
      </c>
      <c r="B459" s="228">
        <v>8349</v>
      </c>
      <c r="C459" s="228">
        <v>8775.2999999999993</v>
      </c>
      <c r="D459" s="228">
        <v>8515.7999999999993</v>
      </c>
      <c r="E459" s="230">
        <v>426.29999999999927</v>
      </c>
      <c r="F459" s="230">
        <v>-6565.7999999999993</v>
      </c>
    </row>
    <row r="460" spans="1:6">
      <c r="A460" s="3">
        <v>228</v>
      </c>
      <c r="B460" s="228">
        <v>8373.2999999999993</v>
      </c>
      <c r="C460" s="228">
        <v>8812</v>
      </c>
      <c r="D460" s="228">
        <v>8555.7999999999993</v>
      </c>
      <c r="E460" s="230">
        <v>438.70000000000073</v>
      </c>
      <c r="F460" s="230">
        <v>-6605.7999999999993</v>
      </c>
    </row>
    <row r="461" spans="1:6">
      <c r="A461" s="3">
        <v>228.5</v>
      </c>
      <c r="B461" s="228">
        <v>8397.5</v>
      </c>
      <c r="C461" s="228">
        <v>8843.4</v>
      </c>
      <c r="D461" s="228">
        <v>8588.2000000000007</v>
      </c>
      <c r="E461" s="230">
        <v>445.89999999999964</v>
      </c>
      <c r="F461" s="230">
        <v>-6638.2000000000007</v>
      </c>
    </row>
    <row r="462" spans="1:6">
      <c r="A462" s="3">
        <v>229</v>
      </c>
      <c r="B462" s="228">
        <v>8406.7999999999993</v>
      </c>
      <c r="C462" s="228">
        <v>8906.7000000000007</v>
      </c>
      <c r="D462" s="228">
        <v>8619.2000000000007</v>
      </c>
      <c r="E462" s="230">
        <v>499.90000000000146</v>
      </c>
      <c r="F462" s="230">
        <v>-6669.2000000000007</v>
      </c>
    </row>
    <row r="463" spans="1:6">
      <c r="A463" s="3">
        <v>229.5</v>
      </c>
      <c r="B463" s="228">
        <v>8414.9</v>
      </c>
      <c r="C463" s="228">
        <v>8984.2999999999993</v>
      </c>
      <c r="D463" s="228">
        <v>8654.1</v>
      </c>
      <c r="E463" s="230">
        <v>569.39999999999964</v>
      </c>
      <c r="F463" s="230">
        <v>-6704.1</v>
      </c>
    </row>
    <row r="464" spans="1:6">
      <c r="A464" s="3">
        <v>230</v>
      </c>
      <c r="B464" s="228">
        <v>8436.5</v>
      </c>
      <c r="C464" s="228">
        <v>9040.2999999999993</v>
      </c>
      <c r="D464" s="228">
        <v>8680.1</v>
      </c>
      <c r="E464" s="230">
        <v>603.79999999999927</v>
      </c>
      <c r="F464" s="230">
        <v>-6730.1</v>
      </c>
    </row>
    <row r="465" spans="1:6">
      <c r="A465" s="3">
        <v>230.5</v>
      </c>
      <c r="B465" s="228">
        <v>8456.6</v>
      </c>
      <c r="C465" s="228">
        <v>9062.7000000000007</v>
      </c>
      <c r="D465" s="228">
        <v>8714.2000000000007</v>
      </c>
      <c r="E465" s="230">
        <v>606.10000000000036</v>
      </c>
      <c r="F465" s="230">
        <v>-6764.2000000000007</v>
      </c>
    </row>
    <row r="466" spans="1:6">
      <c r="A466" s="3">
        <v>231</v>
      </c>
      <c r="B466" s="228">
        <v>8470.5</v>
      </c>
      <c r="C466" s="228">
        <v>9127</v>
      </c>
      <c r="D466" s="228">
        <v>8746</v>
      </c>
      <c r="E466" s="230">
        <v>656.5</v>
      </c>
      <c r="F466" s="230">
        <v>-6796</v>
      </c>
    </row>
    <row r="467" spans="1:6">
      <c r="A467" s="3">
        <v>231.5</v>
      </c>
      <c r="B467" s="228">
        <v>8481.6</v>
      </c>
      <c r="C467" s="228">
        <v>9193</v>
      </c>
      <c r="D467" s="228">
        <v>8770.7000000000007</v>
      </c>
      <c r="E467" s="230">
        <v>711.39999999999964</v>
      </c>
      <c r="F467" s="230">
        <v>-6820.7000000000007</v>
      </c>
    </row>
    <row r="468" spans="1:6">
      <c r="A468" s="3">
        <v>232</v>
      </c>
      <c r="B468" s="228">
        <v>8518.2000000000007</v>
      </c>
      <c r="C468" s="228">
        <v>9213.7999999999993</v>
      </c>
      <c r="D468" s="228">
        <v>8802.7999999999993</v>
      </c>
      <c r="E468" s="230">
        <v>695.59999999999854</v>
      </c>
      <c r="F468" s="230">
        <v>-6852.7999999999993</v>
      </c>
    </row>
    <row r="469" spans="1:6">
      <c r="A469" s="3">
        <v>232.5</v>
      </c>
      <c r="B469" s="228">
        <v>8556.2999999999993</v>
      </c>
      <c r="C469" s="228">
        <v>9239.7000000000007</v>
      </c>
      <c r="D469" s="228">
        <v>8834.6</v>
      </c>
      <c r="E469" s="230">
        <v>683.40000000000146</v>
      </c>
      <c r="F469" s="230">
        <v>-6884.6</v>
      </c>
    </row>
    <row r="470" spans="1:6">
      <c r="A470" s="3">
        <v>233</v>
      </c>
      <c r="B470" s="228">
        <v>8575.2000000000007</v>
      </c>
      <c r="C470" s="228">
        <v>9287.7000000000007</v>
      </c>
      <c r="D470" s="228">
        <v>8860.7000000000007</v>
      </c>
      <c r="E470" s="230">
        <v>712.5</v>
      </c>
      <c r="F470" s="230">
        <v>-6910.7000000000007</v>
      </c>
    </row>
    <row r="471" spans="1:6">
      <c r="A471" s="3">
        <v>233.5</v>
      </c>
      <c r="B471" s="228">
        <v>8602.2999999999993</v>
      </c>
      <c r="C471" s="228">
        <v>9310.1</v>
      </c>
      <c r="D471" s="228">
        <v>8880.2999999999993</v>
      </c>
      <c r="E471" s="230">
        <v>707.80000000000109</v>
      </c>
      <c r="F471" s="230">
        <v>-6930.2999999999993</v>
      </c>
    </row>
    <row r="472" spans="1:6">
      <c r="A472" s="3">
        <v>234</v>
      </c>
      <c r="B472" s="228">
        <v>8617.6</v>
      </c>
      <c r="C472" s="228">
        <v>9377.5</v>
      </c>
      <c r="D472" s="228">
        <v>8907.7999999999993</v>
      </c>
      <c r="E472" s="230">
        <v>759.89999999999964</v>
      </c>
      <c r="F472" s="230">
        <v>-6957.7999999999993</v>
      </c>
    </row>
    <row r="473" spans="1:6">
      <c r="A473" s="3">
        <v>234.5</v>
      </c>
      <c r="B473" s="228">
        <v>8633.5</v>
      </c>
      <c r="C473" s="228">
        <v>9398.4</v>
      </c>
      <c r="D473" s="228">
        <v>8943.2999999999993</v>
      </c>
      <c r="E473" s="230">
        <v>764.89999999999964</v>
      </c>
      <c r="F473" s="230">
        <v>-6993.2999999999993</v>
      </c>
    </row>
    <row r="474" spans="1:6">
      <c r="A474" s="3">
        <v>235</v>
      </c>
      <c r="B474" s="228">
        <v>8647.2999999999993</v>
      </c>
      <c r="C474" s="228">
        <v>9424.2999999999993</v>
      </c>
      <c r="D474" s="228">
        <v>8974.2999999999993</v>
      </c>
      <c r="E474" s="230">
        <v>777</v>
      </c>
      <c r="F474" s="230">
        <v>-7024.2999999999993</v>
      </c>
    </row>
    <row r="475" spans="1:6">
      <c r="A475" s="3">
        <v>235.5</v>
      </c>
      <c r="B475" s="228">
        <v>8649.7999999999993</v>
      </c>
      <c r="C475" s="228">
        <v>9470.2000000000007</v>
      </c>
      <c r="D475" s="228">
        <v>9003.4</v>
      </c>
      <c r="E475" s="230">
        <v>820.40000000000146</v>
      </c>
      <c r="F475" s="230">
        <v>-7053.4</v>
      </c>
    </row>
    <row r="476" spans="1:6">
      <c r="A476" s="3">
        <v>236</v>
      </c>
      <c r="B476" s="228">
        <v>8665.1</v>
      </c>
      <c r="C476" s="228">
        <v>9485</v>
      </c>
      <c r="D476" s="228">
        <v>9028.7000000000007</v>
      </c>
      <c r="E476" s="230">
        <v>819.89999999999964</v>
      </c>
      <c r="F476" s="230">
        <v>-7078.7000000000007</v>
      </c>
    </row>
    <row r="477" spans="1:6">
      <c r="A477" s="3">
        <v>236.5</v>
      </c>
      <c r="B477" s="228">
        <v>8679.2000000000007</v>
      </c>
      <c r="C477" s="228">
        <v>9550.7000000000007</v>
      </c>
      <c r="D477" s="228">
        <v>9050.2000000000007</v>
      </c>
      <c r="E477" s="230">
        <v>871.5</v>
      </c>
      <c r="F477" s="230">
        <v>-7100.2000000000007</v>
      </c>
    </row>
    <row r="478" spans="1:6">
      <c r="A478" s="3">
        <v>237</v>
      </c>
      <c r="B478" s="228">
        <v>8702</v>
      </c>
      <c r="C478" s="228">
        <v>9568.5</v>
      </c>
      <c r="D478" s="228">
        <v>9081.2999999999993</v>
      </c>
      <c r="E478" s="230">
        <v>866.5</v>
      </c>
      <c r="F478" s="230">
        <v>-7131.2999999999993</v>
      </c>
    </row>
    <row r="479" spans="1:6">
      <c r="A479" s="3">
        <v>237.5</v>
      </c>
      <c r="B479" s="228">
        <v>8707.5</v>
      </c>
      <c r="C479" s="228">
        <v>9632.6</v>
      </c>
      <c r="D479" s="228">
        <v>9120.7000000000007</v>
      </c>
      <c r="E479" s="230">
        <v>925.10000000000036</v>
      </c>
      <c r="F479" s="230">
        <v>-7170.7000000000007</v>
      </c>
    </row>
    <row r="480" spans="1:6">
      <c r="A480" s="3">
        <v>238</v>
      </c>
      <c r="B480" s="228">
        <v>8743.7999999999993</v>
      </c>
      <c r="C480" s="228">
        <v>9666.7999999999993</v>
      </c>
      <c r="D480" s="228">
        <v>9154.2000000000007</v>
      </c>
      <c r="E480" s="230">
        <v>923</v>
      </c>
      <c r="F480" s="230">
        <v>-7204.2000000000007</v>
      </c>
    </row>
    <row r="481" spans="1:6">
      <c r="A481" s="3">
        <v>238.5</v>
      </c>
      <c r="B481" s="228">
        <v>8792.1</v>
      </c>
      <c r="C481" s="228">
        <v>9691</v>
      </c>
      <c r="D481" s="228">
        <v>9178.9</v>
      </c>
      <c r="E481" s="230">
        <v>898.89999999999964</v>
      </c>
      <c r="F481" s="230">
        <v>-7228.9</v>
      </c>
    </row>
    <row r="482" spans="1:6">
      <c r="A482" s="3">
        <v>239</v>
      </c>
      <c r="B482" s="228">
        <v>8817.2000000000007</v>
      </c>
      <c r="C482" s="228">
        <v>9734.1</v>
      </c>
      <c r="D482" s="228">
        <v>9228.2999999999993</v>
      </c>
      <c r="E482" s="230">
        <v>916.89999999999964</v>
      </c>
      <c r="F482" s="230">
        <v>-7278.2999999999993</v>
      </c>
    </row>
    <row r="483" spans="1:6">
      <c r="A483" s="3">
        <v>239.5</v>
      </c>
      <c r="B483" s="228">
        <v>8831.9</v>
      </c>
      <c r="C483" s="228">
        <v>9771.2000000000007</v>
      </c>
      <c r="D483" s="228">
        <v>9257.5</v>
      </c>
      <c r="E483" s="230">
        <v>939.30000000000109</v>
      </c>
      <c r="F483" s="230">
        <v>-7307.5</v>
      </c>
    </row>
    <row r="484" spans="1:6">
      <c r="A484" s="3">
        <v>240</v>
      </c>
      <c r="B484" s="228">
        <v>8847.5</v>
      </c>
      <c r="C484" s="228">
        <v>9794.5</v>
      </c>
      <c r="D484" s="228">
        <v>9279.2999999999993</v>
      </c>
      <c r="E484" s="230">
        <v>947</v>
      </c>
      <c r="F484" s="230">
        <v>-7329.2999999999993</v>
      </c>
    </row>
    <row r="485" spans="1:6">
      <c r="A485" s="3">
        <v>240.5</v>
      </c>
      <c r="B485" s="228">
        <v>8876</v>
      </c>
      <c r="C485" s="228">
        <v>9820.4</v>
      </c>
      <c r="D485" s="228">
        <v>9309.4</v>
      </c>
      <c r="E485" s="230">
        <v>944.39999999999964</v>
      </c>
      <c r="F485" s="230">
        <v>-7359.4</v>
      </c>
    </row>
    <row r="486" spans="1:6">
      <c r="A486" s="3">
        <v>241</v>
      </c>
      <c r="B486" s="228">
        <v>8901.5</v>
      </c>
      <c r="C486" s="228">
        <v>9852</v>
      </c>
      <c r="D486" s="228">
        <v>9349.4</v>
      </c>
      <c r="E486" s="230">
        <v>950.5</v>
      </c>
      <c r="F486" s="230">
        <v>-7399.4</v>
      </c>
    </row>
    <row r="487" spans="1:6">
      <c r="A487" s="3">
        <v>241.5</v>
      </c>
      <c r="B487" s="228">
        <v>8939.2999999999993</v>
      </c>
      <c r="C487" s="228">
        <v>9886.7999999999993</v>
      </c>
      <c r="D487" s="228">
        <v>9388</v>
      </c>
      <c r="E487" s="230">
        <v>947.5</v>
      </c>
      <c r="F487" s="230">
        <v>-7438</v>
      </c>
    </row>
    <row r="488" spans="1:6">
      <c r="A488" s="3">
        <v>242</v>
      </c>
      <c r="B488" s="228">
        <v>8960</v>
      </c>
      <c r="C488" s="228">
        <v>9928.5</v>
      </c>
      <c r="D488" s="228">
        <v>9417.4</v>
      </c>
      <c r="E488" s="230">
        <v>968.5</v>
      </c>
      <c r="F488" s="230">
        <v>-7467.4</v>
      </c>
    </row>
    <row r="489" spans="1:6">
      <c r="A489" s="3">
        <v>242.5</v>
      </c>
      <c r="B489" s="228">
        <v>8973.9</v>
      </c>
      <c r="C489" s="228">
        <v>9956.7000000000007</v>
      </c>
      <c r="D489" s="228">
        <v>9458.4</v>
      </c>
      <c r="E489" s="230">
        <v>982.80000000000109</v>
      </c>
      <c r="F489" s="230">
        <v>-7508.4</v>
      </c>
    </row>
    <row r="490" spans="1:6">
      <c r="A490" s="3">
        <v>243</v>
      </c>
      <c r="B490" s="228">
        <v>8987.7999999999993</v>
      </c>
      <c r="C490" s="228">
        <v>9996.9</v>
      </c>
      <c r="D490" s="228">
        <v>9502.4</v>
      </c>
      <c r="E490" s="230">
        <v>1009.1000000000004</v>
      </c>
      <c r="F490" s="230">
        <v>-7552.4</v>
      </c>
    </row>
    <row r="491" spans="1:6">
      <c r="A491" s="3">
        <v>243.5</v>
      </c>
      <c r="B491" s="228">
        <v>9001.6</v>
      </c>
      <c r="C491" s="228">
        <v>10064</v>
      </c>
      <c r="D491" s="228">
        <v>9540.5</v>
      </c>
      <c r="E491" s="230">
        <v>1062.3999999999996</v>
      </c>
      <c r="F491" s="230">
        <v>-7590.5</v>
      </c>
    </row>
    <row r="492" spans="1:6">
      <c r="A492" s="3">
        <v>244</v>
      </c>
      <c r="B492" s="228">
        <v>9046.6</v>
      </c>
      <c r="C492" s="228">
        <v>10089</v>
      </c>
      <c r="D492" s="228">
        <v>9580.9</v>
      </c>
      <c r="E492" s="230">
        <v>1042.3999999999996</v>
      </c>
      <c r="F492" s="230">
        <v>-7630.9</v>
      </c>
    </row>
    <row r="493" spans="1:6">
      <c r="A493" s="3">
        <v>244.5</v>
      </c>
      <c r="B493" s="228">
        <v>9069.2000000000007</v>
      </c>
      <c r="C493" s="228">
        <v>10114</v>
      </c>
      <c r="D493" s="228">
        <v>9635.1</v>
      </c>
      <c r="E493" s="230">
        <v>1044.7999999999993</v>
      </c>
      <c r="F493" s="230">
        <v>-7685.1</v>
      </c>
    </row>
    <row r="494" spans="1:6">
      <c r="A494" s="3">
        <v>245</v>
      </c>
      <c r="B494" s="228">
        <v>9104.9</v>
      </c>
      <c r="C494" s="228">
        <v>10149</v>
      </c>
      <c r="D494" s="228">
        <v>9677.6</v>
      </c>
      <c r="E494" s="230">
        <v>1044.1000000000004</v>
      </c>
      <c r="F494" s="230">
        <v>-7727.6</v>
      </c>
    </row>
    <row r="495" spans="1:6">
      <c r="A495" s="3">
        <v>245.5</v>
      </c>
      <c r="B495" s="228">
        <v>9122.6</v>
      </c>
      <c r="C495" s="228">
        <v>10236</v>
      </c>
      <c r="D495" s="228">
        <v>9709</v>
      </c>
      <c r="E495" s="230">
        <v>1113.3999999999996</v>
      </c>
      <c r="F495" s="230">
        <v>-7759</v>
      </c>
    </row>
    <row r="496" spans="1:6">
      <c r="A496" s="3">
        <v>246</v>
      </c>
      <c r="B496" s="228">
        <v>9154.5</v>
      </c>
      <c r="C496" s="228">
        <v>10251</v>
      </c>
      <c r="D496" s="228">
        <v>9745.2000000000007</v>
      </c>
      <c r="E496" s="230">
        <v>1096.5</v>
      </c>
      <c r="F496" s="230">
        <v>-7795.2000000000007</v>
      </c>
    </row>
    <row r="497" spans="1:6">
      <c r="A497" s="3">
        <v>246.5</v>
      </c>
      <c r="B497" s="228">
        <v>9188.7999999999993</v>
      </c>
      <c r="C497" s="228">
        <v>10272</v>
      </c>
      <c r="D497" s="228">
        <v>9801.6</v>
      </c>
      <c r="E497" s="230">
        <v>1083.2000000000007</v>
      </c>
      <c r="F497" s="230">
        <v>-7851.6</v>
      </c>
    </row>
    <row r="498" spans="1:6">
      <c r="A498" s="3">
        <v>247</v>
      </c>
      <c r="B498" s="228">
        <v>9218.2000000000007</v>
      </c>
      <c r="C498" s="228">
        <v>10286</v>
      </c>
      <c r="D498" s="228">
        <v>9849.4</v>
      </c>
      <c r="E498" s="230">
        <v>1067.7999999999993</v>
      </c>
      <c r="F498" s="230">
        <v>-7899.4</v>
      </c>
    </row>
    <row r="499" spans="1:6">
      <c r="A499" s="3">
        <v>247.5</v>
      </c>
      <c r="B499" s="228">
        <v>9236.1</v>
      </c>
      <c r="C499" s="228">
        <v>10324</v>
      </c>
      <c r="D499" s="228">
        <v>9885.6</v>
      </c>
      <c r="E499" s="230">
        <v>1087.8999999999996</v>
      </c>
      <c r="F499" s="230">
        <v>-7935.6</v>
      </c>
    </row>
    <row r="500" spans="1:6">
      <c r="A500" s="3">
        <v>248</v>
      </c>
      <c r="B500" s="228">
        <v>9269.6</v>
      </c>
      <c r="C500" s="228">
        <v>10340</v>
      </c>
      <c r="D500" s="228">
        <v>9934.2999999999993</v>
      </c>
      <c r="E500" s="230">
        <v>1070.3999999999996</v>
      </c>
      <c r="F500" s="230">
        <v>-7984.2999999999993</v>
      </c>
    </row>
    <row r="501" spans="1:6">
      <c r="A501" s="3">
        <v>248.5</v>
      </c>
      <c r="B501" s="228">
        <v>9283.4</v>
      </c>
      <c r="C501" s="228">
        <v>10371</v>
      </c>
      <c r="D501" s="228">
        <v>9974.2000000000007</v>
      </c>
      <c r="E501" s="230">
        <v>1087.6000000000004</v>
      </c>
      <c r="F501" s="230">
        <v>-8024.2000000000007</v>
      </c>
    </row>
    <row r="502" spans="1:6">
      <c r="A502" s="3">
        <v>249</v>
      </c>
      <c r="B502" s="228">
        <v>9317.2000000000007</v>
      </c>
      <c r="C502" s="228">
        <v>10402</v>
      </c>
      <c r="D502" s="228">
        <v>10015</v>
      </c>
      <c r="E502" s="230">
        <v>1084.7999999999993</v>
      </c>
      <c r="F502" s="230">
        <v>-8065</v>
      </c>
    </row>
    <row r="503" spans="1:6">
      <c r="A503" s="3">
        <v>249.5</v>
      </c>
      <c r="B503" s="228">
        <v>9323.2000000000007</v>
      </c>
      <c r="C503" s="228">
        <v>10452</v>
      </c>
      <c r="D503" s="228">
        <v>10056</v>
      </c>
      <c r="E503" s="230">
        <v>1128.7999999999993</v>
      </c>
      <c r="F503" s="230">
        <v>-8106</v>
      </c>
    </row>
    <row r="504" spans="1:6">
      <c r="A504" s="3">
        <v>250</v>
      </c>
      <c r="B504" s="228">
        <v>9348.6</v>
      </c>
      <c r="C504" s="228">
        <v>10473</v>
      </c>
      <c r="D504" s="228">
        <v>10102</v>
      </c>
      <c r="E504" s="230">
        <v>1124.3999999999996</v>
      </c>
      <c r="F504" s="230">
        <v>-8152</v>
      </c>
    </row>
    <row r="505" spans="1:6">
      <c r="A505" s="3">
        <v>250.5</v>
      </c>
      <c r="B505" s="228">
        <v>9380.2999999999993</v>
      </c>
      <c r="C505" s="228">
        <v>10500</v>
      </c>
      <c r="D505" s="228">
        <v>10155</v>
      </c>
      <c r="E505" s="230">
        <v>1119.7000000000007</v>
      </c>
      <c r="F505" s="230">
        <v>-8205</v>
      </c>
    </row>
    <row r="506" spans="1:6">
      <c r="A506" s="3">
        <v>251</v>
      </c>
      <c r="B506" s="228">
        <v>9412.7999999999993</v>
      </c>
      <c r="C506" s="228">
        <v>10525</v>
      </c>
      <c r="D506" s="228">
        <v>10198</v>
      </c>
      <c r="E506" s="230">
        <v>1112.2000000000007</v>
      </c>
      <c r="F506" s="230">
        <v>-8248</v>
      </c>
    </row>
    <row r="507" spans="1:6">
      <c r="A507" s="3">
        <v>251.5</v>
      </c>
      <c r="B507" s="228">
        <v>9440.2999999999993</v>
      </c>
      <c r="C507" s="228">
        <v>10556</v>
      </c>
      <c r="D507" s="228">
        <v>10242</v>
      </c>
      <c r="E507" s="230">
        <v>1115.7000000000007</v>
      </c>
      <c r="F507" s="230">
        <v>-8292</v>
      </c>
    </row>
    <row r="508" spans="1:6">
      <c r="A508" s="3">
        <v>252</v>
      </c>
      <c r="B508" s="228">
        <v>9460.2999999999993</v>
      </c>
      <c r="C508" s="228">
        <v>10576</v>
      </c>
      <c r="D508" s="228">
        <v>10285</v>
      </c>
      <c r="E508" s="230">
        <v>1115.7000000000007</v>
      </c>
      <c r="F508" s="230">
        <v>-8335</v>
      </c>
    </row>
    <row r="509" spans="1:6">
      <c r="A509" s="3">
        <v>252.5</v>
      </c>
      <c r="B509" s="228">
        <v>9502.2999999999993</v>
      </c>
      <c r="C509" s="228">
        <v>10598</v>
      </c>
      <c r="D509" s="228">
        <v>10328</v>
      </c>
      <c r="E509" s="230">
        <v>1095.7000000000007</v>
      </c>
      <c r="F509" s="230">
        <v>-8378</v>
      </c>
    </row>
    <row r="510" spans="1:6">
      <c r="A510" s="3">
        <v>253</v>
      </c>
      <c r="B510" s="228">
        <v>9529.1</v>
      </c>
      <c r="C510" s="228">
        <v>10613</v>
      </c>
      <c r="D510" s="228">
        <v>10377</v>
      </c>
      <c r="E510" s="230">
        <v>1083.8999999999996</v>
      </c>
      <c r="F510" s="230">
        <v>-8427</v>
      </c>
    </row>
    <row r="511" spans="1:6">
      <c r="A511" s="3">
        <v>253.5</v>
      </c>
      <c r="B511" s="228">
        <v>9533.7000000000007</v>
      </c>
      <c r="C511" s="228">
        <v>10652</v>
      </c>
      <c r="D511" s="228">
        <v>10409</v>
      </c>
      <c r="E511" s="230">
        <v>1118.2999999999993</v>
      </c>
      <c r="F511" s="230">
        <v>-8459</v>
      </c>
    </row>
    <row r="512" spans="1:6">
      <c r="A512" s="3">
        <v>254</v>
      </c>
      <c r="B512" s="228">
        <v>9572.2999999999993</v>
      </c>
      <c r="C512" s="228">
        <v>10665</v>
      </c>
      <c r="D512" s="228">
        <v>10454</v>
      </c>
      <c r="E512" s="230">
        <v>1092.7000000000007</v>
      </c>
      <c r="F512" s="230">
        <v>-8504</v>
      </c>
    </row>
    <row r="513" spans="1:6">
      <c r="A513" s="3">
        <v>254.5</v>
      </c>
      <c r="B513" s="228">
        <v>9588.7999999999993</v>
      </c>
      <c r="C513" s="228">
        <v>10689</v>
      </c>
      <c r="D513" s="228">
        <v>10498</v>
      </c>
      <c r="E513" s="230">
        <v>1100.2000000000007</v>
      </c>
      <c r="F513" s="230">
        <v>-8548</v>
      </c>
    </row>
    <row r="514" spans="1:6">
      <c r="A514" s="3">
        <v>255</v>
      </c>
      <c r="B514" s="228">
        <v>9615.7999999999993</v>
      </c>
      <c r="C514" s="228">
        <v>10702</v>
      </c>
      <c r="D514" s="228">
        <v>10544</v>
      </c>
      <c r="E514" s="230">
        <v>1086.2000000000007</v>
      </c>
      <c r="F514" s="230">
        <v>-8594</v>
      </c>
    </row>
    <row r="515" spans="1:6">
      <c r="A515" s="3">
        <v>255.5</v>
      </c>
      <c r="B515" s="228">
        <v>9620.9</v>
      </c>
      <c r="C515" s="228">
        <v>10721</v>
      </c>
      <c r="D515" s="228">
        <v>10582</v>
      </c>
      <c r="E515" s="230">
        <v>1100.1000000000004</v>
      </c>
      <c r="F515" s="230">
        <v>-8632</v>
      </c>
    </row>
    <row r="516" spans="1:6">
      <c r="A516" s="3">
        <v>256</v>
      </c>
      <c r="B516" s="228">
        <v>9651.4</v>
      </c>
      <c r="C516" s="228">
        <v>10734</v>
      </c>
      <c r="D516" s="228">
        <v>10608</v>
      </c>
      <c r="E516" s="230">
        <v>1082.6000000000004</v>
      </c>
      <c r="F516" s="230">
        <v>-8658</v>
      </c>
    </row>
    <row r="517" spans="1:6">
      <c r="A517" s="3">
        <v>256.5</v>
      </c>
      <c r="B517" s="228">
        <v>9682.7000000000007</v>
      </c>
      <c r="C517" s="228">
        <v>10775</v>
      </c>
      <c r="D517" s="228">
        <v>10628</v>
      </c>
      <c r="E517" s="230">
        <v>1092.2999999999993</v>
      </c>
      <c r="F517" s="230">
        <v>-8678</v>
      </c>
    </row>
    <row r="518" spans="1:6">
      <c r="A518" s="3">
        <v>257</v>
      </c>
      <c r="B518" s="228">
        <v>9704.7000000000007</v>
      </c>
      <c r="C518" s="228">
        <v>10835</v>
      </c>
      <c r="D518" s="228">
        <v>10646</v>
      </c>
      <c r="E518" s="230">
        <v>1130.2999999999993</v>
      </c>
      <c r="F518" s="230">
        <v>-8696</v>
      </c>
    </row>
    <row r="519" spans="1:6">
      <c r="A519" s="3">
        <v>257.5</v>
      </c>
      <c r="B519" s="228">
        <v>9715.9</v>
      </c>
      <c r="C519" s="228">
        <v>10899</v>
      </c>
      <c r="D519" s="228">
        <v>10662</v>
      </c>
      <c r="E519" s="230">
        <v>1183.1000000000004</v>
      </c>
      <c r="F519" s="230">
        <v>-8712</v>
      </c>
    </row>
    <row r="520" spans="1:6">
      <c r="A520" s="3">
        <v>258</v>
      </c>
      <c r="B520" s="228">
        <v>9739.5</v>
      </c>
      <c r="C520" s="228">
        <v>10935</v>
      </c>
      <c r="D520" s="228">
        <v>10684</v>
      </c>
      <c r="E520" s="230">
        <v>1195.5</v>
      </c>
      <c r="F520" s="230">
        <v>-8734</v>
      </c>
    </row>
    <row r="521" spans="1:6">
      <c r="A521" s="3">
        <v>258.5</v>
      </c>
      <c r="B521" s="228">
        <v>9756.7000000000007</v>
      </c>
      <c r="C521" s="228">
        <v>10960</v>
      </c>
      <c r="D521" s="228">
        <v>10702</v>
      </c>
      <c r="E521" s="230">
        <v>1203.2999999999993</v>
      </c>
      <c r="F521" s="230">
        <v>-8752</v>
      </c>
    </row>
    <row r="522" spans="1:6">
      <c r="A522" s="3">
        <v>259</v>
      </c>
      <c r="B522" s="228">
        <v>9772.7000000000007</v>
      </c>
      <c r="C522" s="228">
        <v>10986</v>
      </c>
      <c r="D522" s="228">
        <v>10719</v>
      </c>
      <c r="E522" s="230">
        <v>1213.2999999999993</v>
      </c>
      <c r="F522" s="230">
        <v>-8769</v>
      </c>
    </row>
    <row r="523" spans="1:6">
      <c r="A523" s="3">
        <v>259.5</v>
      </c>
      <c r="B523" s="228">
        <v>9788.7000000000007</v>
      </c>
      <c r="C523" s="228">
        <v>11036</v>
      </c>
      <c r="D523" s="228">
        <v>10734</v>
      </c>
      <c r="E523" s="230">
        <v>1247.2999999999993</v>
      </c>
      <c r="F523" s="230">
        <v>-8784</v>
      </c>
    </row>
    <row r="524" spans="1:6">
      <c r="A524" s="3">
        <v>260</v>
      </c>
      <c r="B524" s="228">
        <v>9805.6</v>
      </c>
      <c r="C524" s="228">
        <v>11064</v>
      </c>
      <c r="D524" s="228">
        <v>10759</v>
      </c>
      <c r="E524" s="230">
        <v>1258.3999999999996</v>
      </c>
      <c r="F524" s="230">
        <v>-8809</v>
      </c>
    </row>
    <row r="525" spans="1:6">
      <c r="A525" s="3">
        <v>260.5</v>
      </c>
      <c r="B525" s="228">
        <v>9811.2999999999993</v>
      </c>
      <c r="C525" s="228">
        <v>11090</v>
      </c>
      <c r="D525" s="228">
        <v>10783</v>
      </c>
      <c r="E525" s="230">
        <v>1278.7000000000007</v>
      </c>
      <c r="F525" s="230">
        <v>-8833</v>
      </c>
    </row>
    <row r="526" spans="1:6">
      <c r="A526" s="3">
        <v>261</v>
      </c>
      <c r="B526" s="228">
        <v>9822.7000000000007</v>
      </c>
      <c r="C526" s="228">
        <v>11148</v>
      </c>
      <c r="D526" s="228">
        <v>10800</v>
      </c>
      <c r="E526" s="230">
        <v>1325.2999999999993</v>
      </c>
      <c r="F526" s="230">
        <v>-8850</v>
      </c>
    </row>
    <row r="527" spans="1:6">
      <c r="A527" s="3">
        <v>261.5</v>
      </c>
      <c r="B527" s="228">
        <v>9829.5</v>
      </c>
      <c r="C527" s="228">
        <v>11193</v>
      </c>
      <c r="D527" s="228">
        <v>10813</v>
      </c>
      <c r="E527" s="230">
        <v>1363.5</v>
      </c>
      <c r="F527" s="230">
        <v>-8863</v>
      </c>
    </row>
    <row r="528" spans="1:6">
      <c r="A528" s="3">
        <v>262</v>
      </c>
      <c r="B528" s="228">
        <v>9862</v>
      </c>
      <c r="C528" s="228">
        <v>11220</v>
      </c>
      <c r="D528" s="228">
        <v>10837</v>
      </c>
      <c r="E528" s="230">
        <v>1358</v>
      </c>
      <c r="F528" s="230">
        <v>-8887</v>
      </c>
    </row>
    <row r="529" spans="1:6">
      <c r="A529" s="3">
        <v>262.5</v>
      </c>
      <c r="B529" s="228">
        <v>9884.2999999999993</v>
      </c>
      <c r="C529" s="228">
        <v>11287</v>
      </c>
      <c r="D529" s="228">
        <v>10858</v>
      </c>
      <c r="E529" s="230">
        <v>1402.7000000000007</v>
      </c>
      <c r="F529" s="230">
        <v>-8908</v>
      </c>
    </row>
    <row r="530" spans="1:6">
      <c r="A530" s="3">
        <v>263</v>
      </c>
      <c r="B530" s="228">
        <v>9902.7999999999993</v>
      </c>
      <c r="C530" s="228">
        <v>11343</v>
      </c>
      <c r="D530" s="228">
        <v>10878</v>
      </c>
      <c r="E530" s="230">
        <v>1440.2000000000007</v>
      </c>
      <c r="F530" s="230">
        <v>-8928</v>
      </c>
    </row>
    <row r="531" spans="1:6">
      <c r="A531" s="3">
        <v>263.5</v>
      </c>
      <c r="B531" s="228">
        <v>9928.9</v>
      </c>
      <c r="C531" s="228">
        <v>11394</v>
      </c>
      <c r="D531" s="228">
        <v>10894</v>
      </c>
      <c r="E531" s="230">
        <v>1465.1000000000004</v>
      </c>
      <c r="F531" s="230">
        <v>-8944</v>
      </c>
    </row>
    <row r="532" spans="1:6">
      <c r="A532" s="3">
        <v>264</v>
      </c>
      <c r="B532" s="228">
        <v>9942.4</v>
      </c>
      <c r="C532" s="228">
        <v>11418</v>
      </c>
      <c r="D532" s="228">
        <v>10923</v>
      </c>
      <c r="E532" s="230">
        <v>1475.6000000000004</v>
      </c>
      <c r="F532" s="230">
        <v>-8973</v>
      </c>
    </row>
    <row r="533" spans="1:6">
      <c r="A533" s="3">
        <v>264.5</v>
      </c>
      <c r="B533" s="228">
        <v>9956.6</v>
      </c>
      <c r="C533" s="228">
        <v>11440</v>
      </c>
      <c r="D533" s="228">
        <v>10949</v>
      </c>
      <c r="E533" s="230">
        <v>1483.3999999999996</v>
      </c>
      <c r="F533" s="230">
        <v>-8999</v>
      </c>
    </row>
    <row r="534" spans="1:6">
      <c r="A534" s="3">
        <v>265</v>
      </c>
      <c r="B534" s="228">
        <v>9973.1</v>
      </c>
      <c r="C534" s="228">
        <v>11444</v>
      </c>
      <c r="D534" s="228">
        <v>10971</v>
      </c>
      <c r="E534" s="230">
        <v>1470.8999999999996</v>
      </c>
      <c r="F534" s="230">
        <v>-9021</v>
      </c>
    </row>
    <row r="535" spans="1:6">
      <c r="A535" s="3">
        <v>265.5</v>
      </c>
      <c r="B535" s="228">
        <v>9999</v>
      </c>
      <c r="C535" s="228">
        <v>11466</v>
      </c>
      <c r="D535" s="228">
        <v>10987</v>
      </c>
      <c r="E535" s="230">
        <v>1467</v>
      </c>
      <c r="F535" s="230">
        <v>-9037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8"/>
  <sheetViews>
    <sheetView workbookViewId="0">
      <selection activeCell="N14" sqref="N14"/>
    </sheetView>
  </sheetViews>
  <sheetFormatPr defaultRowHeight="15"/>
  <sheetData>
    <row r="38" spans="1:1">
      <c r="A38" t="s">
        <v>469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2</vt:i4>
      </vt:variant>
    </vt:vector>
  </HeadingPairs>
  <TitlesOfParts>
    <vt:vector size="12" baseType="lpstr">
      <vt:lpstr>Contents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Fig. S3</vt:lpstr>
      <vt:lpstr>Fig. S4</vt:lpstr>
      <vt:lpstr>Fig. S1</vt:lpstr>
      <vt:lpstr>Fig. 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Zander, Paul David</dc:creator>
  <cp:lastModifiedBy>Windows User</cp:lastModifiedBy>
  <cp:lastPrinted>2015-09-26T03:37:58Z</cp:lastPrinted>
  <dcterms:created xsi:type="dcterms:W3CDTF">2017-11-24T01:52:29Z</dcterms:created>
  <dcterms:modified xsi:type="dcterms:W3CDTF">2018-01-17T10:55:15Z</dcterms:modified>
</cp:coreProperties>
</file>